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1佐久\"/>
    </mc:Choice>
  </mc:AlternateContent>
  <bookViews>
    <workbookView xWindow="-15" yWindow="4770" windowWidth="23070" windowHeight="4815" tabRatio="86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36" i="9"/>
  <c r="CO35" i="9"/>
  <c r="AM35" i="9"/>
  <c r="CO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BE34" i="9" l="1"/>
  <c r="BE35" i="9" s="1"/>
  <c r="BE36" i="9" s="1"/>
  <c r="BE37" i="9" s="1"/>
  <c r="BW34" i="9" s="1"/>
  <c r="BW35" i="9" s="1"/>
  <c r="BW36" i="9" s="1"/>
  <c r="BW37" i="9" s="1"/>
  <c r="BW38" i="9" s="1"/>
  <c r="BW39" i="9" s="1"/>
  <c r="BW40" i="9" s="1"/>
  <c r="BW41" i="9" s="1"/>
  <c r="BW42" i="9" s="1"/>
  <c r="BW43" i="9" s="1"/>
</calcChain>
</file>

<file path=xl/sharedStrings.xml><?xml version="1.0" encoding="utf-8"?>
<sst xmlns="http://schemas.openxmlformats.org/spreadsheetml/2006/main" count="1136" uniqueCount="576">
  <si>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</si>
  <si>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</si>
  <si>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</si>
  <si>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</si>
  <si>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</si>
  <si>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</si>
  <si>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</si>
  <si>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</si>
  <si>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</si>
  <si>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</si>
  <si>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</si>
  <si>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</si>
  <si>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</si>
  <si>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</si>
  <si>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</si>
  <si>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</si>
  <si>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</si>
  <si>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</si>
  <si>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</si>
  <si>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</si>
  <si>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</si>
  <si>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</si>
  <si>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</si>
  <si>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</si>
  <si>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</si>
  <si>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</si>
  <si>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</si>
  <si>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</si>
  <si>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</si>
  <si>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</si>
  <si>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</si>
  <si>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</si>
  <si>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</si>
  <si>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</si>
  <si>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</si>
  <si>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</si>
  <si>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</si>
  <si>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</si>
  <si>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</si>
  <si>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</si>
  <si>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</si>
  <si>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</si>
  <si>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</si>
  <si>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</si>
  <si>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</si>
  <si>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</si>
  <si>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</si>
  <si>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</si>
  <si>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</si>
  <si>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</si>
  <si>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</si>
  <si>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</si>
  <si>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</si>
  <si>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</si>
  <si>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</si>
  <si>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</si>
  <si>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</si>
  <si>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</si>
  <si>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</si>
  <si>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</si>
  <si>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</si>
  <si>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</si>
  <si>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</si>
  <si>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</si>
  <si>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</si>
  <si>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</si>
  <si>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</si>
  <si>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</si>
  <si>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</si>
  <si>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</si>
  <si>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</si>
  <si>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</si>
  <si>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</si>
  <si>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</si>
  <si>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</si>
  <si>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</si>
  <si>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</si>
  <si>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</si>
  <si>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</si>
  <si>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</si>
  <si>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</si>
  <si>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佐久穂町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</si>
  <si>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</si>
  <si>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</si>
  <si>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</si>
  <si>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</si>
  <si>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</si>
  <si>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</si>
  <si>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</si>
  <si>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</si>
  <si>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</si>
  <si>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</si>
  <si>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</si>
  <si>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</si>
  <si>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</si>
  <si>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</si>
  <si>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</si>
  <si>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</si>
  <si>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</si>
  <si>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</si>
  <si>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</si>
  <si>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</si>
  <si>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</si>
  <si>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</si>
  <si>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</si>
  <si>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</si>
  <si>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</si>
  <si>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</si>
  <si>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</si>
  <si>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</si>
  <si>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</si>
  <si>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</si>
  <si>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</si>
  <si>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</si>
  <si>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</si>
  <si>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</si>
  <si>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</si>
  <si>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</si>
  <si>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</si>
  <si>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</si>
  <si>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</si>
  <si>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</si>
  <si>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</si>
  <si>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</si>
  <si>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</si>
  <si>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</si>
  <si>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</si>
  <si>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</si>
  <si>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</si>
  <si>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</si>
  <si>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</si>
  <si>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</si>
  <si>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</si>
  <si>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</si>
  <si>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</si>
  <si>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</si>
  <si>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</si>
  <si>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</si>
  <si>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</si>
  <si>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</si>
  <si>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</si>
  <si>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</si>
  <si>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</si>
  <si>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</si>
  <si>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</si>
  <si>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</si>
  <si>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</si>
  <si>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</si>
  <si>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</si>
  <si>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</si>
  <si>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</si>
  <si>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</si>
  <si>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</si>
  <si>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</si>
  <si>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</si>
  <si>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</si>
  <si>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</si>
  <si>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</si>
  <si>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</si>
  <si>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</si>
  <si>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</si>
  <si>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</si>
  <si>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</si>
  <si>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</si>
  <si>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</si>
  <si>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</si>
  <si>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</si>
  <si>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</si>
  <si>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</si>
  <si>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</si>
  <si>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</si>
  <si>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</si>
  <si>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</si>
  <si>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</si>
  <si>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</si>
  <si>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</si>
  <si>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</si>
  <si>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</si>
  <si>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</si>
  <si>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</si>
  <si>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</si>
  <si>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</si>
  <si>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</si>
  <si>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</si>
  <si>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</si>
  <si>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</si>
  <si>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</si>
  <si>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</si>
  <si>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</si>
  <si>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</si>
  <si>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</si>
  <si>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</si>
  <si>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</si>
  <si>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</si>
  <si>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</si>
  <si>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長野県佐久穂町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</si>
  <si>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</si>
  <si>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</si>
  <si>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</si>
  <si>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</si>
  <si>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</si>
  <si>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</si>
  <si>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</si>
  <si>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</si>
  <si>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</si>
  <si>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</si>
  <si>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</si>
  <si>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</si>
  <si>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</si>
  <si>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</si>
  <si>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</si>
  <si>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</si>
  <si>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</si>
  <si>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</si>
  <si>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</si>
  <si>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</si>
  <si>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</si>
  <si>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</si>
  <si>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</si>
  <si>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</si>
  <si>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</si>
  <si>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</si>
  <si>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</si>
  <si>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</si>
  <si>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</si>
  <si>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</si>
  <si>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</si>
  <si>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</si>
  <si>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</si>
  <si>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</si>
  <si>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</si>
  <si>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</si>
  <si>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</si>
  <si>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</si>
  <si>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</si>
  <si>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</si>
  <si>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</si>
  <si>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</si>
  <si>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</si>
  <si>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</si>
  <si>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</si>
  <si>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</si>
  <si>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</si>
  <si>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</si>
  <si>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</si>
  <si>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</si>
  <si>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</si>
  <si>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</si>
  <si>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</si>
  <si>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</si>
  <si>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</si>
  <si>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</si>
  <si>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</si>
  <si>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</si>
  <si>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</si>
  <si>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</si>
  <si>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</si>
  <si>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</si>
  <si>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</si>
  <si>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</si>
  <si>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</si>
  <si>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</si>
  <si>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</si>
  <si>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</si>
  <si>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</si>
  <si>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</si>
  <si>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</si>
  <si>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</si>
  <si>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</si>
  <si>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</si>
  <si>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</si>
  <si>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</si>
  <si>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</si>
  <si>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</si>
  <si>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</si>
  <si>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</si>
  <si>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</si>
  <si>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</si>
  <si>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</si>
  <si>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</si>
  <si>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</si>
  <si>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</si>
  <si>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</si>
  <si>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</si>
  <si>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</si>
  <si>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</si>
  <si>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</si>
  <si>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</si>
  <si>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</si>
  <si>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</si>
  <si>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</si>
  <si>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</si>
  <si>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</si>
  <si>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</si>
  <si>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</si>
  <si>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</si>
  <si>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</si>
  <si>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</si>
  <si>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</si>
  <si>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</si>
  <si>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</si>
  <si>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</si>
  <si>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</si>
  <si>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</si>
  <si>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</si>
  <si>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</si>
  <si>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</si>
  <si>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</si>
  <si>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</si>
  <si>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</si>
  <si>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</si>
  <si>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</si>
  <si>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</si>
  <si>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</si>
  <si>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</si>
  <si>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</si>
  <si>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</si>
  <si>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</si>
  <si>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</si>
  <si>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</si>
  <si>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</si>
  <si>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</si>
  <si>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</si>
  <si>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</si>
  <si>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</si>
  <si>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</si>
  <si>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</si>
  <si>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</si>
  <si>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</si>
  <si>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</si>
  <si>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</si>
  <si>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</si>
  <si>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</si>
  <si>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</si>
  <si>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</si>
  <si>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</si>
  <si>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</si>
  <si>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</si>
  <si>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</si>
  <si>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</si>
  <si>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</si>
  <si>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</si>
  <si>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</si>
  <si>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</si>
  <si>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長野県佐久穂町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</si>
  <si>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</si>
  <si>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</si>
  <si>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</si>
  <si>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</si>
  <si>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</si>
  <si>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</si>
  <si>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</si>
  <si>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</si>
  <si>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</si>
  <si>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</si>
  <si>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</si>
  <si>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</si>
  <si>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</si>
  <si>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</si>
  <si>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</si>
  <si>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</si>
  <si>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</si>
  <si>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</si>
  <si>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</si>
  <si>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</si>
  <si>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佐久穂町住宅改修資金等貸付事業特別会計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</si>
  <si>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</si>
  <si>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</si>
  <si>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</si>
  <si>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</si>
  <si>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</si>
  <si>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</si>
  <si>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</si>
  <si>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</si>
  <si>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</si>
  <si>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</si>
  <si>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</si>
  <si>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</si>
  <si>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</si>
  <si>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佐久穂町国民健康保険特別会計</t>
    <phoneticPr fontId="5"/>
  </si>
  <si>
    <t>佐久穂町介護保険特別会計</t>
    <phoneticPr fontId="5"/>
  </si>
  <si>
    <t>佐久穂町老人保健施設特別会計</t>
    <phoneticPr fontId="5"/>
  </si>
  <si>
    <t>佐久穂町後期高齢者医療特別会計</t>
    <phoneticPr fontId="5"/>
  </si>
  <si>
    <t>佐久穂町病院事業会計</t>
    <phoneticPr fontId="5"/>
  </si>
  <si>
    <t>法適用企業</t>
    <phoneticPr fontId="5"/>
  </si>
  <si>
    <t>佐久穂町簡易水道事業特別会計</t>
    <phoneticPr fontId="5"/>
  </si>
  <si>
    <t>法非適用企業</t>
    <phoneticPr fontId="5"/>
  </si>
  <si>
    <t>佐久穂町農業集落排水事業特別会計</t>
    <phoneticPr fontId="5"/>
  </si>
  <si>
    <t>佐久穂町索道事業特別会計</t>
    <phoneticPr fontId="5"/>
  </si>
  <si>
    <t>佐久穂町住宅地造成事業特別会計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</si>
  <si>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</si>
  <si>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</si>
  <si>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</si>
  <si>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</si>
  <si>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</si>
  <si>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</si>
  <si>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</si>
  <si>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</si>
  <si>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</si>
  <si>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</si>
  <si>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</si>
  <si>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</si>
  <si>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</si>
  <si>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</si>
  <si>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</si>
  <si>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</si>
  <si>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</si>
  <si>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</si>
  <si>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</si>
  <si>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</si>
  <si>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</si>
  <si>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</si>
  <si>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</si>
  <si>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</si>
  <si>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</si>
  <si>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</si>
  <si>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</si>
  <si>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</si>
  <si>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</si>
  <si>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</si>
  <si>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</si>
  <si>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</si>
  <si>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</si>
  <si>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</si>
  <si>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</si>
  <si>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</si>
  <si>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</si>
  <si>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</si>
  <si>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</si>
  <si>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</si>
  <si>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</si>
  <si>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</si>
  <si>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</si>
  <si>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</si>
  <si>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</si>
  <si>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</si>
  <si>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</si>
  <si>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</si>
  <si>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</si>
  <si>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</si>
  <si>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</si>
  <si>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</si>
  <si>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</si>
  <si>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</si>
  <si>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</si>
  <si>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</si>
  <si>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</si>
  <si>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</si>
  <si>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</si>
  <si>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</si>
  <si>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</si>
  <si>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</si>
  <si>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</si>
  <si>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</si>
  <si>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</si>
  <si>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</si>
  <si>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</si>
  <si>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</si>
  <si>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</si>
  <si>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</si>
  <si>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</si>
  <si>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</si>
  <si>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</si>
  <si>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</si>
  <si>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</si>
  <si>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</si>
  <si>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</si>
  <si>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</si>
  <si>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</si>
  <si>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</si>
  <si>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</si>
  <si>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</si>
  <si>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</si>
  <si>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</si>
  <si>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</si>
  <si>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</si>
  <si>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</si>
  <si>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</si>
  <si>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</si>
  <si>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</si>
  <si>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</si>
  <si>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</si>
  <si>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</si>
  <si>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</si>
  <si>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</si>
  <si>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</si>
  <si>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</si>
  <si>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</si>
  <si>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</si>
  <si>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</si>
  <si>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</si>
  <si>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</si>
  <si>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</si>
  <si>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</si>
  <si>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</si>
  <si>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</si>
  <si>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</si>
  <si>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</si>
  <si>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</si>
  <si>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</si>
  <si>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</si>
  <si>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</si>
  <si>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</si>
  <si>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</si>
  <si>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</si>
  <si>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</si>
  <si>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</si>
  <si>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</si>
  <si>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</si>
  <si>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</si>
  <si>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</si>
  <si>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</si>
  <si>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</si>
  <si>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</si>
  <si>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</si>
  <si>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</si>
  <si>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</si>
  <si>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</si>
  <si>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</si>
  <si>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</si>
  <si>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</si>
  <si>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</si>
  <si>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</si>
  <si>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</si>
  <si>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</si>
  <si>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1.12</t>
  </si>
  <si>
    <t>▲ 3.00</t>
  </si>
  <si>
    <t>▲ 0.39</t>
  </si>
  <si>
    <t>一般会計</t>
  </si>
  <si>
    <t>佐久穂町病院事業会計</t>
  </si>
  <si>
    <t>佐久穂町介護保険特別会計</t>
  </si>
  <si>
    <t>佐久穂町住宅地造成事業特別会計</t>
  </si>
  <si>
    <t>佐久穂町老人保健施設特別会計</t>
  </si>
  <si>
    <t>佐久穂町国民健康保険特別会計</t>
  </si>
  <si>
    <t>佐久穂町簡易水道事業特別会計</t>
  </si>
  <si>
    <t>佐久穂町農業集落排水事業特別会計</t>
  </si>
  <si>
    <t>その他会計（赤字）</t>
  </si>
  <si>
    <t>その他会計（黒字）</t>
  </si>
  <si>
    <t>佐久広域連合（一般会計）</t>
  </si>
  <si>
    <t>佐久広域連合（消防特別会計）</t>
  </si>
  <si>
    <t>佐久広域連合（養護老人ホーム特別会計）</t>
  </si>
  <si>
    <t>佐久広域連合（特別養護老人ホーム特別会計）</t>
  </si>
  <si>
    <t>佐久広域連合（救護施設特別会計）</t>
  </si>
  <si>
    <t>佐久広域連合（食肉流通センター特別会計）</t>
  </si>
  <si>
    <t>長野県市町村自治振興組合</t>
  </si>
  <si>
    <t>南佐久環境衛生組合（公共下水道事業特別会計）</t>
  </si>
  <si>
    <t>南佐久環境衛生組合（一般会計）</t>
  </si>
  <si>
    <t>佐久平環境衛生組合</t>
  </si>
  <si>
    <t>長野県後期高齢者医療広域連合（一般会計）</t>
  </si>
  <si>
    <t>長野県後期高齢者医療広域連合（後期高齢者医療事業会計）</t>
  </si>
  <si>
    <t>長野県市町村総合事務組合（一般会計）</t>
    <rPh sb="13" eb="15">
      <t>イッパン</t>
    </rPh>
    <rPh sb="15" eb="17">
      <t>カイケイ</t>
    </rPh>
    <phoneticPr fontId="31"/>
  </si>
  <si>
    <t>長野県市町村総合事務組合（非常勤職員公務災害補償特別会計）</t>
  </si>
  <si>
    <t>東北信市町村交通災害共済事務組合（東北信市町村交通災害共済事務組合事業会計）</t>
  </si>
  <si>
    <t>佐久水道企業団</t>
  </si>
  <si>
    <t>長野県地方税滞納整理機構</t>
  </si>
  <si>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</si>
  <si>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</si>
  <si>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</si>
  <si>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</si>
  <si>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</si>
  <si>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</si>
  <si>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</si>
  <si>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</si>
  <si>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</si>
  <si>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</si>
  <si>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</si>
  <si>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</si>
  <si>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</si>
  <si>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</si>
  <si>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</si>
  <si>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</si>
  <si>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</si>
  <si>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</si>
  <si>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</si>
  <si>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</si>
  <si>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実質公債費比率は近年減少傾向にあったが、病院事業会計、農業集落排水事業特別会計、南佐久環境衛生組合などへの準元利償還金の増加に伴い、類似団体平均値程度まで上昇している。将来負担比率は、地方債現在高の減小、将来における充当可能基金の増加により、近年同様にマイナスの値となっ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</si>
</sst>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30" fillId="0" borderId="0">
      <alignment vertical="center"/>
    </xf>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3"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43"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44">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2 2" xfId="40"/>
    <cellStyle name="通貨 3" xfId="14"/>
    <cellStyle name="通貨 3 2" xfId="41"/>
    <cellStyle name="標準" xfId="0" builtinId="0"/>
    <cellStyle name="標準 10" xfId="42"/>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43"/>
    <cellStyle name="標準 8" xfId="38"/>
    <cellStyle name="標準 9"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70317</c:v>
                </c:pt>
                <c:pt idx="1">
                  <c:v>105751</c:v>
                </c:pt>
                <c:pt idx="2">
                  <c:v>158564</c:v>
                </c:pt>
                <c:pt idx="3">
                  <c:v>106092</c:v>
                </c:pt>
                <c:pt idx="4">
                  <c:v>78903</c:v>
                </c:pt>
              </c:numCache>
            </c:numRef>
          </c:val>
          <c:smooth val="0"/>
          <c:extLst>
            <c:ext xmlns:c16="http://schemas.microsoft.com/office/drawing/2014/chart" uri="{C3380CC4-5D6E-409C-BE32-E72D297353CC}">
              <c16:uniqueId val="{00000000-5F4A-4436-B727-A6EFC5D9CB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168871</c:v>
                </c:pt>
                <c:pt idx="1">
                  <c:v>271306</c:v>
                </c:pt>
                <c:pt idx="2">
                  <c:v>170665</c:v>
                </c:pt>
                <c:pt idx="3">
                  <c:v>52738</c:v>
                </c:pt>
                <c:pt idx="4">
                  <c:v>67119</c:v>
                </c:pt>
              </c:numCache>
            </c:numRef>
          </c:val>
          <c:smooth val="0"/>
          <c:extLst>
            <c:ext xmlns:c16="http://schemas.microsoft.com/office/drawing/2014/chart" uri="{C3380CC4-5D6E-409C-BE32-E72D297353CC}">
              <c16:uniqueId val="{00000001-5F4A-4436-B727-A6EFC5D9CBD5}"/>
            </c:ext>
          </c:extLst>
        </c:ser>
        <c:dLbls>
          <c:showLegendKey val="0"/>
          <c:showVal val="0"/>
          <c:showCatName val="0"/>
          <c:showSerName val="0"/>
          <c:showPercent val="0"/>
          <c:showBubbleSize val="0"/>
        </c:dLbls>
        <c:marker val="1"/>
        <c:smooth val="0"/>
        <c:axId val="307165440"/>
        <c:axId val="307048832"/>
      </c:lineChart>
      <c:catAx>
        <c:axId val="307165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7048832"/>
        <c:crosses val="autoZero"/>
        <c:auto val="1"/>
        <c:lblAlgn val="ctr"/>
        <c:lblOffset val="100"/>
        <c:tickLblSkip val="1"/>
        <c:tickMarkSkip val="1"/>
        <c:noMultiLvlLbl val="0"/>
      </c:catAx>
      <c:valAx>
        <c:axId val="30704883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7165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4.57</c:v>
                </c:pt>
                <c:pt idx="1">
                  <c:v>6.02</c:v>
                </c:pt>
                <c:pt idx="2">
                  <c:v>5.25</c:v>
                </c:pt>
                <c:pt idx="3">
                  <c:v>5.98</c:v>
                </c:pt>
                <c:pt idx="4">
                  <c:v>5.61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42.54</c:v>
                </c:pt>
                <c:pt idx="1">
                  <c:v>40.159999999999997</c:v>
                </c:pt>
                <c:pt idx="2">
                  <c:v>37.39</c:v>
                </c:pt>
                <c:pt idx="3">
                  <c:v>36.89</c:v>
                </c:pt>
                <c:pt idx="4">
                  <c:v>37.49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21601536"/>
        <c:axId val="321603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-1.1200000000000001</c:v>
                </c:pt>
                <c:pt idx="1">
                  <c:v>0.01</c:v>
                </c:pt>
                <c:pt idx="2">
                  <c:v>-3</c:v>
                </c:pt>
                <c:pt idx="3">
                  <c:v>0.87</c:v>
                </c:pt>
                <c:pt idx="4">
                  <c:v>-0.39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21601536"/>
        <c:axId val="321603456"/>
      </c:lineChart>
      <c:catAx>
        <c:axId val="32160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1603456"/>
        <c:crosses val="autoZero"/>
        <c:auto val="1"/>
        <c:lblAlgn val="ctr"/>
        <c:lblOffset val="100"/>
        <c:tickLblSkip val="1"/>
        <c:tickMarkSkip val="1"/>
        <c:noMultiLvlLbl val="0"/>
      </c:catAx>
      <c:valAx>
        <c:axId val="321603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601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佐久穂町農業集落排水事業特別会計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0.05</c:v>
                </c:pt>
                <c:pt idx="4">
                  <c:v>#N/A</c:v>
                </c:pt>
                <c:pt idx="5">
                  <c:v>0.04</c:v>
                </c:pt>
                <c:pt idx="6">
                  <c:v>#N/A</c:v>
                </c:pt>
                <c:pt idx="7">
                  <c:v>0.01</c:v>
                </c:pt>
                <c:pt idx="8">
                  <c:v>#N/A</c:v>
                </c:pt>
                <c:pt idx="9">
                  <c:v>0.02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佐久穂町簡易水道事業特別会計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c:v>
                </c:pt>
                <c:pt idx="4">
                  <c:v>#N/A</c:v>
                </c:pt>
                <c:pt idx="5">
                  <c:v>0.02</c:v>
                </c:pt>
                <c:pt idx="6">
                  <c:v>#N/A</c:v>
                </c:pt>
                <c:pt idx="7">
                  <c:v>0.04</c:v>
                </c:pt>
                <c:pt idx="8">
                  <c:v>#N/A</c:v>
                </c:pt>
                <c:pt idx="9">
                  <c:v>0.03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佐久穂町国民健康保険特別会計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0.05</c:v>
                </c:pt>
                <c:pt idx="4">
                  <c:v>#N/A</c:v>
                </c:pt>
                <c:pt idx="5">
                  <c:v>0.05</c:v>
                </c:pt>
                <c:pt idx="6">
                  <c:v>#N/A</c:v>
                </c:pt>
                <c:pt idx="7">
                  <c:v>0.08</c:v>
                </c:pt>
                <c:pt idx="8">
                  <c:v>#N/A</c:v>
                </c:pt>
                <c:pt idx="9">
                  <c:v>0.05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佐久穂町老人保健施設特別会計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0.16</c:v>
                </c:pt>
                <c:pt idx="2">
                  <c:v>#N/A</c:v>
                </c:pt>
                <c:pt idx="3">
                  <c:v>0.18</c:v>
                </c:pt>
                <c:pt idx="4">
                  <c:v>#N/A</c:v>
                </c:pt>
                <c:pt idx="5">
                  <c:v>0.04</c:v>
                </c:pt>
                <c:pt idx="6">
                  <c:v>#N/A</c:v>
                </c:pt>
                <c:pt idx="7">
                  <c:v>0.05</c:v>
                </c:pt>
                <c:pt idx="8">
                  <c:v>#N/A</c:v>
                </c:pt>
                <c:pt idx="9">
                  <c:v>0.05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佐久穂町住宅地造成事業特別会計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1.26</c:v>
                </c:pt>
                <c:pt idx="2">
                  <c:v>#N/A</c:v>
                </c:pt>
                <c:pt idx="3">
                  <c:v>0.3</c:v>
                </c:pt>
                <c:pt idx="4">
                  <c:v>#N/A</c:v>
                </c:pt>
                <c:pt idx="5">
                  <c:v>0.2</c:v>
                </c:pt>
                <c:pt idx="6">
                  <c:v>#N/A</c:v>
                </c:pt>
                <c:pt idx="7">
                  <c:v>0.19</c:v>
                </c:pt>
                <c:pt idx="8">
                  <c:v>#N/A</c:v>
                </c:pt>
                <c:pt idx="9">
                  <c:v>0.2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佐久穂町介護保険特別会計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0.24</c:v>
                </c:pt>
                <c:pt idx="2">
                  <c:v>#N/A</c:v>
                </c:pt>
                <c:pt idx="3">
                  <c:v>0.45</c:v>
                </c:pt>
                <c:pt idx="4">
                  <c:v>#N/A</c:v>
                </c:pt>
                <c:pt idx="5">
                  <c:v>0.99</c:v>
                </c:pt>
                <c:pt idx="6">
                  <c:v>#N/A</c:v>
                </c:pt>
                <c:pt idx="7">
                  <c:v>0.28999999999999998</c:v>
                </c:pt>
                <c:pt idx="8">
                  <c:v>#N/A</c:v>
                </c:pt>
                <c:pt idx="9">
                  <c:v>0.55000000000000004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佐久穂町病院事業会計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6.24</c:v>
                </c:pt>
                <c:pt idx="2">
                  <c:v>#N/A</c:v>
                </c:pt>
                <c:pt idx="3">
                  <c:v>7.01</c:v>
                </c:pt>
                <c:pt idx="4">
                  <c:v>#N/A</c:v>
                </c:pt>
                <c:pt idx="5">
                  <c:v>6.3</c:v>
                </c:pt>
                <c:pt idx="6">
                  <c:v>#N/A</c:v>
                </c:pt>
                <c:pt idx="7">
                  <c:v>5.95</c:v>
                </c:pt>
                <c:pt idx="8">
                  <c:v>#N/A</c:v>
                </c:pt>
                <c:pt idx="9">
                  <c:v>4.42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4.5599999999999996</c:v>
                </c:pt>
                <c:pt idx="2">
                  <c:v>#N/A</c:v>
                </c:pt>
                <c:pt idx="3">
                  <c:v>6.02</c:v>
                </c:pt>
                <c:pt idx="4">
                  <c:v>#N/A</c:v>
                </c:pt>
                <c:pt idx="5">
                  <c:v>5.25</c:v>
                </c:pt>
                <c:pt idx="6">
                  <c:v>#N/A</c:v>
                </c:pt>
                <c:pt idx="7">
                  <c:v>5.98</c:v>
                </c:pt>
                <c:pt idx="8">
                  <c:v>#N/A</c:v>
                </c:pt>
                <c:pt idx="9">
                  <c:v>5.61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00718336"/>
        <c:axId val="300732416"/>
      </c:barChart>
      <c:catAx>
        <c:axId val="30071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0732416"/>
        <c:crosses val="autoZero"/>
        <c:auto val="1"/>
        <c:lblAlgn val="ctr"/>
        <c:lblOffset val="100"/>
        <c:tickLblSkip val="1"/>
        <c:tickMarkSkip val="1"/>
        <c:noMultiLvlLbl val="0"/>
      </c:catAx>
      <c:valAx>
        <c:axId val="300732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0718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1226</c:v>
                </c:pt>
                <c:pt idx="5">
                  <c:v>1359</c:v>
                </c:pt>
                <c:pt idx="8">
                  <c:v>1547</c:v>
                </c:pt>
                <c:pt idx="11">
                  <c:v>1601</c:v>
                </c:pt>
                <c:pt idx="14">
                  <c:v>1568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c:v>
                </c:pt>
                <c:pt idx="3">
                  <c:v>4</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493</c:v>
                </c:pt>
                <c:pt idx="3">
                  <c:v>496</c:v>
                </c:pt>
                <c:pt idx="6">
                  <c:v>508</c:v>
                </c:pt>
                <c:pt idx="9">
                  <c:v>523</c:v>
                </c:pt>
                <c:pt idx="12">
                  <c:v>538</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63</c:v>
                </c:pt>
                <c:pt idx="3">
                  <c:v>69</c:v>
                </c:pt>
                <c:pt idx="6">
                  <c:v>73</c:v>
                </c:pt>
                <c:pt idx="9">
                  <c:v>111</c:v>
                </c:pt>
                <c:pt idx="12">
                  <c:v>145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1023</c:v>
                </c:pt>
                <c:pt idx="3">
                  <c:v>1105</c:v>
                </c:pt>
                <c:pt idx="6">
                  <c:v>1270</c:v>
                </c:pt>
                <c:pt idx="9">
                  <c:v>1361</c:v>
                </c:pt>
                <c:pt idx="12">
                  <c:v>1364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21734912"/>
        <c:axId val="363864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357</c:v>
                </c:pt>
                <c:pt idx="2">
                  <c:v>#N/A</c:v>
                </c:pt>
                <c:pt idx="3">
                  <c:v>#N/A</c:v>
                </c:pt>
                <c:pt idx="4">
                  <c:v>315</c:v>
                </c:pt>
                <c:pt idx="5">
                  <c:v>#N/A</c:v>
                </c:pt>
                <c:pt idx="6">
                  <c:v>#N/A</c:v>
                </c:pt>
                <c:pt idx="7">
                  <c:v>304</c:v>
                </c:pt>
                <c:pt idx="8">
                  <c:v>#N/A</c:v>
                </c:pt>
                <c:pt idx="9">
                  <c:v>#N/A</c:v>
                </c:pt>
                <c:pt idx="10">
                  <c:v>394</c:v>
                </c:pt>
                <c:pt idx="11">
                  <c:v>#N/A</c:v>
                </c:pt>
                <c:pt idx="12">
                  <c:v>#N/A</c:v>
                </c:pt>
                <c:pt idx="13">
                  <c:v>479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21734912"/>
        <c:axId val="363864448"/>
      </c:lineChart>
      <c:catAx>
        <c:axId val="32173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3864448"/>
        <c:crosses val="autoZero"/>
        <c:auto val="1"/>
        <c:lblAlgn val="ctr"/>
        <c:lblOffset val="100"/>
        <c:tickLblSkip val="1"/>
        <c:tickMarkSkip val="1"/>
        <c:noMultiLvlLbl val="0"/>
      </c:catAx>
      <c:valAx>
        <c:axId val="363864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734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14526</c:v>
                </c:pt>
                <c:pt idx="5">
                  <c:v>14437</c:v>
                </c:pt>
                <c:pt idx="8">
                  <c:v>14139</c:v>
                </c:pt>
                <c:pt idx="11">
                  <c:v>13313</c:v>
                </c:pt>
                <c:pt idx="14">
                  <c:v>12359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6422</c:v>
                </c:pt>
                <c:pt idx="5">
                  <c:v>6203</c:v>
                </c:pt>
                <c:pt idx="8">
                  <c:v>6406</c:v>
                </c:pt>
                <c:pt idx="11">
                  <c:v>6689</c:v>
                </c:pt>
                <c:pt idx="14">
                  <c:v>6961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901</c:v>
                </c:pt>
                <c:pt idx="3">
                  <c:v>884</c:v>
                </c:pt>
                <c:pt idx="6">
                  <c:v>758</c:v>
                </c:pt>
                <c:pt idx="9">
                  <c:v>883</c:v>
                </c:pt>
                <c:pt idx="12">
                  <c:v>804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8206</c:v>
                </c:pt>
                <c:pt idx="3">
                  <c:v>7788</c:v>
                </c:pt>
                <c:pt idx="6">
                  <c:v>7631</c:v>
                </c:pt>
                <c:pt idx="9">
                  <c:v>7074</c:v>
                </c:pt>
                <c:pt idx="12">
                  <c:v>6687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858</c:v>
                </c:pt>
                <c:pt idx="3">
                  <c:v>1007</c:v>
                </c:pt>
                <c:pt idx="6">
                  <c:v>1295</c:v>
                </c:pt>
                <c:pt idx="9">
                  <c:v>1438</c:v>
                </c:pt>
                <c:pt idx="12">
                  <c:v>1377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8906</c:v>
                </c:pt>
                <c:pt idx="3">
                  <c:v>9026</c:v>
                </c:pt>
                <c:pt idx="6">
                  <c:v>8814</c:v>
                </c:pt>
                <c:pt idx="9">
                  <c:v>7679</c:v>
                </c:pt>
                <c:pt idx="12">
                  <c:v>6606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21672320"/>
        <c:axId val="321674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21672320"/>
        <c:axId val="321674240"/>
      </c:lineChart>
      <c:catAx>
        <c:axId val="32167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1674240"/>
        <c:crosses val="autoZero"/>
        <c:auto val="1"/>
        <c:lblAlgn val="ctr"/>
        <c:lblOffset val="100"/>
        <c:tickLblSkip val="1"/>
        <c:tickMarkSkip val="1"/>
        <c:noMultiLvlLbl val="0"/>
      </c:catAx>
      <c:valAx>
        <c:axId val="321674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67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{17A6A93F-78A3-4D08-8DD7-3EBC138DF13B}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{1051895C-BD7D-4311-A600-08EBDBEB9E7B}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{96519EFA-8682-4519-8CC4-AD3951D01E3C}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{4029DEC8-7E9C-4DA3-BE9E-26A51AC7621F}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{FA20723C-1D5F-4F83-B365-8D0DA5DC5290}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{A2542C02-4AAA-45E7-8168-50358419A309}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{77D934C6-C779-45A3-BCDB-EC4A81C92EC2}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{B32153F3-34DF-4F4D-A8D1-E338367F8E57}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{85FCCC38-EFA6-4FDC-8355-9B0E6652984F}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{C1CE209F-B13D-4687-92E9-17D6FED33E41}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64700800"/>
        <c:axId val="364702720"/>
      </c:scatterChart>
      <c:valAx>
        <c:axId val="3647008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4702720"/>
        <c:crosses val="autoZero"/>
        <c:crossBetween val="midCat"/>
      </c:valAx>
      <c:valAx>
        <c:axId val="3647027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4700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{4E65C3AA-4A57-4FD1-9C97-6C1BB2FD19F9}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{635BB22E-21A9-4C33-B761-04DBF94CB94D}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{C21037FC-A3B2-45A7-ABA9-0234B8B3905B}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{DF57FBE9-95A4-417E-9D76-F7487C6F7F06}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{7462C5DC-3513-4B10-8E44-6E0AD27F6C89}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9.4</c:v>
                </c:pt>
                <c:pt idx="1">
                  <c:v>8.1999999999999993</c:v>
                </c:pt>
                <c:pt idx="2">
                  <c:v>7.6</c:v>
                </c:pt>
                <c:pt idx="3">
                  <c:v>7.9</c:v>
                </c:pt>
                <c:pt idx="4">
                  <c:v>9.3000000000000007</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{7FA62BF2-E6DD-4980-9142-258EFCA290A8}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{BE9A0951-EF6D-4FBA-8C72-9FA7F96A3B6D}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{1EC80637-AFF7-44CD-BE9B-12FF9574C516}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{7A58928E-2DCB-4021-984F-18BBD15945FF}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{25BFD519-BE0C-42E8-9432-DCF92BB28E8C}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9.8000000000000007</c:v>
                </c:pt>
                <c:pt idx="2">
                  <c:v>8.5</c:v>
                </c:pt>
                <c:pt idx="3">
                  <c:v>9.3000000000000007</c:v>
                </c:pt>
                <c:pt idx="4">
                  <c:v>9.1999999999999993</c:v>
                </c:pt>
              </c:numCache>
            </c:numRef>
          </c:xVal>
          <c:yVal>
            <c:numRef>
              <c:f>公会計指標分析・財政指標組合せ分析表!$K$77:$O$77</c:f>
              <c:numCache>
                <c:formatCode>#,##0.0;"▲ "#,##0.0</c:formatCode>
                <c:ptCount val="5"/>
                <c:pt idx="0">
                  <c:v>34.299999999999997</c:v>
                </c:pt>
                <c:pt idx="1">
                  <c:v>24.3</c:v>
                </c:pt>
                <c:pt idx="2">
                  <c:v>0</c:v>
                </c:pt>
                <c:pt idx="3">
                  <c:v>20.2</c:v>
                </c:pt>
                <c:pt idx="4">
                  <c:v>38.5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67739264"/>
        <c:axId val="241704320"/>
      </c:scatterChart>
      <c:valAx>
        <c:axId val="367739264"/>
        <c:scaling>
          <c:orientation val="minMax"/>
          <c:max val="10.6"/>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1704320"/>
        <c:crosses val="autoZero"/>
        <c:crossBetween val="midCat"/>
      </c:valAx>
      <c:valAx>
        <c:axId val="241704320"/>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7739264"/>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分子）については、繰上償還等を積極的に実施してきたことにより、起債残高が減少しております。又、公共下水道事業については、特例措置分等の起債の償還が終了してきており、その分の組合等への負担金は減少し、併せて、交付税措置される分も減少するため、算入公債費は減少しています</a:t>
          </a:r>
          <a:r>
            <a:rPr lang="ja-JP" altLang="en-US" sz="11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eaLnBrk="1" fontAlgn="auto" latinLnBrk="0" hangingPunct="1"/>
          <a:r>
            <a:rPr lang="ja-JP" altLang="ja-JP" sz="1100" b="0" i="0" baseline="0">
              <a:solidFill>
                <a:schemeClr val="dk1"/>
              </a:solidFill>
              <a:effectLst/>
              <a:latin typeface="+mn-lt"/>
              <a:ea typeface="+mn-ea"/>
              <a:cs typeface="+mn-cs"/>
            </a:rPr>
            <a:t>一般会計においては、繰上償還等を積極的に行い起債残高の圧縮に努めていること、各特別会計においては、財政健全化計画等に基づき新たな起債の借入を行っていないため、起債残高及び特別会計の起債償還に係る一般会計の負担は減少傾向にあります。</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年度以降において、一般会計の起債残高が</a:t>
          </a:r>
          <a:r>
            <a:rPr lang="ja-JP" altLang="en-US" sz="1100" b="0" i="0" baseline="0">
              <a:solidFill>
                <a:schemeClr val="dk1"/>
              </a:solidFill>
              <a:effectLst/>
              <a:latin typeface="+mn-lt"/>
              <a:ea typeface="+mn-ea"/>
              <a:cs typeface="+mn-cs"/>
            </a:rPr>
            <a:t>一時的に</a:t>
          </a:r>
          <a:r>
            <a:rPr lang="ja-JP" altLang="ja-JP" sz="1100" b="0" i="0" baseline="0">
              <a:solidFill>
                <a:schemeClr val="dk1"/>
              </a:solidFill>
              <a:effectLst/>
              <a:latin typeface="+mn-lt"/>
              <a:ea typeface="+mn-ea"/>
              <a:cs typeface="+mn-cs"/>
            </a:rPr>
            <a:t>増えていますが、臨時財政対策債の金額が増え、</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統合小中学校事業に係る起債の借入が始まったことによります。</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財政調整基金、減債基金、公共施設等整備基金及び地域振興基金の増、交付税措置の高い辺地債、合併特例債、臨時財政対策</a:t>
          </a:r>
          <a:r>
            <a:rPr lang="ja-JP" altLang="en-US" sz="1100" b="0" i="0" baseline="0">
              <a:solidFill>
                <a:schemeClr val="dk1"/>
              </a:solidFill>
              <a:effectLst/>
              <a:latin typeface="+mn-lt"/>
              <a:ea typeface="+mn-ea"/>
              <a:cs typeface="+mn-cs"/>
            </a:rPr>
            <a:t>債の借入</a:t>
          </a:r>
          <a:r>
            <a:rPr lang="ja-JP" altLang="ja-JP" sz="1100" b="0" i="0" baseline="0">
              <a:solidFill>
                <a:schemeClr val="dk1"/>
              </a:solidFill>
              <a:effectLst/>
              <a:latin typeface="+mn-lt"/>
              <a:ea typeface="+mn-ea"/>
              <a:cs typeface="+mn-cs"/>
            </a:rPr>
            <a:t>により、充当可能財源等は</a:t>
          </a:r>
          <a:r>
            <a:rPr lang="ja-JP" altLang="en-US" sz="1100" b="0" i="0" baseline="0">
              <a:solidFill>
                <a:schemeClr val="dk1"/>
              </a:solidFill>
              <a:effectLst/>
              <a:latin typeface="+mn-lt"/>
              <a:ea typeface="+mn-ea"/>
              <a:cs typeface="+mn-cs"/>
            </a:rPr>
            <a:t>ほぼ横ばいとなっています</a:t>
          </a:r>
          <a:r>
            <a:rPr lang="ja-JP" altLang="ja-JP" sz="1100" b="0" i="0" baseline="0">
              <a:solidFill>
                <a:schemeClr val="dk1"/>
              </a:solidFill>
              <a:effectLst/>
              <a:latin typeface="+mn-lt"/>
              <a:ea typeface="+mn-ea"/>
              <a:cs typeface="+mn-cs"/>
            </a:rPr>
            <a:t>。</a:t>
          </a:r>
          <a:endParaRPr lang="ja-JP" altLang="ja-JP" sz="1400">
            <a:effectLst/>
          </a:endParaRPr>
        </a:p>
        <a:p>
          <a:pPr algn="l" rtl="1" eaLnBrk="1" fontAlgn="auto" latinLnBrk="0" hangingPunct="1"/>
          <a:r>
            <a:rPr lang="ja-JP" altLang="ja-JP" sz="1100" b="0" i="0" baseline="0">
              <a:solidFill>
                <a:schemeClr val="dk1"/>
              </a:solidFill>
              <a:effectLst/>
              <a:latin typeface="+mn-lt"/>
              <a:ea typeface="+mn-ea"/>
              <a:cs typeface="+mn-cs"/>
            </a:rPr>
            <a:t>　上記の結果として、将来負担比率は改善傾向にあります。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224534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348740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472946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597152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721358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長野県佐久穂町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36880" y="890905"/>
          <a:ext cx="9086850"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11,591
11,492
188.15
8,450,299
8,061,126
322,033
5,737,990
6,606,083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257925" y="170878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0019030" y="890905"/>
          <a:ext cx="1384935" cy="384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0279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0155555" y="10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7908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27939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355590" y="514223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18565" y="4857750"/>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430655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4382750" y="514223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20065" y="8201025"/>
          <a:ext cx="614426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18565" y="8328025"/>
          <a:ext cx="5318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11,591
11,492
188.15
8,450,299
8,061,126
322,033
5,737,990
6,606,083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691515" y="4099560"/>
          <a:ext cx="200520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11,591
11,492
188.15
8,450,299
8,061,126
322,033
5,737,990
6,606,083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691515" y="4099560"/>
          <a:ext cx="200520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11,591
11,492
188.15
8,450,299
8,061,126
322,033
5,737,990
6,606,083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人口の減少や高い高齢化率に加え、町内に中心となる産業がないこと等により財政基盤が弱く類似団体平均</a:t>
          </a:r>
          <a:r>
            <a:rPr lang="en-US" altLang="ja-JP" sz="1100" b="0" i="0" baseline="0">
              <a:solidFill>
                <a:schemeClr val="dk1"/>
              </a:solidFill>
              <a:effectLst/>
              <a:latin typeface="+mn-lt"/>
              <a:ea typeface="+mn-ea"/>
              <a:cs typeface="+mn-cs"/>
            </a:rPr>
            <a:t>0.46</a:t>
          </a:r>
          <a:r>
            <a:rPr lang="ja-JP" altLang="ja-JP" sz="1100" b="0" i="0" baseline="0">
              <a:solidFill>
                <a:schemeClr val="dk1"/>
              </a:solidFill>
              <a:effectLst/>
              <a:latin typeface="+mn-lt"/>
              <a:ea typeface="+mn-ea"/>
              <a:cs typeface="+mn-cs"/>
            </a:rPr>
            <a:t>を大きく下回っている。自主財源や就業場所確保のため、企業立地促進条例・企業支援条例の制定や雇用促進への助成金など事業所の新設・増設等に対する助成を大幅に強化したものの、具体的な成果には至っていない。</a:t>
          </a:r>
          <a:r>
            <a:rPr lang="en-US" altLang="ja-JP" sz="1100" b="0" i="0" baseline="0">
              <a:solidFill>
                <a:schemeClr val="dk1"/>
              </a:solidFill>
              <a:effectLst/>
              <a:latin typeface="+mn-lt"/>
              <a:ea typeface="+mn-ea"/>
              <a:cs typeface="+mn-cs"/>
            </a:rPr>
            <a:t>H18</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年間の自立計画では約</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千万円の効果はあったが、今後とも産業振興・企業誘致を進めるとともに、計画的な事務事業の評価・見直しや新たな自立計画等の策定による行政効果の効率化に努める。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114829</xdr:rowOff>
    </xdr:from>
    <xdr:to>
      <xdr:col>7</xdr:col>
      <xdr:colOff>152400</xdr:colOff>
      <xdr:row>44</xdr:row>
      <xdr:rowOff>114829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6586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114829</xdr:rowOff>
    </xdr:from>
    <xdr:to>
      <xdr:col>6</xdr:col>
      <xdr:colOff>0</xdr:colOff>
      <xdr:row>44</xdr:row>
      <xdr:rowOff>114829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65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104775</xdr:rowOff>
    </xdr:from>
    <xdr:to>
      <xdr:col>4</xdr:col>
      <xdr:colOff>482600</xdr:colOff>
      <xdr:row>44</xdr:row>
      <xdr:rowOff>114829</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6485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104775</xdr:rowOff>
    </xdr:from>
    <xdr:to>
      <xdr:col>3</xdr:col>
      <xdr:colOff>279400</xdr:colOff>
      <xdr:row>44</xdr:row>
      <xdr:rowOff>104775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105304</xdr:rowOff>
    </xdr:from>
    <xdr:to>
      <xdr:col>3</xdr:col>
      <xdr:colOff>330200</xdr:colOff>
      <xdr:row>43</xdr:row>
      <xdr:rowOff>35454</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45631</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3" name="フローチャート : 判断 82">
          <a:extLst>
            <a:ext uri="{FF2B5EF4-FFF2-40B4-BE49-F238E27FC236}">
              <a16:creationId xmlns:a16="http://schemas.microsoft.com/office/drawing/2014/main" id="{00000000-0008-0000-0300-000053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64029</xdr:rowOff>
    </xdr:from>
    <xdr:to>
      <xdr:col>7</xdr:col>
      <xdr:colOff>203200</xdr:colOff>
      <xdr:row>44</xdr:row>
      <xdr:rowOff>165629</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902200" y="76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131356</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50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64029</xdr:rowOff>
    </xdr:from>
    <xdr:to>
      <xdr:col>6</xdr:col>
      <xdr:colOff>50800</xdr:colOff>
      <xdr:row>44</xdr:row>
      <xdr:rowOff>165629</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4064000" y="76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150406</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94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64029</xdr:rowOff>
    </xdr:from>
    <xdr:to>
      <xdr:col>4</xdr:col>
      <xdr:colOff>533400</xdr:colOff>
      <xdr:row>44</xdr:row>
      <xdr:rowOff>165629</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3175000" y="76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150406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9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53975</xdr:rowOff>
    </xdr:from>
    <xdr:to>
      <xdr:col>3</xdr:col>
      <xdr:colOff>330200</xdr:colOff>
      <xdr:row>44</xdr:row>
      <xdr:rowOff>155575</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140352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53975</xdr:rowOff>
    </xdr:from>
    <xdr:to>
      <xdr:col>2</xdr:col>
      <xdr:colOff>127000</xdr:colOff>
      <xdr:row>44</xdr:row>
      <xdr:rowOff>155575</xdr:rowOff>
    </xdr:to>
    <xdr:sp macro="" textlink="">
      <xdr:nvSpPr>
        <xdr:cNvPr id="98" name="円/楕円 97">
          <a:extLst>
            <a:ext uri="{FF2B5EF4-FFF2-40B4-BE49-F238E27FC236}">
              <a16:creationId xmlns:a16="http://schemas.microsoft.com/office/drawing/2014/main" id="{00000000-0008-0000-0300-000062000000}"/>
            </a:ext>
          </a:extLst>
        </xdr:cNvPr>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140352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年度と比較して、公債費が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したことにより、前年比</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し、類似団体と</a:t>
          </a:r>
          <a:r>
            <a:rPr lang="ja-JP" altLang="en-US" sz="1100" b="0" i="0" baseline="0">
              <a:solidFill>
                <a:schemeClr val="dk1"/>
              </a:solidFill>
              <a:effectLst/>
              <a:latin typeface="+mn-lt"/>
              <a:ea typeface="+mn-ea"/>
              <a:cs typeface="+mn-cs"/>
            </a:rPr>
            <a:t>ほぼ</a:t>
          </a:r>
          <a:r>
            <a:rPr lang="ja-JP" altLang="ja-JP" sz="1100" b="0" i="0" baseline="0">
              <a:solidFill>
                <a:schemeClr val="dk1"/>
              </a:solidFill>
              <a:effectLst/>
              <a:latin typeface="+mn-lt"/>
              <a:ea typeface="+mn-ea"/>
              <a:cs typeface="+mn-cs"/>
            </a:rPr>
            <a:t>同水準となっている。</a:t>
          </a:r>
          <a:endParaRPr lang="ja-JP" altLang="ja-JP" sz="1400">
            <a:effectLst/>
          </a:endParaRPr>
        </a:p>
        <a:p>
          <a:pPr algn="l"/>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131318</xdr:rowOff>
    </xdr:from>
    <xdr:to>
      <xdr:col>7</xdr:col>
      <xdr:colOff>152400</xdr:colOff>
      <xdr:row>63</xdr:row>
      <xdr:rowOff>17780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6121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153162</xdr:rowOff>
    </xdr:from>
    <xdr:to>
      <xdr:col>6</xdr:col>
      <xdr:colOff>0</xdr:colOff>
      <xdr:row>63</xdr:row>
      <xdr:rowOff>17780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611612"/>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18034</xdr:rowOff>
    </xdr:from>
    <xdr:to>
      <xdr:col>4</xdr:col>
      <xdr:colOff>482600</xdr:colOff>
      <xdr:row>61</xdr:row>
      <xdr:rowOff>153162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47648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85344</xdr:rowOff>
    </xdr:from>
    <xdr:to>
      <xdr:col>4</xdr:col>
      <xdr:colOff>533400</xdr:colOff>
      <xdr:row>63</xdr:row>
      <xdr:rowOff>15494</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3175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271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150876</xdr:rowOff>
    </xdr:from>
    <xdr:to>
      <xdr:col>3</xdr:col>
      <xdr:colOff>279400</xdr:colOff>
      <xdr:row>61</xdr:row>
      <xdr:rowOff>18034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4378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160274</xdr:rowOff>
    </xdr:from>
    <xdr:to>
      <xdr:col>3</xdr:col>
      <xdr:colOff>330200</xdr:colOff>
      <xdr:row>62</xdr:row>
      <xdr:rowOff>90424</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75201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44" name="フローチャート : 判断 143">
          <a:extLst>
            <a:ext uri="{FF2B5EF4-FFF2-40B4-BE49-F238E27FC236}">
              <a16:creationId xmlns:a16="http://schemas.microsoft.com/office/drawing/2014/main" id="{00000000-0008-0000-0300-000090000000}"/>
            </a:ext>
          </a:extLst>
        </xdr:cNvPr>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36593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80518</xdr:rowOff>
    </xdr:from>
    <xdr:to>
      <xdr:col>7</xdr:col>
      <xdr:colOff>203200</xdr:colOff>
      <xdr:row>63</xdr:row>
      <xdr:rowOff>10668</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97045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138430</xdr:rowOff>
    </xdr:from>
    <xdr:to>
      <xdr:col>6</xdr:col>
      <xdr:colOff>50800</xdr:colOff>
      <xdr:row>63</xdr:row>
      <xdr:rowOff>68580</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53357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102362</xdr:rowOff>
    </xdr:from>
    <xdr:to>
      <xdr:col>4</xdr:col>
      <xdr:colOff>533400</xdr:colOff>
      <xdr:row>62</xdr:row>
      <xdr:rowOff>32512</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3175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42689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138684</xdr:rowOff>
    </xdr:from>
    <xdr:to>
      <xdr:col>3</xdr:col>
      <xdr:colOff>330200</xdr:colOff>
      <xdr:row>61</xdr:row>
      <xdr:rowOff>68834</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2286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79011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100076</xdr:rowOff>
    </xdr:from>
    <xdr:to>
      <xdr:col>2</xdr:col>
      <xdr:colOff>127000</xdr:colOff>
      <xdr:row>61</xdr:row>
      <xdr:rowOff>30226</xdr:rowOff>
    </xdr:to>
    <xdr:sp macro="" textlink="">
      <xdr:nvSpPr>
        <xdr:cNvPr id="159" name="円/楕円 158">
          <a:extLst>
            <a:ext uri="{FF2B5EF4-FFF2-40B4-BE49-F238E27FC236}">
              <a16:creationId xmlns:a16="http://schemas.microsoft.com/office/drawing/2014/main" id="{00000000-0008-0000-0300-00009F000000}"/>
            </a:ext>
          </a:extLst>
        </xdr:cNvPr>
        <xdr:cNvSpPr/>
      </xdr:nvSpPr>
      <xdr:spPr>
        <a:xfrm>
          <a:off x="1397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40403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[198,094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全国平均、県平均に比べ高くなっているのは、人件費と賃金が要因である。人件費については</a:t>
          </a:r>
          <a:r>
            <a:rPr lang="en-US" altLang="ja-JP" sz="1100" b="0" i="0" baseline="0">
              <a:solidFill>
                <a:schemeClr val="dk1"/>
              </a:solidFill>
              <a:effectLst/>
              <a:latin typeface="+mn-lt"/>
              <a:ea typeface="+mn-ea"/>
              <a:cs typeface="+mn-cs"/>
            </a:rPr>
            <a:t>H17</a:t>
          </a:r>
          <a:r>
            <a:rPr lang="ja-JP" altLang="ja-JP" sz="1100" b="0" i="0" baseline="0">
              <a:solidFill>
                <a:schemeClr val="dk1"/>
              </a:solidFill>
              <a:effectLst/>
              <a:latin typeface="+mn-lt"/>
              <a:ea typeface="+mn-ea"/>
              <a:cs typeface="+mn-cs"/>
            </a:rPr>
            <a:t>年度以降、合併後集中改革プラン等に基づき職員数を減員してきたが、他の団体と比較してまだ職員数が多いことが要因と考えられる。賃金については、人件費と同じく、集中改革プラン等に基づき、調理員・用務員等の退職者を臨時職員で対応していること、保健予防及び子育て支援サービスを充実させるため、臨時職員を多く採用していることが要因と考えられる。今後これらの経費を抑制していく必要があるが、組織の見直しが必要になるため、すぐに実施していくことも困難な状況である。Ｈ</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年度は類似団体より</a:t>
          </a:r>
          <a:r>
            <a:rPr lang="ja-JP" altLang="en-US" sz="1100" b="0" i="0" baseline="0">
              <a:solidFill>
                <a:schemeClr val="dk1"/>
              </a:solidFill>
              <a:effectLst/>
              <a:latin typeface="+mn-lt"/>
              <a:ea typeface="+mn-ea"/>
              <a:cs typeface="+mn-cs"/>
            </a:rPr>
            <a:t>大きく</a:t>
          </a:r>
          <a:r>
            <a:rPr lang="ja-JP" altLang="ja-JP" sz="1100" b="0" i="0" baseline="0">
              <a:solidFill>
                <a:schemeClr val="dk1"/>
              </a:solidFill>
              <a:effectLst/>
              <a:latin typeface="+mn-lt"/>
              <a:ea typeface="+mn-ea"/>
              <a:cs typeface="+mn-cs"/>
            </a:rPr>
            <a:t>上回っている。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46424</xdr:rowOff>
    </xdr:from>
    <xdr:to>
      <xdr:col>7</xdr:col>
      <xdr:colOff>152400</xdr:colOff>
      <xdr:row>83</xdr:row>
      <xdr:rowOff>124152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76774"/>
          <a:ext cx="838200" cy="7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142045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29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46424</xdr:rowOff>
    </xdr:from>
    <xdr:to>
      <xdr:col>6</xdr:col>
      <xdr:colOff>0</xdr:colOff>
      <xdr:row>83</xdr:row>
      <xdr:rowOff>48982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276774"/>
          <a:ext cx="889000" cy="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74015</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6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33012</xdr:rowOff>
    </xdr:from>
    <xdr:to>
      <xdr:col>4</xdr:col>
      <xdr:colOff>482600</xdr:colOff>
      <xdr:row>83</xdr:row>
      <xdr:rowOff>48982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63362"/>
          <a:ext cx="889000" cy="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2820</xdr:rowOff>
    </xdr:from>
    <xdr:to>
      <xdr:col>4</xdr:col>
      <xdr:colOff>533400</xdr:colOff>
      <xdr:row>83</xdr:row>
      <xdr:rowOff>104420</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3175000" y="142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89197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31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14843</xdr:rowOff>
    </xdr:from>
    <xdr:to>
      <xdr:col>3</xdr:col>
      <xdr:colOff>279400</xdr:colOff>
      <xdr:row>83</xdr:row>
      <xdr:rowOff>33012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45193"/>
          <a:ext cx="889000" cy="1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34807</xdr:rowOff>
    </xdr:from>
    <xdr:to>
      <xdr:col>3</xdr:col>
      <xdr:colOff>330200</xdr:colOff>
      <xdr:row>82</xdr:row>
      <xdr:rowOff>136407</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2286000" y="1409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146584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6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4172</xdr:rowOff>
    </xdr:from>
    <xdr:to>
      <xdr:col>2</xdr:col>
      <xdr:colOff>127000</xdr:colOff>
      <xdr:row>82</xdr:row>
      <xdr:rowOff>105772</xdr:rowOff>
    </xdr:to>
    <xdr:sp macro="" textlink="">
      <xdr:nvSpPr>
        <xdr:cNvPr id="205" name="フローチャート : 判断 204">
          <a:extLst>
            <a:ext uri="{FF2B5EF4-FFF2-40B4-BE49-F238E27FC236}">
              <a16:creationId xmlns:a16="http://schemas.microsoft.com/office/drawing/2014/main" id="{00000000-0008-0000-0300-0000CD000000}"/>
            </a:ext>
          </a:extLst>
        </xdr:cNvPr>
        <xdr:cNvSpPr/>
      </xdr:nvSpPr>
      <xdr:spPr>
        <a:xfrm>
          <a:off x="1397000" y="1406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115949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3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73352</xdr:rowOff>
    </xdr:from>
    <xdr:to>
      <xdr:col>7</xdr:col>
      <xdr:colOff>203200</xdr:colOff>
      <xdr:row>84</xdr:row>
      <xdr:rowOff>3502</xdr:rowOff>
    </xdr:to>
    <xdr:sp macro="" textlink="">
      <xdr:nvSpPr>
        <xdr:cNvPr id="212" name="円/楕円 211">
          <a:extLst>
            <a:ext uri="{FF2B5EF4-FFF2-40B4-BE49-F238E27FC236}">
              <a16:creationId xmlns:a16="http://schemas.microsoft.com/office/drawing/2014/main" id="{00000000-0008-0000-0300-0000D4000000}"/>
            </a:ext>
          </a:extLst>
        </xdr:cNvPr>
        <xdr:cNvSpPr/>
      </xdr:nvSpPr>
      <xdr:spPr>
        <a:xfrm>
          <a:off x="4902200" y="1430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45429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7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198,094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167074</xdr:rowOff>
    </xdr:from>
    <xdr:to>
      <xdr:col>6</xdr:col>
      <xdr:colOff>50800</xdr:colOff>
      <xdr:row>83</xdr:row>
      <xdr:rowOff>97224</xdr:rowOff>
    </xdr:to>
    <xdr:sp macro="" textlink="">
      <xdr:nvSpPr>
        <xdr:cNvPr id="214" name="円/楕円 213">
          <a:extLst>
            <a:ext uri="{FF2B5EF4-FFF2-40B4-BE49-F238E27FC236}">
              <a16:creationId xmlns:a16="http://schemas.microsoft.com/office/drawing/2014/main" id="{00000000-0008-0000-0300-0000D6000000}"/>
            </a:ext>
          </a:extLst>
        </xdr:cNvPr>
        <xdr:cNvSpPr/>
      </xdr:nvSpPr>
      <xdr:spPr>
        <a:xfrm>
          <a:off x="4064000" y="1422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82001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312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181,988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169632</xdr:rowOff>
    </xdr:from>
    <xdr:to>
      <xdr:col>4</xdr:col>
      <xdr:colOff>533400</xdr:colOff>
      <xdr:row>83</xdr:row>
      <xdr:rowOff>99782</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3175000" y="1422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109959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182,518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153662</xdr:rowOff>
    </xdr:from>
    <xdr:to>
      <xdr:col>3</xdr:col>
      <xdr:colOff>330200</xdr:colOff>
      <xdr:row>83</xdr:row>
      <xdr:rowOff>83812</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2286000" y="1421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68589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9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179,209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135493</xdr:rowOff>
    </xdr:from>
    <xdr:to>
      <xdr:col>2</xdr:col>
      <xdr:colOff>127000</xdr:colOff>
      <xdr:row>83</xdr:row>
      <xdr:rowOff>65643</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1397000" y="1419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50420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8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175,444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合併以降職員数は減少しているものの、指数算定に影響を与える階層の職員の増加が指数があまり下がらない要因と思われ、類似団体平均を</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ポイント上回っている。諸手当の廃止・見直しを実施してきており、引き続き総点検を行いながら給与の適正化に努める。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17018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23187"/>
          <a:ext cx="0" cy="1109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125985</xdr:rowOff>
    </xdr:from>
    <xdr:to>
      <xdr:col>24</xdr:col>
      <xdr:colOff>558800</xdr:colOff>
      <xdr:row>85</xdr:row>
      <xdr:rowOff>2794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527785"/>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62755</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29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46228</xdr:rowOff>
    </xdr:from>
    <xdr:to>
      <xdr:col>24</xdr:col>
      <xdr:colOff>609600</xdr:colOff>
      <xdr:row>84</xdr:row>
      <xdr:rowOff>147828</xdr:rowOff>
    </xdr:to>
    <xdr:sp macro="" textlink="">
      <xdr:nvSpPr>
        <xdr:cNvPr id="255" name="フローチャート : 判断 254">
          <a:extLst>
            <a:ext uri="{FF2B5EF4-FFF2-40B4-BE49-F238E27FC236}">
              <a16:creationId xmlns:a16="http://schemas.microsoft.com/office/drawing/2014/main" id="{00000000-0008-0000-0300-0000FF000000}"/>
            </a:ext>
          </a:extLst>
        </xdr:cNvPr>
        <xdr:cNvSpPr/>
      </xdr:nvSpPr>
      <xdr:spPr>
        <a:xfrm>
          <a:off x="16967200" y="1444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135637</xdr:rowOff>
    </xdr:from>
    <xdr:to>
      <xdr:col>23</xdr:col>
      <xdr:colOff>406400</xdr:colOff>
      <xdr:row>85</xdr:row>
      <xdr:rowOff>2794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537437"/>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36576</xdr:rowOff>
    </xdr:from>
    <xdr:to>
      <xdr:col>23</xdr:col>
      <xdr:colOff>457200</xdr:colOff>
      <xdr:row>84</xdr:row>
      <xdr:rowOff>138176</xdr:rowOff>
    </xdr:to>
    <xdr:sp macro="" textlink="">
      <xdr:nvSpPr>
        <xdr:cNvPr id="257" name="フローチャート : 判断 256">
          <a:extLst>
            <a:ext uri="{FF2B5EF4-FFF2-40B4-BE49-F238E27FC236}">
              <a16:creationId xmlns:a16="http://schemas.microsoft.com/office/drawing/2014/main" id="{00000000-0008-0000-0300-000001010000}"/>
            </a:ext>
          </a:extLst>
        </xdr:cNvPr>
        <xdr:cNvSpPr/>
      </xdr:nvSpPr>
      <xdr:spPr>
        <a:xfrm>
          <a:off x="16129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148353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0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116332</xdr:rowOff>
    </xdr:from>
    <xdr:to>
      <xdr:col>22</xdr:col>
      <xdr:colOff>203200</xdr:colOff>
      <xdr:row>84</xdr:row>
      <xdr:rowOff>135637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518132"/>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7620</xdr:rowOff>
    </xdr:from>
    <xdr:to>
      <xdr:col>22</xdr:col>
      <xdr:colOff>254000</xdr:colOff>
      <xdr:row>84</xdr:row>
      <xdr:rowOff>109220</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5240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119397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116332</xdr:rowOff>
    </xdr:from>
    <xdr:to>
      <xdr:col>21</xdr:col>
      <xdr:colOff>0</xdr:colOff>
      <xdr:row>89</xdr:row>
      <xdr:rowOff>11937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518132"/>
          <a:ext cx="889000" cy="75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7620</xdr:rowOff>
    </xdr:from>
    <xdr:to>
      <xdr:col>21</xdr:col>
      <xdr:colOff>50800</xdr:colOff>
      <xdr:row>84</xdr:row>
      <xdr:rowOff>109220</xdr:rowOff>
    </xdr:to>
    <xdr:sp macro="" textlink="">
      <xdr:nvSpPr>
        <xdr:cNvPr id="263" name="フローチャート : 判断 262">
          <a:extLst>
            <a:ext uri="{FF2B5EF4-FFF2-40B4-BE49-F238E27FC236}">
              <a16:creationId xmlns:a16="http://schemas.microsoft.com/office/drawing/2014/main" id="{00000000-0008-0000-0300-000007010000}"/>
            </a:ext>
          </a:extLst>
        </xdr:cNvPr>
        <xdr:cNvSpPr/>
      </xdr:nvSpPr>
      <xdr:spPr>
        <a:xfrm>
          <a:off x="14351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119397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74676</xdr:rowOff>
    </xdr:from>
    <xdr:to>
      <xdr:col>19</xdr:col>
      <xdr:colOff>533400</xdr:colOff>
      <xdr:row>89</xdr:row>
      <xdr:rowOff>4826</xdr:rowOff>
    </xdr:to>
    <xdr:sp macro="" textlink="">
      <xdr:nvSpPr>
        <xdr:cNvPr id="265" name="フローチャート : 判断 264">
          <a:extLst>
            <a:ext uri="{FF2B5EF4-FFF2-40B4-BE49-F238E27FC236}">
              <a16:creationId xmlns:a16="http://schemas.microsoft.com/office/drawing/2014/main" id="{00000000-0008-0000-0300-000009010000}"/>
            </a:ext>
          </a:extLst>
        </xdr:cNvPr>
        <xdr:cNvSpPr/>
      </xdr:nvSpPr>
      <xdr:spPr>
        <a:xfrm>
          <a:off x="13462000" y="1516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15003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93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72" name="円/楕円 271">
          <a:extLst>
            <a:ext uri="{FF2B5EF4-FFF2-40B4-BE49-F238E27FC236}">
              <a16:creationId xmlns:a16="http://schemas.microsoft.com/office/drawing/2014/main" id="{00000000-0008-0000-0300-000010010000}"/>
            </a:ext>
          </a:extLst>
        </xdr:cNvPr>
        <xdr:cNvSpPr/>
      </xdr:nvSpPr>
      <xdr:spPr>
        <a:xfrm>
          <a:off x="169672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47262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44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123444</xdr:rowOff>
    </xdr:from>
    <xdr:to>
      <xdr:col>23</xdr:col>
      <xdr:colOff>457200</xdr:colOff>
      <xdr:row>85</xdr:row>
      <xdr:rowOff>53594</xdr:rowOff>
    </xdr:to>
    <xdr:sp macro="" textlink="">
      <xdr:nvSpPr>
        <xdr:cNvPr id="274" name="円/楕円 273">
          <a:extLst>
            <a:ext uri="{FF2B5EF4-FFF2-40B4-BE49-F238E27FC236}">
              <a16:creationId xmlns:a16="http://schemas.microsoft.com/office/drawing/2014/main" id="{00000000-0008-0000-0300-000012010000}"/>
            </a:ext>
          </a:extLst>
        </xdr:cNvPr>
        <xdr:cNvSpPr/>
      </xdr:nvSpPr>
      <xdr:spPr>
        <a:xfrm>
          <a:off x="16129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38371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1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84837</xdr:rowOff>
    </xdr:from>
    <xdr:to>
      <xdr:col>22</xdr:col>
      <xdr:colOff>254000</xdr:colOff>
      <xdr:row>85</xdr:row>
      <xdr:rowOff>14987</xdr:rowOff>
    </xdr:to>
    <xdr:sp macro="" textlink="">
      <xdr:nvSpPr>
        <xdr:cNvPr id="276" name="円/楕円 275">
          <a:extLst>
            <a:ext uri="{FF2B5EF4-FFF2-40B4-BE49-F238E27FC236}">
              <a16:creationId xmlns:a16="http://schemas.microsoft.com/office/drawing/2014/main" id="{00000000-0008-0000-0300-000014010000}"/>
            </a:ext>
          </a:extLst>
        </xdr:cNvPr>
        <xdr:cNvSpPr/>
      </xdr:nvSpPr>
      <xdr:spPr>
        <a:xfrm>
          <a:off x="152400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171214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57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65532</xdr:rowOff>
    </xdr:from>
    <xdr:to>
      <xdr:col>21</xdr:col>
      <xdr:colOff>50800</xdr:colOff>
      <xdr:row>84</xdr:row>
      <xdr:rowOff>167132</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4351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151909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132587</xdr:rowOff>
    </xdr:from>
    <xdr:to>
      <xdr:col>19</xdr:col>
      <xdr:colOff>533400</xdr:colOff>
      <xdr:row>89</xdr:row>
      <xdr:rowOff>62737</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34620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47514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30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人口千人当たり職員数は</a:t>
          </a:r>
          <a:r>
            <a:rPr lang="en-US" altLang="ja-JP" sz="1100" b="0" i="0" baseline="0">
              <a:solidFill>
                <a:schemeClr val="dk1"/>
              </a:solidFill>
              <a:effectLst/>
              <a:latin typeface="+mn-lt"/>
              <a:ea typeface="+mn-ea"/>
              <a:cs typeface="+mn-cs"/>
            </a:rPr>
            <a:t>12.60</a:t>
          </a:r>
          <a:r>
            <a:rPr lang="ja-JP" altLang="ja-JP" sz="1100" b="0" i="0" baseline="0">
              <a:solidFill>
                <a:schemeClr val="dk1"/>
              </a:solidFill>
              <a:effectLst/>
              <a:latin typeface="+mn-lt"/>
              <a:ea typeface="+mn-ea"/>
              <a:cs typeface="+mn-cs"/>
            </a:rPr>
            <a:t>人で、類似団体平均より</a:t>
          </a:r>
          <a:r>
            <a:rPr lang="en-US" altLang="ja-JP" sz="1100" b="0" i="0" baseline="0">
              <a:solidFill>
                <a:schemeClr val="dk1"/>
              </a:solidFill>
              <a:effectLst/>
              <a:latin typeface="+mn-lt"/>
              <a:ea typeface="+mn-ea"/>
              <a:cs typeface="+mn-cs"/>
            </a:rPr>
            <a:t>2.41</a:t>
          </a:r>
          <a:r>
            <a:rPr lang="ja-JP" altLang="ja-JP" sz="1100" b="0" i="0" baseline="0">
              <a:solidFill>
                <a:schemeClr val="dk1"/>
              </a:solidFill>
              <a:effectLst/>
              <a:latin typeface="+mn-lt"/>
              <a:ea typeface="+mn-ea"/>
              <a:cs typeface="+mn-cs"/>
            </a:rPr>
            <a:t>人上回っています。</a:t>
          </a:r>
          <a:r>
            <a:rPr lang="en-US" altLang="ja-JP" sz="1100" b="0" i="0" baseline="0">
              <a:solidFill>
                <a:schemeClr val="dk1"/>
              </a:solidFill>
              <a:effectLst/>
              <a:latin typeface="+mn-lt"/>
              <a:ea typeface="+mn-ea"/>
              <a:cs typeface="+mn-cs"/>
            </a:rPr>
            <a:t>H17</a:t>
          </a:r>
          <a:r>
            <a:rPr lang="ja-JP" altLang="ja-JP" sz="1100" b="0" i="0" baseline="0">
              <a:solidFill>
                <a:schemeClr val="dk1"/>
              </a:solidFill>
              <a:effectLst/>
              <a:latin typeface="+mn-lt"/>
              <a:ea typeface="+mn-ea"/>
              <a:cs typeface="+mn-cs"/>
            </a:rPr>
            <a:t>年の合併以降、集中改革プラン等に基づき職員数を減員しています。にさらに職員数を減員することを予定しており、より適切な定員管理に努めます。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143510</xdr:rowOff>
    </xdr:from>
    <xdr:to>
      <xdr:col>24</xdr:col>
      <xdr:colOff>558800</xdr:colOff>
      <xdr:row>61</xdr:row>
      <xdr:rowOff>157988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60196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86843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02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18" name="フローチャート : 判断 317">
          <a:extLst>
            <a:ext uri="{FF2B5EF4-FFF2-40B4-BE49-F238E27FC236}">
              <a16:creationId xmlns:a16="http://schemas.microsoft.com/office/drawing/2014/main" id="{00000000-0008-0000-0300-00003E010000}"/>
            </a:ext>
          </a:extLst>
        </xdr:cNvPr>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127423</xdr:rowOff>
    </xdr:from>
    <xdr:to>
      <xdr:col>23</xdr:col>
      <xdr:colOff>406400</xdr:colOff>
      <xdr:row>61</xdr:row>
      <xdr:rowOff>157988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585873"/>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0" name="フローチャート : 判断 319">
          <a:extLst>
            <a:ext uri="{FF2B5EF4-FFF2-40B4-BE49-F238E27FC236}">
              <a16:creationId xmlns:a16="http://schemas.microsoft.com/office/drawing/2014/main" id="{00000000-0008-0000-0300-000040010000}"/>
            </a:ext>
          </a:extLst>
        </xdr:cNvPr>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102489</xdr:rowOff>
    </xdr:from>
    <xdr:to>
      <xdr:col>22</xdr:col>
      <xdr:colOff>203200</xdr:colOff>
      <xdr:row>61</xdr:row>
      <xdr:rowOff>127423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560939"/>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69511</xdr:rowOff>
    </xdr:from>
    <xdr:to>
      <xdr:col>22</xdr:col>
      <xdr:colOff>254000</xdr:colOff>
      <xdr:row>60</xdr:row>
      <xdr:rowOff>171111</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5240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9838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12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100076</xdr:rowOff>
    </xdr:from>
    <xdr:to>
      <xdr:col>21</xdr:col>
      <xdr:colOff>0</xdr:colOff>
      <xdr:row>61</xdr:row>
      <xdr:rowOff>102489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55852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18838</xdr:rowOff>
    </xdr:from>
    <xdr:to>
      <xdr:col>21</xdr:col>
      <xdr:colOff>50800</xdr:colOff>
      <xdr:row>60</xdr:row>
      <xdr:rowOff>120438</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4351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130615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28" name="フローチャート : 判断 327">
          <a:extLst>
            <a:ext uri="{FF2B5EF4-FFF2-40B4-BE49-F238E27FC236}">
              <a16:creationId xmlns:a16="http://schemas.microsoft.com/office/drawing/2014/main" id="{00000000-0008-0000-0300-000048010000}"/>
            </a:ext>
          </a:extLst>
        </xdr:cNvPr>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110507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92710</xdr:rowOff>
    </xdr:from>
    <xdr:to>
      <xdr:col>24</xdr:col>
      <xdr:colOff>609600</xdr:colOff>
      <xdr:row>62</xdr:row>
      <xdr:rowOff>22860</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6967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64787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107188</xdr:rowOff>
    </xdr:from>
    <xdr:to>
      <xdr:col>23</xdr:col>
      <xdr:colOff>457200</xdr:colOff>
      <xdr:row>62</xdr:row>
      <xdr:rowOff>37338</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6129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22115</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76623</xdr:rowOff>
    </xdr:from>
    <xdr:to>
      <xdr:col>22</xdr:col>
      <xdr:colOff>254000</xdr:colOff>
      <xdr:row>62</xdr:row>
      <xdr:rowOff>6773</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5240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163000</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51689</xdr:rowOff>
    </xdr:from>
    <xdr:to>
      <xdr:col>21</xdr:col>
      <xdr:colOff>50800</xdr:colOff>
      <xdr:row>61</xdr:row>
      <xdr:rowOff>153289</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4351000" y="105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138066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59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49276</xdr:rowOff>
    </xdr:from>
    <xdr:to>
      <xdr:col>19</xdr:col>
      <xdr:colOff>533400</xdr:colOff>
      <xdr:row>61</xdr:row>
      <xdr:rowOff>150876</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3462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135653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実質公債費比率については</a:t>
          </a:r>
          <a:r>
            <a:rPr lang="en-US" altLang="ja-JP" sz="1100" b="0" i="0" baseline="0">
              <a:solidFill>
                <a:schemeClr val="dk1"/>
              </a:solidFill>
              <a:effectLst/>
              <a:latin typeface="+mn-lt"/>
              <a:ea typeface="+mn-ea"/>
              <a:cs typeface="+mn-cs"/>
            </a:rPr>
            <a:t>9.3</a:t>
          </a:r>
          <a:r>
            <a:rPr lang="ja-JP" altLang="ja-JP" sz="1100" b="0" i="0" baseline="0">
              <a:solidFill>
                <a:schemeClr val="dk1"/>
              </a:solidFill>
              <a:effectLst/>
              <a:latin typeface="+mn-lt"/>
              <a:ea typeface="+mn-ea"/>
              <a:cs typeface="+mn-cs"/>
            </a:rPr>
            <a:t>％で類似団体とほぼ同水準となっている。繰上償還を積極的に実施してきたことで町債残高が減少してきている。統合小中学校事業等大型公共事業を実施してきたが、合併特例債等交付税措置のある起債を借入しており、算定方法に変更がなければ今後は同程度ないし低く推移していくと見込んでいる。算入公債費の額が高い起債の充当や今後も原則借入額が償還額を上回ることのないよう計画的に発行していく。</a:t>
          </a:r>
          <a:endParaRPr lang="ja-JP" altLang="ja-JP" sz="1400">
            <a:effectLst/>
          </a:endParaRPr>
        </a:p>
        <a:p>
          <a:pPr algn="l"/>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150989</xdr:rowOff>
    </xdr:from>
    <xdr:to>
      <xdr:col>24</xdr:col>
      <xdr:colOff>558800</xdr:colOff>
      <xdr:row>40</xdr:row>
      <xdr:rowOff>167217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837539"/>
          <a:ext cx="8382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119538</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0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110772</xdr:rowOff>
    </xdr:from>
    <xdr:to>
      <xdr:col>23</xdr:col>
      <xdr:colOff>406400</xdr:colOff>
      <xdr:row>39</xdr:row>
      <xdr:rowOff>150989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7973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110772</xdr:rowOff>
    </xdr:from>
    <xdr:to>
      <xdr:col>22</xdr:col>
      <xdr:colOff>203200</xdr:colOff>
      <xdr:row>40</xdr:row>
      <xdr:rowOff>19755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7973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9172</xdr:rowOff>
    </xdr:from>
    <xdr:to>
      <xdr:col>22</xdr:col>
      <xdr:colOff>254000</xdr:colOff>
      <xdr:row>40</xdr:row>
      <xdr:rowOff>110772</xdr:rowOff>
    </xdr:to>
    <xdr:sp macro="" textlink="">
      <xdr:nvSpPr>
        <xdr:cNvPr id="386" name="フローチャート : 判断 385">
          <a:extLst>
            <a:ext uri="{FF2B5EF4-FFF2-40B4-BE49-F238E27FC236}">
              <a16:creationId xmlns:a16="http://schemas.microsoft.com/office/drawing/2014/main" id="{00000000-0008-0000-0300-000082010000}"/>
            </a:ext>
          </a:extLst>
        </xdr:cNvPr>
        <xdr:cNvSpPr/>
      </xdr:nvSpPr>
      <xdr:spPr>
        <a:xfrm>
          <a:off x="15240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95549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19755</xdr:rowOff>
    </xdr:from>
    <xdr:to>
      <xdr:col>21</xdr:col>
      <xdr:colOff>0</xdr:colOff>
      <xdr:row>41</xdr:row>
      <xdr:rowOff>9172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87775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98372</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92428</xdr:rowOff>
    </xdr:from>
    <xdr:to>
      <xdr:col>19</xdr:col>
      <xdr:colOff>533400</xdr:colOff>
      <xdr:row>42</xdr:row>
      <xdr:rowOff>22578</xdr:rowOff>
    </xdr:to>
    <xdr:sp macro="" textlink="">
      <xdr:nvSpPr>
        <xdr:cNvPr id="391" name="フローチャート : 判断 390">
          <a:extLst>
            <a:ext uri="{FF2B5EF4-FFF2-40B4-BE49-F238E27FC236}">
              <a16:creationId xmlns:a16="http://schemas.microsoft.com/office/drawing/2014/main" id="{00000000-0008-0000-0300-000087010000}"/>
            </a:ext>
          </a:extLst>
        </xdr:cNvPr>
        <xdr:cNvSpPr/>
      </xdr:nvSpPr>
      <xdr:spPr>
        <a:xfrm>
          <a:off x="13462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7355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88494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100189</xdr:rowOff>
    </xdr:from>
    <xdr:to>
      <xdr:col>23</xdr:col>
      <xdr:colOff>457200</xdr:colOff>
      <xdr:row>40</xdr:row>
      <xdr:rowOff>30339</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6129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40516</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55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59972</xdr:rowOff>
    </xdr:from>
    <xdr:to>
      <xdr:col>22</xdr:col>
      <xdr:colOff>254000</xdr:colOff>
      <xdr:row>39</xdr:row>
      <xdr:rowOff>161572</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5240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299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140405</xdr:rowOff>
    </xdr:from>
    <xdr:to>
      <xdr:col>21</xdr:col>
      <xdr:colOff>50800</xdr:colOff>
      <xdr:row>40</xdr:row>
      <xdr:rowOff>70555</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4351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80732</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129822</xdr:rowOff>
    </xdr:from>
    <xdr:to>
      <xdr:col>19</xdr:col>
      <xdr:colOff>533400</xdr:colOff>
      <xdr:row>41</xdr:row>
      <xdr:rowOff>59972</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3462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70149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将来負担比率については△</a:t>
          </a:r>
          <a:r>
            <a:rPr lang="en-US" altLang="ja-JP" sz="1100" b="0" i="0" baseline="0">
              <a:solidFill>
                <a:schemeClr val="dk1"/>
              </a:solidFill>
              <a:effectLst/>
              <a:latin typeface="+mn-lt"/>
              <a:ea typeface="+mn-ea"/>
              <a:cs typeface="+mn-cs"/>
            </a:rPr>
            <a:t>92.2</a:t>
          </a:r>
          <a:r>
            <a:rPr lang="ja-JP" altLang="ja-JP" sz="1100" b="0" i="0" baseline="0">
              <a:solidFill>
                <a:schemeClr val="dk1"/>
              </a:solidFill>
              <a:effectLst/>
              <a:latin typeface="+mn-lt"/>
              <a:ea typeface="+mn-ea"/>
              <a:cs typeface="+mn-cs"/>
            </a:rPr>
            <a:t>％で、類似団体平均より大きく下回っています。臨時財政対策債等の繰上償還による地方債残高の減や、財政調整基金、減債基金、公共施設等整備基金及び地域振興基金の積立による充当可能基金の増額や交付税措置の少ない町債残高が減少する一方、交付税措置の高い辺地債や合併特例債等の町債残高の増による基準財政需要額算入見込額の増が要因です。今後も公債費等義務的経費の削減を中心とする行財政改革を進め、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105125</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4" name="フローチャート : 判断 443">
          <a:extLst>
            <a:ext uri="{FF2B5EF4-FFF2-40B4-BE49-F238E27FC236}">
              <a16:creationId xmlns:a16="http://schemas.microsoft.com/office/drawing/2014/main" id="{00000000-0008-0000-0300-0000BC010000}"/>
            </a:ext>
          </a:extLst>
        </xdr:cNvPr>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141333</xdr:rowOff>
    </xdr:from>
    <xdr:to>
      <xdr:col>21</xdr:col>
      <xdr:colOff>50800</xdr:colOff>
      <xdr:row>15</xdr:row>
      <xdr:rowOff>71483</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4351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81660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84788</xdr:rowOff>
    </xdr:from>
    <xdr:to>
      <xdr:col>19</xdr:col>
      <xdr:colOff>533400</xdr:colOff>
      <xdr:row>16</xdr:row>
      <xdr:rowOff>14938</xdr:rowOff>
    </xdr:to>
    <xdr:sp macro="" textlink="">
      <xdr:nvSpPr>
        <xdr:cNvPr id="451" name="フローチャート : 判断 450">
          <a:extLst>
            <a:ext uri="{FF2B5EF4-FFF2-40B4-BE49-F238E27FC236}">
              <a16:creationId xmlns:a16="http://schemas.microsoft.com/office/drawing/2014/main" id="{00000000-0008-0000-0300-0000C3010000}"/>
            </a:ext>
          </a:extLst>
        </xdr:cNvPr>
        <xdr:cNvSpPr/>
      </xdr:nvSpPr>
      <xdr:spPr>
        <a:xfrm>
          <a:off x="13462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25115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11,591
11,492
188.15
8,450,299
8,061,126
322,033
5,737,990
6,606,083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人件費については</a:t>
          </a:r>
          <a:r>
            <a:rPr lang="en-US" altLang="ja-JP" sz="1100" b="0" i="0" baseline="0">
              <a:solidFill>
                <a:schemeClr val="dk1"/>
              </a:solidFill>
              <a:effectLst/>
              <a:latin typeface="+mn-lt"/>
              <a:ea typeface="+mn-ea"/>
              <a:cs typeface="+mn-cs"/>
            </a:rPr>
            <a:t>18.3</a:t>
          </a:r>
          <a:r>
            <a:rPr lang="ja-JP" altLang="ja-JP" sz="1100" b="0" i="0" baseline="0">
              <a:solidFill>
                <a:schemeClr val="dk1"/>
              </a:solidFill>
              <a:effectLst/>
              <a:latin typeface="+mn-lt"/>
              <a:ea typeface="+mn-ea"/>
              <a:cs typeface="+mn-cs"/>
            </a:rPr>
            <a:t>％で、類似団体平均より</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ポイント下回っています。</a:t>
          </a:r>
          <a:r>
            <a:rPr lang="en-US" altLang="ja-JP" sz="1100" b="0" i="0" baseline="0">
              <a:solidFill>
                <a:schemeClr val="dk1"/>
              </a:solidFill>
              <a:effectLst/>
              <a:latin typeface="+mn-lt"/>
              <a:ea typeface="+mn-ea"/>
              <a:cs typeface="+mn-cs"/>
            </a:rPr>
            <a:t>H17</a:t>
          </a:r>
          <a:r>
            <a:rPr lang="ja-JP" altLang="ja-JP" sz="1100" b="0" i="0" baseline="0">
              <a:solidFill>
                <a:schemeClr val="dk1"/>
              </a:solidFill>
              <a:effectLst/>
              <a:latin typeface="+mn-lt"/>
              <a:ea typeface="+mn-ea"/>
              <a:cs typeface="+mn-cs"/>
            </a:rPr>
            <a:t>年度以降、集中改革プラン等に基づき職員数の減員により改善傾向にあります。今後も行財政改革への取り組みを通じて人件費の削減に努めます。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73660</xdr:rowOff>
    </xdr:from>
    <xdr:to>
      <xdr:col>7</xdr:col>
      <xdr:colOff>15875</xdr:colOff>
      <xdr:row>34</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02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120667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21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73660</xdr:rowOff>
    </xdr:from>
    <xdr:to>
      <xdr:col>5</xdr:col>
      <xdr:colOff>549275</xdr:colOff>
      <xdr:row>34</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029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127000</xdr:rowOff>
    </xdr:from>
    <xdr:to>
      <xdr:col>4</xdr:col>
      <xdr:colOff>346075</xdr:colOff>
      <xdr:row>34</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56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6367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127000</xdr:rowOff>
    </xdr:from>
    <xdr:to>
      <xdr:col>3</xdr:col>
      <xdr:colOff>142875</xdr:colOff>
      <xdr:row>35</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56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xdr:rowOff>
    </xdr:from>
    <xdr:to>
      <xdr:col>3</xdr:col>
      <xdr:colOff>193675</xdr:colOff>
      <xdr:row>36</xdr:row>
      <xdr:rowOff>116840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132097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22860</xdr:rowOff>
    </xdr:from>
    <xdr:to>
      <xdr:col>7</xdr:col>
      <xdr:colOff>66675</xdr:colOff>
      <xdr:row>34</xdr:row>
      <xdr:rowOff>124460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39387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22860</xdr:rowOff>
    </xdr:from>
    <xdr:to>
      <xdr:col>5</xdr:col>
      <xdr:colOff>600075</xdr:colOff>
      <xdr:row>34</xdr:row>
      <xdr:rowOff>124460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134637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106680</xdr:rowOff>
    </xdr:from>
    <xdr:to>
      <xdr:col>4</xdr:col>
      <xdr:colOff>396875</xdr:colOff>
      <xdr:row>35</xdr:row>
      <xdr:rowOff>36830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47007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76200</xdr:rowOff>
    </xdr:from>
    <xdr:to>
      <xdr:col>3</xdr:col>
      <xdr:colOff>193675</xdr:colOff>
      <xdr:row>35</xdr:row>
      <xdr:rowOff>6350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167640</xdr:rowOff>
    </xdr:from>
    <xdr:to>
      <xdr:col>1</xdr:col>
      <xdr:colOff>676275</xdr:colOff>
      <xdr:row>35</xdr:row>
      <xdr:rowOff>97790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107967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物件費については</a:t>
          </a:r>
          <a:r>
            <a:rPr lang="en-US" altLang="ja-JP" sz="1100" b="0" i="0" baseline="0">
              <a:solidFill>
                <a:schemeClr val="dk1"/>
              </a:solidFill>
              <a:effectLst/>
              <a:latin typeface="+mn-lt"/>
              <a:ea typeface="+mn-ea"/>
              <a:cs typeface="+mn-cs"/>
            </a:rPr>
            <a:t>9.9</a:t>
          </a:r>
          <a:r>
            <a:rPr lang="ja-JP" altLang="ja-JP" sz="1100" b="0" i="0" baseline="0">
              <a:solidFill>
                <a:schemeClr val="dk1"/>
              </a:solidFill>
              <a:effectLst/>
              <a:latin typeface="+mn-lt"/>
              <a:ea typeface="+mn-ea"/>
              <a:cs typeface="+mn-cs"/>
            </a:rPr>
            <a:t>％で、類似団体平均より</a:t>
          </a:r>
          <a:r>
            <a:rPr lang="en-US" altLang="ja-JP" sz="1100" b="0" i="0" baseline="0">
              <a:solidFill>
                <a:schemeClr val="dk1"/>
              </a:solidFill>
              <a:effectLst/>
              <a:latin typeface="+mn-lt"/>
              <a:ea typeface="+mn-ea"/>
              <a:cs typeface="+mn-cs"/>
            </a:rPr>
            <a:t>4.2</a:t>
          </a:r>
          <a:r>
            <a:rPr lang="ja-JP" altLang="ja-JP" sz="1100" b="0" i="0" baseline="0">
              <a:solidFill>
                <a:schemeClr val="dk1"/>
              </a:solidFill>
              <a:effectLst/>
              <a:latin typeface="+mn-lt"/>
              <a:ea typeface="+mn-ea"/>
              <a:cs typeface="+mn-cs"/>
            </a:rPr>
            <a:t>ポイント下回っています。前年度より</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ポイント下がりましたが、今後も需用費や委託料など物件費全体において、行財政改革への取り組みを通じて、物件費の圧縮に努めます。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24130</xdr:rowOff>
    </xdr:from>
    <xdr:to>
      <xdr:col>24</xdr:col>
      <xdr:colOff>31750</xdr:colOff>
      <xdr:row>15</xdr:row>
      <xdr:rowOff>138430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958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93997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16</xdr:row>
      <xdr:rowOff>35560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10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35560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5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11430</xdr:rowOff>
    </xdr:from>
    <xdr:to>
      <xdr:col>21</xdr:col>
      <xdr:colOff>412750</xdr:colOff>
      <xdr:row>17</xdr:row>
      <xdr:rowOff>113030</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97807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35560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5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99060</xdr:rowOff>
    </xdr:from>
    <xdr:to>
      <xdr:col>20</xdr:col>
      <xdr:colOff>209550</xdr:colOff>
      <xdr:row>17</xdr:row>
      <xdr:rowOff>29210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101617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144780</xdr:rowOff>
    </xdr:from>
    <xdr:to>
      <xdr:col>24</xdr:col>
      <xdr:colOff>82550</xdr:colOff>
      <xdr:row>15</xdr:row>
      <xdr:rowOff>74930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161307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87630</xdr:rowOff>
    </xdr:from>
    <xdr:to>
      <xdr:col>22</xdr:col>
      <xdr:colOff>615950</xdr:colOff>
      <xdr:row>16</xdr:row>
      <xdr:rowOff>17780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27957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156210</xdr:rowOff>
    </xdr:from>
    <xdr:to>
      <xdr:col>21</xdr:col>
      <xdr:colOff>412750</xdr:colOff>
      <xdr:row>16</xdr:row>
      <xdr:rowOff>86360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扶助費については</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％で、類似団体平均より</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ポイント下回っています。障害者福祉サービス給付費の増により増加傾向にあります。今後も同程度あるいは増加していくことが見込まれますが、適正給付に努めていきます。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20865</xdr:rowOff>
    </xdr:from>
    <xdr:to>
      <xdr:col>7</xdr:col>
      <xdr:colOff>15875</xdr:colOff>
      <xdr:row>53</xdr:row>
      <xdr:rowOff>37193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1077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20865</xdr:rowOff>
    </xdr:from>
    <xdr:to>
      <xdr:col>5</xdr:col>
      <xdr:colOff>549275</xdr:colOff>
      <xdr:row>53</xdr:row>
      <xdr:rowOff>37193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1077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20865</xdr:rowOff>
    </xdr:from>
    <xdr:to>
      <xdr:col>4</xdr:col>
      <xdr:colOff>346075</xdr:colOff>
      <xdr:row>53</xdr:row>
      <xdr:rowOff>37193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1077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37193</xdr:rowOff>
    </xdr:from>
    <xdr:to>
      <xdr:col>3</xdr:col>
      <xdr:colOff>142875</xdr:colOff>
      <xdr:row>53</xdr:row>
      <xdr:rowOff>53522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1240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52</xdr:row>
      <xdr:rowOff>141515</xdr:rowOff>
    </xdr:from>
    <xdr:to>
      <xdr:col>7</xdr:col>
      <xdr:colOff>66675</xdr:colOff>
      <xdr:row>53</xdr:row>
      <xdr:rowOff>71665</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47752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50092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157843</xdr:rowOff>
    </xdr:from>
    <xdr:to>
      <xdr:col>5</xdr:col>
      <xdr:colOff>600075</xdr:colOff>
      <xdr:row>53</xdr:row>
      <xdr:rowOff>87993</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937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98170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141515</xdr:rowOff>
    </xdr:from>
    <xdr:to>
      <xdr:col>4</xdr:col>
      <xdr:colOff>396875</xdr:colOff>
      <xdr:row>53</xdr:row>
      <xdr:rowOff>71665</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048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81842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157843</xdr:rowOff>
    </xdr:from>
    <xdr:to>
      <xdr:col>3</xdr:col>
      <xdr:colOff>193675</xdr:colOff>
      <xdr:row>53</xdr:row>
      <xdr:rowOff>87993</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2159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98170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2722</xdr:rowOff>
    </xdr:from>
    <xdr:to>
      <xdr:col>1</xdr:col>
      <xdr:colOff>676275</xdr:colOff>
      <xdr:row>53</xdr:row>
      <xdr:rowOff>104322</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1270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114499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その他については</a:t>
          </a:r>
          <a:r>
            <a:rPr lang="en-US" altLang="ja-JP" sz="1100" b="0" i="0" baseline="0">
              <a:solidFill>
                <a:schemeClr val="dk1"/>
              </a:solidFill>
              <a:effectLst/>
              <a:latin typeface="+mn-lt"/>
              <a:ea typeface="+mn-ea"/>
              <a:cs typeface="+mn-cs"/>
            </a:rPr>
            <a:t>17.2</a:t>
          </a:r>
          <a:r>
            <a:rPr lang="ja-JP" altLang="ja-JP" sz="1100" b="0" i="0" baseline="0">
              <a:solidFill>
                <a:schemeClr val="dk1"/>
              </a:solidFill>
              <a:effectLst/>
              <a:latin typeface="+mn-lt"/>
              <a:ea typeface="+mn-ea"/>
              <a:cs typeface="+mn-cs"/>
            </a:rPr>
            <a:t>％で、類似団体平均より</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ポイント上回っています。他団体平均を上回っているのは、繰出金が要因であり、公共下水道事業に係る繰出金が大きいのが要因と考えられます。又年々増加していますが、給付費増により介護保険特別会計、後期高齢者医療特別会計等への繰出金が増加しているのも要因のひとつです。今後行財政改革への取り組みを通じて、特別会計における事業の在り方を含めて、繰出金の適正化を検討し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165862</xdr:rowOff>
    </xdr:from>
    <xdr:to>
      <xdr:col>24</xdr:col>
      <xdr:colOff>31750</xdr:colOff>
      <xdr:row>57</xdr:row>
      <xdr:rowOff>170434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9385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a:extLst>
            <a:ext uri="{FF2B5EF4-FFF2-40B4-BE49-F238E27FC236}">
              <a16:creationId xmlns:a16="http://schemas.microsoft.com/office/drawing/2014/main" id="{00000000-0008-0000-0400-0000FA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147574</xdr:rowOff>
    </xdr:from>
    <xdr:to>
      <xdr:col>22</xdr:col>
      <xdr:colOff>565150</xdr:colOff>
      <xdr:row>57</xdr:row>
      <xdr:rowOff>165862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782800" y="99202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a:extLst>
            <a:ext uri="{FF2B5EF4-FFF2-40B4-BE49-F238E27FC236}">
              <a16:creationId xmlns:a16="http://schemas.microsoft.com/office/drawing/2014/main" id="{00000000-0008-0000-0400-0000FC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112539</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147574</xdr:rowOff>
    </xdr:from>
    <xdr:to>
      <xdr:col>21</xdr:col>
      <xdr:colOff>361950</xdr:colOff>
      <xdr:row>57</xdr:row>
      <xdr:rowOff>152146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9920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117348</xdr:rowOff>
    </xdr:from>
    <xdr:to>
      <xdr:col>21</xdr:col>
      <xdr:colOff>412750</xdr:colOff>
      <xdr:row>57</xdr:row>
      <xdr:rowOff>47498</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4732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57675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143002</xdr:rowOff>
    </xdr:from>
    <xdr:to>
      <xdr:col>20</xdr:col>
      <xdr:colOff>158750</xdr:colOff>
      <xdr:row>57</xdr:row>
      <xdr:rowOff>152146</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9915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a:extLst>
            <a:ext uri="{FF2B5EF4-FFF2-40B4-BE49-F238E27FC236}">
              <a16:creationId xmlns:a16="http://schemas.microsoft.com/office/drawing/2014/main" id="{00000000-0008-0000-0400-000002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60" name="フローチャート : 判断 259">
          <a:extLst>
            <a:ext uri="{FF2B5EF4-FFF2-40B4-BE49-F238E27FC236}">
              <a16:creationId xmlns:a16="http://schemas.microsoft.com/office/drawing/2014/main" id="{00000000-0008-0000-0400-000004010000}"/>
            </a:ext>
          </a:extLst>
        </xdr:cNvPr>
        <xdr:cNvSpPr/>
      </xdr:nvSpPr>
      <xdr:spPr>
        <a:xfrm>
          <a:off x="12954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75963</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119634</xdr:rowOff>
    </xdr:from>
    <xdr:to>
      <xdr:col>24</xdr:col>
      <xdr:colOff>82550</xdr:colOff>
      <xdr:row>58</xdr:row>
      <xdr:rowOff>49784</xdr:rowOff>
    </xdr:to>
    <xdr:sp macro="" textlink="">
      <xdr:nvSpPr>
        <xdr:cNvPr id="267" name="円/楕円 266">
          <a:extLst>
            <a:ext uri="{FF2B5EF4-FFF2-40B4-BE49-F238E27FC236}">
              <a16:creationId xmlns:a16="http://schemas.microsoft.com/office/drawing/2014/main" id="{00000000-0008-0000-0400-00000B010000}"/>
            </a:ext>
          </a:extLst>
        </xdr:cNvPr>
        <xdr:cNvSpPr/>
      </xdr:nvSpPr>
      <xdr:spPr>
        <a:xfrm>
          <a:off x="164592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91711</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115062</xdr:rowOff>
    </xdr:from>
    <xdr:to>
      <xdr:col>22</xdr:col>
      <xdr:colOff>615950</xdr:colOff>
      <xdr:row>58</xdr:row>
      <xdr:rowOff>45212</xdr:rowOff>
    </xdr:to>
    <xdr:sp macro="" textlink="">
      <xdr:nvSpPr>
        <xdr:cNvPr id="269" name="円/楕円 268">
          <a:extLst>
            <a:ext uri="{FF2B5EF4-FFF2-40B4-BE49-F238E27FC236}">
              <a16:creationId xmlns:a16="http://schemas.microsoft.com/office/drawing/2014/main" id="{00000000-0008-0000-0400-00000D010000}"/>
            </a:ext>
          </a:extLst>
        </xdr:cNvPr>
        <xdr:cNvSpPr/>
      </xdr:nvSpPr>
      <xdr:spPr>
        <a:xfrm>
          <a:off x="15621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29989</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97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96774</xdr:rowOff>
    </xdr:from>
    <xdr:to>
      <xdr:col>21</xdr:col>
      <xdr:colOff>412750</xdr:colOff>
      <xdr:row>58</xdr:row>
      <xdr:rowOff>26924</xdr:rowOff>
    </xdr:to>
    <xdr:sp macro="" textlink="">
      <xdr:nvSpPr>
        <xdr:cNvPr id="271" name="円/楕円 270">
          <a:extLst>
            <a:ext uri="{FF2B5EF4-FFF2-40B4-BE49-F238E27FC236}">
              <a16:creationId xmlns:a16="http://schemas.microsoft.com/office/drawing/2014/main" id="{00000000-0008-0000-0400-00000F010000}"/>
            </a:ext>
          </a:extLst>
        </xdr:cNvPr>
        <xdr:cNvSpPr/>
      </xdr:nvSpPr>
      <xdr:spPr>
        <a:xfrm>
          <a:off x="14732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11701</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101346</xdr:rowOff>
    </xdr:from>
    <xdr:to>
      <xdr:col>20</xdr:col>
      <xdr:colOff>209550</xdr:colOff>
      <xdr:row>58</xdr:row>
      <xdr:rowOff>31496</xdr:rowOff>
    </xdr:to>
    <xdr:sp macro="" textlink="">
      <xdr:nvSpPr>
        <xdr:cNvPr id="273" name="円/楕円 272">
          <a:extLst>
            <a:ext uri="{FF2B5EF4-FFF2-40B4-BE49-F238E27FC236}">
              <a16:creationId xmlns:a16="http://schemas.microsoft.com/office/drawing/2014/main" id="{00000000-0008-0000-0400-000011010000}"/>
            </a:ext>
          </a:extLst>
        </xdr:cNvPr>
        <xdr:cNvSpPr/>
      </xdr:nvSpPr>
      <xdr:spPr>
        <a:xfrm>
          <a:off x="13843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16273</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92202</xdr:rowOff>
    </xdr:from>
    <xdr:to>
      <xdr:col>19</xdr:col>
      <xdr:colOff>6350</xdr:colOff>
      <xdr:row>58</xdr:row>
      <xdr:rowOff>22352</xdr:rowOff>
    </xdr:to>
    <xdr:sp macro="" textlink="">
      <xdr:nvSpPr>
        <xdr:cNvPr id="275" name="円/楕円 274">
          <a:extLst>
            <a:ext uri="{FF2B5EF4-FFF2-40B4-BE49-F238E27FC236}">
              <a16:creationId xmlns:a16="http://schemas.microsoft.com/office/drawing/2014/main" id="{00000000-0008-0000-0400-000013010000}"/>
            </a:ext>
          </a:extLst>
        </xdr:cNvPr>
        <xdr:cNvSpPr/>
      </xdr:nvSpPr>
      <xdr:spPr>
        <a:xfrm>
          <a:off x="12954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7129</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補助費等については</a:t>
          </a:r>
          <a:r>
            <a:rPr lang="en-US" altLang="ja-JP" sz="1100" b="0" i="0" baseline="0">
              <a:solidFill>
                <a:schemeClr val="dk1"/>
              </a:solidFill>
              <a:effectLst/>
              <a:latin typeface="+mn-lt"/>
              <a:ea typeface="+mn-ea"/>
              <a:cs typeface="+mn-cs"/>
            </a:rPr>
            <a:t>8.8</a:t>
          </a:r>
          <a:r>
            <a:rPr lang="ja-JP" altLang="ja-JP" sz="1100" b="0" i="0" baseline="0">
              <a:solidFill>
                <a:schemeClr val="dk1"/>
              </a:solidFill>
              <a:effectLst/>
              <a:latin typeface="+mn-lt"/>
              <a:ea typeface="+mn-ea"/>
              <a:cs typeface="+mn-cs"/>
            </a:rPr>
            <a:t>％で、類似団体平均より</a:t>
          </a:r>
          <a:r>
            <a:rPr lang="en-US" altLang="ja-JP" sz="1100" b="0" i="0" baseline="0">
              <a:solidFill>
                <a:schemeClr val="dk1"/>
              </a:solidFill>
              <a:effectLst/>
              <a:latin typeface="+mn-lt"/>
              <a:ea typeface="+mn-ea"/>
              <a:cs typeface="+mn-cs"/>
            </a:rPr>
            <a:t>4.9</a:t>
          </a:r>
          <a:r>
            <a:rPr lang="ja-JP" altLang="ja-JP" sz="1100" b="0" i="0" baseline="0">
              <a:solidFill>
                <a:schemeClr val="dk1"/>
              </a:solidFill>
              <a:effectLst/>
              <a:latin typeface="+mn-lt"/>
              <a:ea typeface="+mn-ea"/>
              <a:cs typeface="+mn-cs"/>
            </a:rPr>
            <a:t>ポイント下回っています。集中改革プラン等に基づく補助金適正化に向けた取り組みにより類似団体より低いと考えられますが、ここ数年は農業振興・産業振興のため補助金が増えており、数値は悪化していくもの思われます。ただし、今後行財政改革への取り組みを通じて、補助費等の適正化に努めていき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88138</xdr:rowOff>
    </xdr:from>
    <xdr:to>
      <xdr:col>24</xdr:col>
      <xdr:colOff>31750</xdr:colOff>
      <xdr:row>35</xdr:row>
      <xdr:rowOff>129286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0888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a:extLst>
            <a:ext uri="{FF2B5EF4-FFF2-40B4-BE49-F238E27FC236}">
              <a16:creationId xmlns:a16="http://schemas.microsoft.com/office/drawing/2014/main" id="{00000000-0008-0000-0400-000034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88138</xdr:rowOff>
    </xdr:from>
    <xdr:to>
      <xdr:col>22</xdr:col>
      <xdr:colOff>565150</xdr:colOff>
      <xdr:row>35</xdr:row>
      <xdr:rowOff>106426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088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106426</xdr:rowOff>
    </xdr:from>
    <xdr:to>
      <xdr:col>21</xdr:col>
      <xdr:colOff>361950</xdr:colOff>
      <xdr:row>35</xdr:row>
      <xdr:rowOff>124714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893800" y="61071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74422</xdr:rowOff>
    </xdr:from>
    <xdr:to>
      <xdr:col>20</xdr:col>
      <xdr:colOff>158750</xdr:colOff>
      <xdr:row>35</xdr:row>
      <xdr:rowOff>124714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0751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a:extLst>
            <a:ext uri="{FF2B5EF4-FFF2-40B4-BE49-F238E27FC236}">
              <a16:creationId xmlns:a16="http://schemas.microsoft.com/office/drawing/2014/main" id="{00000000-0008-0000-0400-00003C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8" name="フローチャート : 判断 317">
          <a:extLst>
            <a:ext uri="{FF2B5EF4-FFF2-40B4-BE49-F238E27FC236}">
              <a16:creationId xmlns:a16="http://schemas.microsoft.com/office/drawing/2014/main" id="{00000000-0008-0000-0400-00003E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78486</xdr:rowOff>
    </xdr:from>
    <xdr:to>
      <xdr:col>24</xdr:col>
      <xdr:colOff>82550</xdr:colOff>
      <xdr:row>36</xdr:row>
      <xdr:rowOff>8636</xdr:rowOff>
    </xdr:to>
    <xdr:sp macro="" textlink="">
      <xdr:nvSpPr>
        <xdr:cNvPr id="325" name="円/楕円 324">
          <a:extLst>
            <a:ext uri="{FF2B5EF4-FFF2-40B4-BE49-F238E27FC236}">
              <a16:creationId xmlns:a16="http://schemas.microsoft.com/office/drawing/2014/main" id="{00000000-0008-0000-0400-000045010000}"/>
            </a:ext>
          </a:extLst>
        </xdr:cNvPr>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95013</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37338</xdr:rowOff>
    </xdr:from>
    <xdr:to>
      <xdr:col>22</xdr:col>
      <xdr:colOff>615950</xdr:colOff>
      <xdr:row>35</xdr:row>
      <xdr:rowOff>138938</xdr:rowOff>
    </xdr:to>
    <xdr:sp macro="" textlink="">
      <xdr:nvSpPr>
        <xdr:cNvPr id="327" name="円/楕円 326">
          <a:extLst>
            <a:ext uri="{FF2B5EF4-FFF2-40B4-BE49-F238E27FC236}">
              <a16:creationId xmlns:a16="http://schemas.microsoft.com/office/drawing/2014/main" id="{00000000-0008-0000-0400-000047010000}"/>
            </a:ext>
          </a:extLst>
        </xdr:cNvPr>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149115</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55626</xdr:rowOff>
    </xdr:from>
    <xdr:to>
      <xdr:col>21</xdr:col>
      <xdr:colOff>412750</xdr:colOff>
      <xdr:row>35</xdr:row>
      <xdr:rowOff>157226</xdr:rowOff>
    </xdr:to>
    <xdr:sp macro="" textlink="">
      <xdr:nvSpPr>
        <xdr:cNvPr id="329" name="円/楕円 328">
          <a:extLst>
            <a:ext uri="{FF2B5EF4-FFF2-40B4-BE49-F238E27FC236}">
              <a16:creationId xmlns:a16="http://schemas.microsoft.com/office/drawing/2014/main" id="{00000000-0008-0000-0400-000049010000}"/>
            </a:ext>
          </a:extLst>
        </xdr:cNvPr>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167403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73914</xdr:rowOff>
    </xdr:from>
    <xdr:to>
      <xdr:col>20</xdr:col>
      <xdr:colOff>209550</xdr:colOff>
      <xdr:row>36</xdr:row>
      <xdr:rowOff>4064</xdr:rowOff>
    </xdr:to>
    <xdr:sp macro="" textlink="">
      <xdr:nvSpPr>
        <xdr:cNvPr id="331" name="円/楕円 330">
          <a:extLst>
            <a:ext uri="{FF2B5EF4-FFF2-40B4-BE49-F238E27FC236}">
              <a16:creationId xmlns:a16="http://schemas.microsoft.com/office/drawing/2014/main" id="{00000000-0008-0000-0400-00004B010000}"/>
            </a:ext>
          </a:extLst>
        </xdr:cNvPr>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14241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23622</xdr:rowOff>
    </xdr:from>
    <xdr:to>
      <xdr:col>19</xdr:col>
      <xdr:colOff>6350</xdr:colOff>
      <xdr:row>35</xdr:row>
      <xdr:rowOff>125222</xdr:rowOff>
    </xdr:to>
    <xdr:sp macro="" textlink="">
      <xdr:nvSpPr>
        <xdr:cNvPr id="333" name="円/楕円 332">
          <a:extLst>
            <a:ext uri="{FF2B5EF4-FFF2-40B4-BE49-F238E27FC236}">
              <a16:creationId xmlns:a16="http://schemas.microsoft.com/office/drawing/2014/main" id="{00000000-0008-0000-0400-00004D010000}"/>
            </a:ext>
          </a:extLst>
        </xdr:cNvPr>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135399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公債費については</a:t>
          </a:r>
          <a:r>
            <a:rPr lang="en-US" altLang="ja-JP" sz="1100" b="0" i="0" baseline="0">
              <a:solidFill>
                <a:schemeClr val="dk1"/>
              </a:solidFill>
              <a:effectLst/>
              <a:latin typeface="+mn-lt"/>
              <a:ea typeface="+mn-ea"/>
              <a:cs typeface="+mn-cs"/>
            </a:rPr>
            <a:t>27.6</a:t>
          </a:r>
          <a:r>
            <a:rPr lang="ja-JP" altLang="ja-JP" sz="1100" b="0" i="0" baseline="0">
              <a:solidFill>
                <a:schemeClr val="dk1"/>
              </a:solidFill>
              <a:effectLst/>
              <a:latin typeface="+mn-lt"/>
              <a:ea typeface="+mn-ea"/>
              <a:cs typeface="+mn-cs"/>
            </a:rPr>
            <a:t>％で、類似団体平均より</a:t>
          </a:r>
          <a:r>
            <a:rPr lang="en-US" altLang="ja-JP" sz="1100" b="0" i="0" baseline="0">
              <a:solidFill>
                <a:schemeClr val="dk1"/>
              </a:solidFill>
              <a:effectLst/>
              <a:latin typeface="+mn-lt"/>
              <a:ea typeface="+mn-ea"/>
              <a:cs typeface="+mn-cs"/>
            </a:rPr>
            <a:t>11.2</a:t>
          </a:r>
          <a:r>
            <a:rPr lang="ja-JP" altLang="ja-JP" sz="1100" b="0" i="0" baseline="0">
              <a:solidFill>
                <a:schemeClr val="dk1"/>
              </a:solidFill>
              <a:effectLst/>
              <a:latin typeface="+mn-lt"/>
              <a:ea typeface="+mn-ea"/>
              <a:cs typeface="+mn-cs"/>
            </a:rPr>
            <a:t>ポイント上回っています。繰上償還等を積極的に実施してきたことで町債残高が減少し、改善傾向にあります。しかし、合併特例債を活用した統合小中学校事業等大型公共事業により、類似団体より高い数値で推移していくものと見込んでいます。ただし、借入にあたっては、交付税措置の高い起債の借入や、原則借入額が償還額を上回ることのないよう計画的に行っていき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131572</xdr:rowOff>
    </xdr:from>
    <xdr:to>
      <xdr:col>7</xdr:col>
      <xdr:colOff>15875</xdr:colOff>
      <xdr:row>80</xdr:row>
      <xdr:rowOff>159004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8475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46989</xdr:rowOff>
    </xdr:from>
    <xdr:to>
      <xdr:col>5</xdr:col>
      <xdr:colOff>549275</xdr:colOff>
      <xdr:row>80</xdr:row>
      <xdr:rowOff>159004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591539"/>
          <a:ext cx="889000" cy="28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a:extLst>
            <a:ext uri="{FF2B5EF4-FFF2-40B4-BE49-F238E27FC236}">
              <a16:creationId xmlns:a16="http://schemas.microsoft.com/office/drawing/2014/main"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94996</xdr:rowOff>
    </xdr:from>
    <xdr:to>
      <xdr:col>4</xdr:col>
      <xdr:colOff>346075</xdr:colOff>
      <xdr:row>79</xdr:row>
      <xdr:rowOff>46989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468096"/>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80772</xdr:rowOff>
    </xdr:from>
    <xdr:to>
      <xdr:col>4</xdr:col>
      <xdr:colOff>396875</xdr:colOff>
      <xdr:row>77</xdr:row>
      <xdr:rowOff>10922</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3048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21099</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44704</xdr:rowOff>
    </xdr:from>
    <xdr:to>
      <xdr:col>3</xdr:col>
      <xdr:colOff>142875</xdr:colOff>
      <xdr:row>78</xdr:row>
      <xdr:rowOff>94996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4178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112776</xdr:rowOff>
    </xdr:from>
    <xdr:to>
      <xdr:col>3</xdr:col>
      <xdr:colOff>193675</xdr:colOff>
      <xdr:row>77</xdr:row>
      <xdr:rowOff>42926</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2159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53103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76" name="フローチャート : 判断 375">
          <a:extLst>
            <a:ext uri="{FF2B5EF4-FFF2-40B4-BE49-F238E27FC236}">
              <a16:creationId xmlns:a16="http://schemas.microsoft.com/office/drawing/2014/main" id="{00000000-0008-0000-0400-000078010000}"/>
            </a:ext>
          </a:extLst>
        </xdr:cNvPr>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43959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80772</xdr:rowOff>
    </xdr:from>
    <xdr:to>
      <xdr:col>7</xdr:col>
      <xdr:colOff>66675</xdr:colOff>
      <xdr:row>81</xdr:row>
      <xdr:rowOff>10922</xdr:rowOff>
    </xdr:to>
    <xdr:sp macro="" textlink="">
      <xdr:nvSpPr>
        <xdr:cNvPr id="383" name="円/楕円 382">
          <a:extLst>
            <a:ext uri="{FF2B5EF4-FFF2-40B4-BE49-F238E27FC236}">
              <a16:creationId xmlns:a16="http://schemas.microsoft.com/office/drawing/2014/main" id="{00000000-0008-0000-0400-00007F010000}"/>
            </a:ext>
          </a:extLst>
        </xdr:cNvPr>
        <xdr:cNvSpPr/>
      </xdr:nvSpPr>
      <xdr:spPr>
        <a:xfrm>
          <a:off x="47752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160799</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108204</xdr:rowOff>
    </xdr:from>
    <xdr:to>
      <xdr:col>5</xdr:col>
      <xdr:colOff>600075</xdr:colOff>
      <xdr:row>81</xdr:row>
      <xdr:rowOff>38354</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3937000" y="13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23131</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910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167639</xdr:rowOff>
    </xdr:from>
    <xdr:to>
      <xdr:col>4</xdr:col>
      <xdr:colOff>396875</xdr:colOff>
      <xdr:row>79</xdr:row>
      <xdr:rowOff>97789</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82566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44196</xdr:rowOff>
    </xdr:from>
    <xdr:to>
      <xdr:col>3</xdr:col>
      <xdr:colOff>193675</xdr:colOff>
      <xdr:row>78</xdr:row>
      <xdr:rowOff>145796</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2159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130573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165354</xdr:rowOff>
    </xdr:from>
    <xdr:to>
      <xdr:col>1</xdr:col>
      <xdr:colOff>676275</xdr:colOff>
      <xdr:row>78</xdr:row>
      <xdr:rowOff>95504</xdr:rowOff>
    </xdr:to>
    <xdr:sp macro="" textlink="">
      <xdr:nvSpPr>
        <xdr:cNvPr id="391" name="円/楕円 390">
          <a:extLst>
            <a:ext uri="{FF2B5EF4-FFF2-40B4-BE49-F238E27FC236}">
              <a16:creationId xmlns:a16="http://schemas.microsoft.com/office/drawing/2014/main" id="{00000000-0008-0000-0400-000087010000}"/>
            </a:ext>
          </a:extLst>
        </xdr:cNvPr>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80281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公債費以外については</a:t>
          </a:r>
          <a:r>
            <a:rPr lang="en-US" altLang="ja-JP" sz="1100" b="0" i="0" baseline="0">
              <a:solidFill>
                <a:schemeClr val="dk1"/>
              </a:solidFill>
              <a:effectLst/>
              <a:latin typeface="+mn-lt"/>
              <a:ea typeface="+mn-ea"/>
              <a:cs typeface="+mn-cs"/>
            </a:rPr>
            <a:t>56.7</a:t>
          </a:r>
          <a:r>
            <a:rPr lang="ja-JP" altLang="ja-JP" sz="1100" b="0" i="0" baseline="0">
              <a:solidFill>
                <a:schemeClr val="dk1"/>
              </a:solidFill>
              <a:effectLst/>
              <a:latin typeface="+mn-lt"/>
              <a:ea typeface="+mn-ea"/>
              <a:cs typeface="+mn-cs"/>
            </a:rPr>
            <a:t>％で、類似団体平均より</a:t>
          </a:r>
          <a:r>
            <a:rPr lang="en-US" altLang="ja-JP" sz="1100" b="0" i="0" baseline="0">
              <a:solidFill>
                <a:schemeClr val="dk1"/>
              </a:solidFill>
              <a:effectLst/>
              <a:latin typeface="+mn-lt"/>
              <a:ea typeface="+mn-ea"/>
              <a:cs typeface="+mn-cs"/>
            </a:rPr>
            <a:t>13.6</a:t>
          </a:r>
          <a:r>
            <a:rPr lang="ja-JP" altLang="ja-JP" sz="1100" b="0" i="0" baseline="0">
              <a:solidFill>
                <a:schemeClr val="dk1"/>
              </a:solidFill>
              <a:effectLst/>
              <a:latin typeface="+mn-lt"/>
              <a:ea typeface="+mn-ea"/>
              <a:cs typeface="+mn-cs"/>
            </a:rPr>
            <a:t>ポイント下回っています。経年変化を見ると、人件費・物件費は改善傾向にありますが、扶助費・補助費等・その他においては横ばい傾向にあります。集中改革プラン等に基づく人件費等の圧縮の効果がある一方、給付費の増による繰出金の増や農業振興・産業振興のため補助金増等</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町の活性化への取り組みを積極的におこなっているためです。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77470</xdr:rowOff>
    </xdr:from>
    <xdr:to>
      <xdr:col>24</xdr:col>
      <xdr:colOff>31750</xdr:colOff>
      <xdr:row>74</xdr:row>
      <xdr:rowOff>100330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7647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100330</xdr:rowOff>
    </xdr:from>
    <xdr:to>
      <xdr:col>22</xdr:col>
      <xdr:colOff>565150</xdr:colOff>
      <xdr:row>75</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7876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168910</xdr:rowOff>
    </xdr:from>
    <xdr:to>
      <xdr:col>21</xdr:col>
      <xdr:colOff>361950</xdr:colOff>
      <xdr:row>75</xdr:row>
      <xdr:rowOff>1270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2856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168910</xdr:rowOff>
    </xdr:from>
    <xdr:to>
      <xdr:col>20</xdr:col>
      <xdr:colOff>158750</xdr:colOff>
      <xdr:row>75</xdr:row>
      <xdr:rowOff>8890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28562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156211</xdr:rowOff>
    </xdr:from>
    <xdr:to>
      <xdr:col>20</xdr:col>
      <xdr:colOff>209550</xdr:colOff>
      <xdr:row>77</xdr:row>
      <xdr:rowOff>86361</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3843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71138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26670</xdr:rowOff>
    </xdr:from>
    <xdr:to>
      <xdr:col>24</xdr:col>
      <xdr:colOff>82550</xdr:colOff>
      <xdr:row>74</xdr:row>
      <xdr:rowOff>128270</xdr:rowOff>
    </xdr:to>
    <xdr:sp macro="" textlink="">
      <xdr:nvSpPr>
        <xdr:cNvPr id="444" name="円/楕円 443">
          <a:extLst>
            <a:ext uri="{FF2B5EF4-FFF2-40B4-BE49-F238E27FC236}">
              <a16:creationId xmlns:a16="http://schemas.microsoft.com/office/drawing/2014/main" id="{00000000-0008-0000-0400-0000BC010000}"/>
            </a:ext>
          </a:extLst>
        </xdr:cNvPr>
        <xdr:cNvSpPr/>
      </xdr:nvSpPr>
      <xdr:spPr>
        <a:xfrm>
          <a:off x="164592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106697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62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49530</xdr:rowOff>
    </xdr:from>
    <xdr:to>
      <xdr:col>22</xdr:col>
      <xdr:colOff>615950</xdr:colOff>
      <xdr:row>74</xdr:row>
      <xdr:rowOff>151130</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5621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161307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50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121920</xdr:rowOff>
    </xdr:from>
    <xdr:to>
      <xdr:col>21</xdr:col>
      <xdr:colOff>412750</xdr:colOff>
      <xdr:row>75</xdr:row>
      <xdr:rowOff>52070</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62247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118110</xdr:rowOff>
    </xdr:from>
    <xdr:to>
      <xdr:col>20</xdr:col>
      <xdr:colOff>209550</xdr:colOff>
      <xdr:row>75</xdr:row>
      <xdr:rowOff>48260</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3843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58437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129540</xdr:rowOff>
    </xdr:from>
    <xdr:to>
      <xdr:col>19</xdr:col>
      <xdr:colOff>6350</xdr:colOff>
      <xdr:row>75</xdr:row>
      <xdr:rowOff>59690</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2954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69867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長野県佐久穂町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35309</xdr:rowOff>
    </xdr:from>
    <xdr:to>
      <xdr:col>4</xdr:col>
      <xdr:colOff>1117600</xdr:colOff>
      <xdr:row>17</xdr:row>
      <xdr:rowOff>52979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97584"/>
          <a:ext cx="647700" cy="17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86971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49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42616</xdr:rowOff>
    </xdr:from>
    <xdr:to>
      <xdr:col>4</xdr:col>
      <xdr:colOff>469900</xdr:colOff>
      <xdr:row>17</xdr:row>
      <xdr:rowOff>52979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004891"/>
          <a:ext cx="698500" cy="1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45145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42616</xdr:rowOff>
    </xdr:from>
    <xdr:to>
      <xdr:col>3</xdr:col>
      <xdr:colOff>904875</xdr:colOff>
      <xdr:row>17</xdr:row>
      <xdr:rowOff>81547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04891"/>
          <a:ext cx="698500" cy="38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88796</xdr:rowOff>
    </xdr:from>
    <xdr:to>
      <xdr:col>3</xdr:col>
      <xdr:colOff>955675</xdr:colOff>
      <xdr:row>18</xdr:row>
      <xdr:rowOff>18946</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3723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3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51250</xdr:rowOff>
    </xdr:from>
    <xdr:to>
      <xdr:col>3</xdr:col>
      <xdr:colOff>206375</xdr:colOff>
      <xdr:row>17</xdr:row>
      <xdr:rowOff>81547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13525"/>
          <a:ext cx="698500" cy="30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148773</xdr:rowOff>
    </xdr:from>
    <xdr:to>
      <xdr:col>3</xdr:col>
      <xdr:colOff>257175</xdr:colOff>
      <xdr:row>18</xdr:row>
      <xdr:rowOff>78923</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63700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9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144315</xdr:rowOff>
    </xdr:from>
    <xdr:to>
      <xdr:col>2</xdr:col>
      <xdr:colOff>692150</xdr:colOff>
      <xdr:row>18</xdr:row>
      <xdr:rowOff>74465</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59242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155959</xdr:rowOff>
    </xdr:from>
    <xdr:to>
      <xdr:col>5</xdr:col>
      <xdr:colOff>34925</xdr:colOff>
      <xdr:row>17</xdr:row>
      <xdr:rowOff>86109</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2946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1036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9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123,283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2179</xdr:rowOff>
    </xdr:from>
    <xdr:to>
      <xdr:col>4</xdr:col>
      <xdr:colOff>520700</xdr:colOff>
      <xdr:row>17</xdr:row>
      <xdr:rowOff>103779</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2964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113956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33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120,964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163266</xdr:rowOff>
    </xdr:from>
    <xdr:to>
      <xdr:col>3</xdr:col>
      <xdr:colOff>955675</xdr:colOff>
      <xdr:row>17</xdr:row>
      <xdr:rowOff>93416</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2954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103593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2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122,324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30747</xdr:rowOff>
    </xdr:from>
    <xdr:to>
      <xdr:col>3</xdr:col>
      <xdr:colOff>257175</xdr:colOff>
      <xdr:row>17</xdr:row>
      <xdr:rowOff>132347</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2993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142524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6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117,215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450</xdr:rowOff>
    </xdr:from>
    <xdr:to>
      <xdr:col>2</xdr:col>
      <xdr:colOff>692150</xdr:colOff>
      <xdr:row>17</xdr:row>
      <xdr:rowOff>102050</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2962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112227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323662</xdr:rowOff>
    </xdr:from>
    <xdr:to>
      <xdr:col>4</xdr:col>
      <xdr:colOff>1117600</xdr:colOff>
      <xdr:row>35</xdr:row>
      <xdr:rowOff>236467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591112"/>
          <a:ext cx="647700" cy="255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39133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992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236467</xdr:rowOff>
    </xdr:from>
    <xdr:to>
      <xdr:col>4</xdr:col>
      <xdr:colOff>469900</xdr:colOff>
      <xdr:row>36</xdr:row>
      <xdr:rowOff>147606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46817"/>
          <a:ext cx="698500" cy="254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133401</xdr:rowOff>
    </xdr:from>
    <xdr:to>
      <xdr:col>3</xdr:col>
      <xdr:colOff>904875</xdr:colOff>
      <xdr:row>36</xdr:row>
      <xdr:rowOff>147606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086651"/>
          <a:ext cx="698500" cy="14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38350</xdr:rowOff>
    </xdr:from>
    <xdr:to>
      <xdr:col>3</xdr:col>
      <xdr:colOff>955675</xdr:colOff>
      <xdr:row>37</xdr:row>
      <xdr:rowOff>139950</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4254500" y="7163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124727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24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28342</xdr:rowOff>
    </xdr:from>
    <xdr:to>
      <xdr:col>3</xdr:col>
      <xdr:colOff>206375</xdr:colOff>
      <xdr:row>36</xdr:row>
      <xdr:rowOff>133401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981592"/>
          <a:ext cx="698500" cy="105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121332</xdr:rowOff>
    </xdr:from>
    <xdr:to>
      <xdr:col>3</xdr:col>
      <xdr:colOff>257175</xdr:colOff>
      <xdr:row>37</xdr:row>
      <xdr:rowOff>51482</xdr:rowOff>
    </xdr:to>
    <xdr:sp macro="" textlink="">
      <xdr:nvSpPr>
        <xdr:cNvPr id="125" name="フローチャート : 判断 124">
          <a:extLst>
            <a:ext uri="{FF2B5EF4-FFF2-40B4-BE49-F238E27FC236}">
              <a16:creationId xmlns:a16="http://schemas.microsoft.com/office/drawing/2014/main" id="{00000000-0008-0000-0500-00007D000000}"/>
            </a:ext>
          </a:extLst>
        </xdr:cNvPr>
        <xdr:cNvSpPr/>
      </xdr:nvSpPr>
      <xdr:spPr bwMode="auto">
        <a:xfrm>
          <a:off x="3556000" y="7074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36259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16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91876</xdr:rowOff>
    </xdr:from>
    <xdr:to>
      <xdr:col>2</xdr:col>
      <xdr:colOff>692150</xdr:colOff>
      <xdr:row>37</xdr:row>
      <xdr:rowOff>22026</xdr:rowOff>
    </xdr:to>
    <xdr:sp macro="" textlink="">
      <xdr:nvSpPr>
        <xdr:cNvPr id="127" name="フローチャート : 判断 126">
          <a:extLst>
            <a:ext uri="{FF2B5EF4-FFF2-40B4-BE49-F238E27FC236}">
              <a16:creationId xmlns:a16="http://schemas.microsoft.com/office/drawing/2014/main" id="{00000000-0008-0000-0500-00007F000000}"/>
            </a:ext>
          </a:extLst>
        </xdr:cNvPr>
        <xdr:cNvSpPr/>
      </xdr:nvSpPr>
      <xdr:spPr bwMode="auto">
        <a:xfrm>
          <a:off x="2857500" y="7045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6803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713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272862</xdr:rowOff>
    </xdr:from>
    <xdr:to>
      <xdr:col>5</xdr:col>
      <xdr:colOff>34925</xdr:colOff>
      <xdr:row>35</xdr:row>
      <xdr:rowOff>31562</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5600700" y="6540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117938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8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41,228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185667</xdr:rowOff>
    </xdr:from>
    <xdr:to>
      <xdr:col>4</xdr:col>
      <xdr:colOff>520700</xdr:colOff>
      <xdr:row>35</xdr:row>
      <xdr:rowOff>287267</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4953000" y="6796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297444</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64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33,398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96806</xdr:rowOff>
    </xdr:from>
    <xdr:to>
      <xdr:col>3</xdr:col>
      <xdr:colOff>955675</xdr:colOff>
      <xdr:row>37</xdr:row>
      <xdr:rowOff>26956</xdr:rowOff>
    </xdr:to>
    <xdr:sp macro="" textlink="">
      <xdr:nvSpPr>
        <xdr:cNvPr id="138" name="円/楕円 137">
          <a:extLst>
            <a:ext uri="{FF2B5EF4-FFF2-40B4-BE49-F238E27FC236}">
              <a16:creationId xmlns:a16="http://schemas.microsoft.com/office/drawing/2014/main" id="{00000000-0008-0000-0500-00008A000000}"/>
            </a:ext>
          </a:extLst>
        </xdr:cNvPr>
        <xdr:cNvSpPr/>
      </xdr:nvSpPr>
      <xdr:spPr bwMode="auto">
        <a:xfrm>
          <a:off x="4254500" y="7050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208583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81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25,619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82601</xdr:rowOff>
    </xdr:from>
    <xdr:to>
      <xdr:col>3</xdr:col>
      <xdr:colOff>257175</xdr:colOff>
      <xdr:row>37</xdr:row>
      <xdr:rowOff>12751</xdr:rowOff>
    </xdr:to>
    <xdr:sp macro="" textlink="">
      <xdr:nvSpPr>
        <xdr:cNvPr id="140" name="円/楕円 139">
          <a:extLst>
            <a:ext uri="{FF2B5EF4-FFF2-40B4-BE49-F238E27FC236}">
              <a16:creationId xmlns:a16="http://schemas.microsoft.com/office/drawing/2014/main" id="{00000000-0008-0000-0500-00008C000000}"/>
            </a:ext>
          </a:extLst>
        </xdr:cNvPr>
        <xdr:cNvSpPr/>
      </xdr:nvSpPr>
      <xdr:spPr bwMode="auto">
        <a:xfrm>
          <a:off x="3556000" y="7035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194378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80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26,054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320442</xdr:rowOff>
    </xdr:from>
    <xdr:to>
      <xdr:col>2</xdr:col>
      <xdr:colOff>692150</xdr:colOff>
      <xdr:row>36</xdr:row>
      <xdr:rowOff>79142</xdr:rowOff>
    </xdr:to>
    <xdr:sp macro="" textlink="">
      <xdr:nvSpPr>
        <xdr:cNvPr id="142" name="円/楕円 141">
          <a:extLst>
            <a:ext uri="{FF2B5EF4-FFF2-40B4-BE49-F238E27FC236}">
              <a16:creationId xmlns:a16="http://schemas.microsoft.com/office/drawing/2014/main" id="{00000000-0008-0000-0500-00008E000000}"/>
            </a:ext>
          </a:extLst>
        </xdr:cNvPr>
        <xdr:cNvSpPr/>
      </xdr:nvSpPr>
      <xdr:spPr bwMode="auto">
        <a:xfrm>
          <a:off x="2857500" y="6930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89319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69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11,591
11,492
188.15
8,450,299
8,061,126
322,033
5,737,990
6,606,083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157368</xdr:rowOff>
    </xdr:from>
    <xdr:to>
      <xdr:col>6</xdr:col>
      <xdr:colOff>511175</xdr:colOff>
      <xdr:row>35</xdr:row>
      <xdr:rowOff>7058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86668"/>
          <a:ext cx="838200" cy="2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111958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2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149388</xdr:rowOff>
    </xdr:from>
    <xdr:to>
      <xdr:col>5</xdr:col>
      <xdr:colOff>358775</xdr:colOff>
      <xdr:row>35</xdr:row>
      <xdr:rowOff>7058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978688"/>
          <a:ext cx="889000" cy="2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67991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149388</xdr:rowOff>
    </xdr:from>
    <xdr:to>
      <xdr:col>4</xdr:col>
      <xdr:colOff>155575</xdr:colOff>
      <xdr:row>35</xdr:row>
      <xdr:rowOff>19620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78688"/>
          <a:ext cx="889000" cy="4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121808</xdr:rowOff>
    </xdr:from>
    <xdr:to>
      <xdr:col>4</xdr:col>
      <xdr:colOff>206375</xdr:colOff>
      <xdr:row>36</xdr:row>
      <xdr:rowOff>51958</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43085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1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158412</xdr:rowOff>
    </xdr:from>
    <xdr:to>
      <xdr:col>2</xdr:col>
      <xdr:colOff>638175</xdr:colOff>
      <xdr:row>35</xdr:row>
      <xdr:rowOff>19620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987712"/>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14562</xdr:rowOff>
    </xdr:from>
    <xdr:to>
      <xdr:col>3</xdr:col>
      <xdr:colOff>3175</xdr:colOff>
      <xdr:row>36</xdr:row>
      <xdr:rowOff>116162</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107289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7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7573</xdr:rowOff>
    </xdr:from>
    <xdr:to>
      <xdr:col>1</xdr:col>
      <xdr:colOff>485775</xdr:colOff>
      <xdr:row>36</xdr:row>
      <xdr:rowOff>109173</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100300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7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106568</xdr:rowOff>
    </xdr:from>
    <xdr:to>
      <xdr:col>6</xdr:col>
      <xdr:colOff>561975</xdr:colOff>
      <xdr:row>35</xdr:row>
      <xdr:rowOff>36718</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593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129445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8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103,377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127708</xdr:rowOff>
    </xdr:from>
    <xdr:to>
      <xdr:col>5</xdr:col>
      <xdr:colOff>409575</xdr:colOff>
      <xdr:row>35</xdr:row>
      <xdr:rowOff>57858</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595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74385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4" y="573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101,435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98588</xdr:rowOff>
    </xdr:from>
    <xdr:to>
      <xdr:col>4</xdr:col>
      <xdr:colOff>206375</xdr:colOff>
      <xdr:row>35</xdr:row>
      <xdr:rowOff>28738</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592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45265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4" y="5703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104,110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140270</xdr:rowOff>
    </xdr:from>
    <xdr:to>
      <xdr:col>3</xdr:col>
      <xdr:colOff>3175</xdr:colOff>
      <xdr:row>35</xdr:row>
      <xdr:rowOff>70420</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59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86947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4" y="574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100,281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107612</xdr:rowOff>
    </xdr:from>
    <xdr:to>
      <xdr:col>1</xdr:col>
      <xdr:colOff>485775</xdr:colOff>
      <xdr:row>35</xdr:row>
      <xdr:rowOff>37762</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59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54289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4" y="571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33195</xdr:rowOff>
    </xdr:from>
    <xdr:to>
      <xdr:col>6</xdr:col>
      <xdr:colOff>511175</xdr:colOff>
      <xdr:row>57</xdr:row>
      <xdr:rowOff>137444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05845"/>
          <a:ext cx="838200" cy="10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29730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8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137444</xdr:rowOff>
    </xdr:from>
    <xdr:to>
      <xdr:col>5</xdr:col>
      <xdr:colOff>358775</xdr:colOff>
      <xdr:row>57</xdr:row>
      <xdr:rowOff>148554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10094"/>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148554</xdr:rowOff>
    </xdr:from>
    <xdr:to>
      <xdr:col>4</xdr:col>
      <xdr:colOff>155575</xdr:colOff>
      <xdr:row>58</xdr:row>
      <xdr:rowOff>4735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21204"/>
          <a:ext cx="889000" cy="2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135496</xdr:rowOff>
    </xdr:from>
    <xdr:to>
      <xdr:col>4</xdr:col>
      <xdr:colOff>206375</xdr:colOff>
      <xdr:row>57</xdr:row>
      <xdr:rowOff>65646</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2857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82173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4735</xdr:rowOff>
    </xdr:from>
    <xdr:to>
      <xdr:col>2</xdr:col>
      <xdr:colOff>638175</xdr:colOff>
      <xdr:row>58</xdr:row>
      <xdr:rowOff>23579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48835"/>
          <a:ext cx="8890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131328</xdr:rowOff>
    </xdr:from>
    <xdr:to>
      <xdr:col>3</xdr:col>
      <xdr:colOff>3175</xdr:colOff>
      <xdr:row>58</xdr:row>
      <xdr:rowOff>61478</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968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52605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9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5789</xdr:rowOff>
    </xdr:from>
    <xdr:to>
      <xdr:col>1</xdr:col>
      <xdr:colOff>485775</xdr:colOff>
      <xdr:row>58</xdr:row>
      <xdr:rowOff>107389</xdr:rowOff>
    </xdr:to>
    <xdr:sp macro="" textlink="">
      <xdr:nvSpPr>
        <xdr:cNvPr id="133" name="フローチャート : 判断 132">
          <a:extLst>
            <a:ext uri="{FF2B5EF4-FFF2-40B4-BE49-F238E27FC236}">
              <a16:creationId xmlns:a16="http://schemas.microsoft.com/office/drawing/2014/main" id="{00000000-0008-0000-0600-000085000000}"/>
            </a:ext>
          </a:extLst>
        </xdr:cNvPr>
        <xdr:cNvSpPr/>
      </xdr:nvSpPr>
      <xdr:spPr>
        <a:xfrm>
          <a:off x="1079500" y="994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98516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4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153845</xdr:rowOff>
    </xdr:from>
    <xdr:to>
      <xdr:col>6</xdr:col>
      <xdr:colOff>561975</xdr:colOff>
      <xdr:row>57</xdr:row>
      <xdr:rowOff>83995</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4584700" y="975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5272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0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96,477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86644</xdr:rowOff>
    </xdr:from>
    <xdr:to>
      <xdr:col>5</xdr:col>
      <xdr:colOff>409575</xdr:colOff>
      <xdr:row>58</xdr:row>
      <xdr:rowOff>16794</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3746500" y="985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7921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5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82,796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97754</xdr:rowOff>
    </xdr:from>
    <xdr:to>
      <xdr:col>4</xdr:col>
      <xdr:colOff>206375</xdr:colOff>
      <xdr:row>58</xdr:row>
      <xdr:rowOff>27904</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2857500" y="987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19031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81,338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125385</xdr:rowOff>
    </xdr:from>
    <xdr:to>
      <xdr:col>3</xdr:col>
      <xdr:colOff>3175</xdr:colOff>
      <xdr:row>58</xdr:row>
      <xdr:rowOff>55535</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968500" y="989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72062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7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77,712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144229</xdr:rowOff>
    </xdr:from>
    <xdr:to>
      <xdr:col>1</xdr:col>
      <xdr:colOff>485775</xdr:colOff>
      <xdr:row>58</xdr:row>
      <xdr:rowOff>74379</xdr:rowOff>
    </xdr:to>
    <xdr:sp macro="" textlink="">
      <xdr:nvSpPr>
        <xdr:cNvPr id="148" name="円/楕円 147">
          <a:extLst>
            <a:ext uri="{FF2B5EF4-FFF2-40B4-BE49-F238E27FC236}">
              <a16:creationId xmlns:a16="http://schemas.microsoft.com/office/drawing/2014/main" id="{00000000-0008-0000-0600-000094000000}"/>
            </a:ext>
          </a:extLst>
        </xdr:cNvPr>
        <xdr:cNvSpPr/>
      </xdr:nvSpPr>
      <xdr:spPr>
        <a:xfrm>
          <a:off x="1079500" y="99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90906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9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18679</xdr:rowOff>
    </xdr:from>
    <xdr:to>
      <xdr:col>6</xdr:col>
      <xdr:colOff>511175</xdr:colOff>
      <xdr:row>78</xdr:row>
      <xdr:rowOff>26223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91779"/>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a:extLst>
            <a:ext uri="{FF2B5EF4-FFF2-40B4-BE49-F238E27FC236}">
              <a16:creationId xmlns:a16="http://schemas.microsoft.com/office/drawing/2014/main" id="{00000000-0008-0000-0600-0000B2000000}"/>
            </a:ext>
          </a:extLst>
        </xdr:cNvPr>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26223</xdr:rowOff>
    </xdr:from>
    <xdr:to>
      <xdr:col>5</xdr:col>
      <xdr:colOff>358775</xdr:colOff>
      <xdr:row>78</xdr:row>
      <xdr:rowOff>34475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99323"/>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115399</xdr:rowOff>
    </xdr:from>
    <xdr:to>
      <xdr:col>4</xdr:col>
      <xdr:colOff>155575</xdr:colOff>
      <xdr:row>78</xdr:row>
      <xdr:rowOff>34475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17049"/>
          <a:ext cx="8890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162395</xdr:rowOff>
    </xdr:from>
    <xdr:to>
      <xdr:col>4</xdr:col>
      <xdr:colOff>206375</xdr:colOff>
      <xdr:row>78</xdr:row>
      <xdr:rowOff>92545</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2857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83672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7" y="134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115399</xdr:rowOff>
    </xdr:from>
    <xdr:to>
      <xdr:col>2</xdr:col>
      <xdr:colOff>638175</xdr:colOff>
      <xdr:row>78</xdr:row>
      <xdr:rowOff>31710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17049"/>
          <a:ext cx="889000" cy="8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169847</xdr:rowOff>
    </xdr:from>
    <xdr:to>
      <xdr:col>3</xdr:col>
      <xdr:colOff>3175</xdr:colOff>
      <xdr:row>78</xdr:row>
      <xdr:rowOff>99997</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1968500" y="1337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91124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7" y="1346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10444</xdr:rowOff>
    </xdr:from>
    <xdr:to>
      <xdr:col>1</xdr:col>
      <xdr:colOff>485775</xdr:colOff>
      <xdr:row>78</xdr:row>
      <xdr:rowOff>112044</xdr:rowOff>
    </xdr:to>
    <xdr:sp macro="" textlink="">
      <xdr:nvSpPr>
        <xdr:cNvPr id="188" name="フローチャート : 判断 187">
          <a:extLst>
            <a:ext uri="{FF2B5EF4-FFF2-40B4-BE49-F238E27FC236}">
              <a16:creationId xmlns:a16="http://schemas.microsoft.com/office/drawing/2014/main" id="{00000000-0008-0000-0600-0000BC000000}"/>
            </a:ext>
          </a:extLst>
        </xdr:cNvPr>
        <xdr:cNvSpPr/>
      </xdr:nvSpPr>
      <xdr:spPr>
        <a:xfrm>
          <a:off x="1079500" y="133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103171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7" y="1347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139329</xdr:rowOff>
    </xdr:from>
    <xdr:to>
      <xdr:col>6</xdr:col>
      <xdr:colOff>561975</xdr:colOff>
      <xdr:row>78</xdr:row>
      <xdr:rowOff>69479</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4584700" y="1334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70984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7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146873</xdr:rowOff>
    </xdr:from>
    <xdr:to>
      <xdr:col>5</xdr:col>
      <xdr:colOff>409575</xdr:colOff>
      <xdr:row>78</xdr:row>
      <xdr:rowOff>77023</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3746500" y="1334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68150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7" y="1344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155125</xdr:rowOff>
    </xdr:from>
    <xdr:to>
      <xdr:col>4</xdr:col>
      <xdr:colOff>206375</xdr:colOff>
      <xdr:row>78</xdr:row>
      <xdr:rowOff>85275</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2857500" y="133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101802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7" y="1313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64599</xdr:rowOff>
    </xdr:from>
    <xdr:to>
      <xdr:col>3</xdr:col>
      <xdr:colOff>3175</xdr:colOff>
      <xdr:row>77</xdr:row>
      <xdr:rowOff>166199</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1968500" y="1326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11276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7" y="1304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152360</xdr:rowOff>
    </xdr:from>
    <xdr:to>
      <xdr:col>1</xdr:col>
      <xdr:colOff>485775</xdr:colOff>
      <xdr:row>78</xdr:row>
      <xdr:rowOff>82510</xdr:rowOff>
    </xdr:to>
    <xdr:sp macro="" textlink="">
      <xdr:nvSpPr>
        <xdr:cNvPr id="203" name="円/楕円 202">
          <a:extLst>
            <a:ext uri="{FF2B5EF4-FFF2-40B4-BE49-F238E27FC236}">
              <a16:creationId xmlns:a16="http://schemas.microsoft.com/office/drawing/2014/main" id="{00000000-0008-0000-0600-0000CB000000}"/>
            </a:ext>
          </a:extLst>
        </xdr:cNvPr>
        <xdr:cNvSpPr/>
      </xdr:nvSpPr>
      <xdr:spPr>
        <a:xfrm>
          <a:off x="1079500" y="1335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99037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7" y="1312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147205</xdr:rowOff>
    </xdr:from>
    <xdr:to>
      <xdr:col>6</xdr:col>
      <xdr:colOff>511175</xdr:colOff>
      <xdr:row>99</xdr:row>
      <xdr:rowOff>14503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949305"/>
          <a:ext cx="8382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146733</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34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a:extLst>
            <a:ext uri="{FF2B5EF4-FFF2-40B4-BE49-F238E27FC236}">
              <a16:creationId xmlns:a16="http://schemas.microsoft.com/office/drawing/2014/main" id="{00000000-0008-0000-0600-0000EC000000}"/>
            </a:ext>
          </a:extLst>
        </xdr:cNvPr>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147205</xdr:rowOff>
    </xdr:from>
    <xdr:to>
      <xdr:col>5</xdr:col>
      <xdr:colOff>358775</xdr:colOff>
      <xdr:row>99</xdr:row>
      <xdr:rowOff>14123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949305"/>
          <a:ext cx="889000" cy="3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122254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14123</xdr:rowOff>
    </xdr:from>
    <xdr:to>
      <xdr:col>4</xdr:col>
      <xdr:colOff>155575</xdr:colOff>
      <xdr:row>99</xdr:row>
      <xdr:rowOff>37116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87673"/>
          <a:ext cx="889000" cy="2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95968</xdr:rowOff>
    </xdr:from>
    <xdr:to>
      <xdr:col>4</xdr:col>
      <xdr:colOff>206375</xdr:colOff>
      <xdr:row>98</xdr:row>
      <xdr:rowOff>26118</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2857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42645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26163</xdr:rowOff>
    </xdr:from>
    <xdr:to>
      <xdr:col>2</xdr:col>
      <xdr:colOff>638175</xdr:colOff>
      <xdr:row>99</xdr:row>
      <xdr:rowOff>37116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999713"/>
          <a:ext cx="889000" cy="1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33865</xdr:rowOff>
    </xdr:from>
    <xdr:to>
      <xdr:col>3</xdr:col>
      <xdr:colOff>3175</xdr:colOff>
      <xdr:row>98</xdr:row>
      <xdr:rowOff>135465</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1968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151992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44341</xdr:rowOff>
    </xdr:from>
    <xdr:to>
      <xdr:col>1</xdr:col>
      <xdr:colOff>485775</xdr:colOff>
      <xdr:row>98</xdr:row>
      <xdr:rowOff>145941</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1079500" y="168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162468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2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135153</xdr:rowOff>
    </xdr:from>
    <xdr:to>
      <xdr:col>6</xdr:col>
      <xdr:colOff>561975</xdr:colOff>
      <xdr:row>99</xdr:row>
      <xdr:rowOff>65303</xdr:rowOff>
    </xdr:to>
    <xdr:sp macro="" textlink="">
      <xdr:nvSpPr>
        <xdr:cNvPr id="253" name="円/楕円 252">
          <a:extLst>
            <a:ext uri="{FF2B5EF4-FFF2-40B4-BE49-F238E27FC236}">
              <a16:creationId xmlns:a16="http://schemas.microsoft.com/office/drawing/2014/main" id="{00000000-0008-0000-0600-0000FD000000}"/>
            </a:ext>
          </a:extLst>
        </xdr:cNvPr>
        <xdr:cNvSpPr/>
      </xdr:nvSpPr>
      <xdr:spPr>
        <a:xfrm>
          <a:off x="4584700" y="1693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50080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85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41,572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96405</xdr:rowOff>
    </xdr:from>
    <xdr:to>
      <xdr:col>5</xdr:col>
      <xdr:colOff>409575</xdr:colOff>
      <xdr:row>99</xdr:row>
      <xdr:rowOff>26555</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3746500" y="1689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17682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99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43,606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134773</xdr:rowOff>
    </xdr:from>
    <xdr:to>
      <xdr:col>4</xdr:col>
      <xdr:colOff>206375</xdr:colOff>
      <xdr:row>99</xdr:row>
      <xdr:rowOff>64923</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2857500" y="169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56050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70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157766</xdr:rowOff>
    </xdr:from>
    <xdr:to>
      <xdr:col>3</xdr:col>
      <xdr:colOff>3175</xdr:colOff>
      <xdr:row>99</xdr:row>
      <xdr:rowOff>87916</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1968500" y="1695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79043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5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146813</xdr:rowOff>
    </xdr:from>
    <xdr:to>
      <xdr:col>1</xdr:col>
      <xdr:colOff>485775</xdr:colOff>
      <xdr:row>99</xdr:row>
      <xdr:rowOff>76963</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1079500" y="1694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68090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4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137341</xdr:rowOff>
    </xdr:from>
    <xdr:to>
      <xdr:col>15</xdr:col>
      <xdr:colOff>180975</xdr:colOff>
      <xdr:row>37</xdr:row>
      <xdr:rowOff>20042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309541"/>
          <a:ext cx="838200" cy="5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90124</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9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a:extLst>
            <a:ext uri="{FF2B5EF4-FFF2-40B4-BE49-F238E27FC236}">
              <a16:creationId xmlns:a16="http://schemas.microsoft.com/office/drawing/2014/main" id="{00000000-0008-0000-0600-000023010000}"/>
            </a:ext>
          </a:extLst>
        </xdr:cNvPr>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105968</xdr:rowOff>
    </xdr:from>
    <xdr:to>
      <xdr:col>14</xdr:col>
      <xdr:colOff>28575</xdr:colOff>
      <xdr:row>36</xdr:row>
      <xdr:rowOff>137341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278168"/>
          <a:ext cx="889000" cy="3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20855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105968</xdr:rowOff>
    </xdr:from>
    <xdr:to>
      <xdr:col>12</xdr:col>
      <xdr:colOff>511175</xdr:colOff>
      <xdr:row>37</xdr:row>
      <xdr:rowOff>3299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278168"/>
          <a:ext cx="889000" cy="6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73478</xdr:rowOff>
    </xdr:from>
    <xdr:to>
      <xdr:col>12</xdr:col>
      <xdr:colOff>561975</xdr:colOff>
      <xdr:row>37</xdr:row>
      <xdr:rowOff>3628</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8699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166205</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33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3299</xdr:rowOff>
    </xdr:from>
    <xdr:to>
      <xdr:col>11</xdr:col>
      <xdr:colOff>307975</xdr:colOff>
      <xdr:row>37</xdr:row>
      <xdr:rowOff>59233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346949"/>
          <a:ext cx="889000" cy="5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137148</xdr:rowOff>
    </xdr:from>
    <xdr:to>
      <xdr:col>11</xdr:col>
      <xdr:colOff>358775</xdr:colOff>
      <xdr:row>37</xdr:row>
      <xdr:rowOff>67298</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7810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58425</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147806</xdr:rowOff>
    </xdr:from>
    <xdr:to>
      <xdr:col>10</xdr:col>
      <xdr:colOff>155575</xdr:colOff>
      <xdr:row>37</xdr:row>
      <xdr:rowOff>77956</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6921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94483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0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140692</xdr:rowOff>
    </xdr:from>
    <xdr:to>
      <xdr:col>15</xdr:col>
      <xdr:colOff>231775</xdr:colOff>
      <xdr:row>37</xdr:row>
      <xdr:rowOff>70842</xdr:rowOff>
    </xdr:to>
    <xdr:sp macro="" textlink="">
      <xdr:nvSpPr>
        <xdr:cNvPr id="308" name="円/楕円 307">
          <a:extLst>
            <a:ext uri="{FF2B5EF4-FFF2-40B4-BE49-F238E27FC236}">
              <a16:creationId xmlns:a16="http://schemas.microsoft.com/office/drawing/2014/main" id="{00000000-0008-0000-0600-000034010000}"/>
            </a:ext>
          </a:extLst>
        </xdr:cNvPr>
        <xdr:cNvSpPr/>
      </xdr:nvSpPr>
      <xdr:spPr>
        <a:xfrm>
          <a:off x="10426700" y="63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119119</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9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63,672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86541</xdr:rowOff>
    </xdr:from>
    <xdr:to>
      <xdr:col>14</xdr:col>
      <xdr:colOff>79375</xdr:colOff>
      <xdr:row>37</xdr:row>
      <xdr:rowOff>16691</xdr:rowOff>
    </xdr:to>
    <xdr:sp macro="" textlink="">
      <xdr:nvSpPr>
        <xdr:cNvPr id="310" name="円/楕円 309">
          <a:extLst>
            <a:ext uri="{FF2B5EF4-FFF2-40B4-BE49-F238E27FC236}">
              <a16:creationId xmlns:a16="http://schemas.microsoft.com/office/drawing/2014/main" id="{00000000-0008-0000-0600-000036010000}"/>
            </a:ext>
          </a:extLst>
        </xdr:cNvPr>
        <xdr:cNvSpPr/>
      </xdr:nvSpPr>
      <xdr:spPr>
        <a:xfrm>
          <a:off x="9588500" y="625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7818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35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75,516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55168</xdr:rowOff>
    </xdr:from>
    <xdr:to>
      <xdr:col>12</xdr:col>
      <xdr:colOff>561975</xdr:colOff>
      <xdr:row>36</xdr:row>
      <xdr:rowOff>156768</xdr:rowOff>
    </xdr:to>
    <xdr:sp macro="" textlink="">
      <xdr:nvSpPr>
        <xdr:cNvPr id="312" name="円/楕円 311">
          <a:extLst>
            <a:ext uri="{FF2B5EF4-FFF2-40B4-BE49-F238E27FC236}">
              <a16:creationId xmlns:a16="http://schemas.microsoft.com/office/drawing/2014/main" id="{00000000-0008-0000-0600-000038010000}"/>
            </a:ext>
          </a:extLst>
        </xdr:cNvPr>
        <xdr:cNvSpPr/>
      </xdr:nvSpPr>
      <xdr:spPr>
        <a:xfrm>
          <a:off x="8699500" y="62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1845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00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82,378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123949</xdr:rowOff>
    </xdr:from>
    <xdr:to>
      <xdr:col>11</xdr:col>
      <xdr:colOff>358775</xdr:colOff>
      <xdr:row>37</xdr:row>
      <xdr:rowOff>54099</xdr:rowOff>
    </xdr:to>
    <xdr:sp macro="" textlink="">
      <xdr:nvSpPr>
        <xdr:cNvPr id="314" name="円/楕円 313">
          <a:extLst>
            <a:ext uri="{FF2B5EF4-FFF2-40B4-BE49-F238E27FC236}">
              <a16:creationId xmlns:a16="http://schemas.microsoft.com/office/drawing/2014/main" id="{00000000-0008-0000-0600-00003A010000}"/>
            </a:ext>
          </a:extLst>
        </xdr:cNvPr>
        <xdr:cNvSpPr/>
      </xdr:nvSpPr>
      <xdr:spPr>
        <a:xfrm>
          <a:off x="7810500" y="629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70626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0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67,334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8433</xdr:rowOff>
    </xdr:from>
    <xdr:to>
      <xdr:col>10</xdr:col>
      <xdr:colOff>155575</xdr:colOff>
      <xdr:row>37</xdr:row>
      <xdr:rowOff>110033</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6921500" y="63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101160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44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164755</xdr:rowOff>
    </xdr:from>
    <xdr:to>
      <xdr:col>15</xdr:col>
      <xdr:colOff>180975</xdr:colOff>
      <xdr:row>59</xdr:row>
      <xdr:rowOff>4263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10108855"/>
          <a:ext cx="838200" cy="1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a:extLst>
            <a:ext uri="{FF2B5EF4-FFF2-40B4-BE49-F238E27FC236}">
              <a16:creationId xmlns:a16="http://schemas.microsoft.com/office/drawing/2014/main" id="{00000000-0008-0000-0600-00005C010000}"/>
            </a:ext>
          </a:extLst>
        </xdr:cNvPr>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85853</xdr:rowOff>
    </xdr:from>
    <xdr:to>
      <xdr:col>14</xdr:col>
      <xdr:colOff>28575</xdr:colOff>
      <xdr:row>59</xdr:row>
      <xdr:rowOff>4263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10029953"/>
          <a:ext cx="889000" cy="8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a:extLst>
            <a:ext uri="{FF2B5EF4-FFF2-40B4-BE49-F238E27FC236}">
              <a16:creationId xmlns:a16="http://schemas.microsoft.com/office/drawing/2014/main" id="{00000000-0008-0000-0600-00005E010000}"/>
            </a:ext>
          </a:extLst>
        </xdr:cNvPr>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9165</xdr:rowOff>
    </xdr:from>
    <xdr:to>
      <xdr:col>12</xdr:col>
      <xdr:colOff>511175</xdr:colOff>
      <xdr:row>58</xdr:row>
      <xdr:rowOff>85853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953265"/>
          <a:ext cx="889000" cy="7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44274</xdr:rowOff>
    </xdr:from>
    <xdr:to>
      <xdr:col>12</xdr:col>
      <xdr:colOff>561975</xdr:colOff>
      <xdr:row>58</xdr:row>
      <xdr:rowOff>145874</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8699500" y="99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137001</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4" y="1008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9165</xdr:rowOff>
    </xdr:from>
    <xdr:to>
      <xdr:col>11</xdr:col>
      <xdr:colOff>307975</xdr:colOff>
      <xdr:row>58</xdr:row>
      <xdr:rowOff>87220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53265"/>
          <a:ext cx="889000" cy="7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84518</xdr:rowOff>
    </xdr:from>
    <xdr:to>
      <xdr:col>11</xdr:col>
      <xdr:colOff>358775</xdr:colOff>
      <xdr:row>59</xdr:row>
      <xdr:rowOff>14668</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7810500" y="1002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5795</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4" y="1012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111519</xdr:rowOff>
    </xdr:from>
    <xdr:to>
      <xdr:col>10</xdr:col>
      <xdr:colOff>155575</xdr:colOff>
      <xdr:row>59</xdr:row>
      <xdr:rowOff>41669</xdr:rowOff>
    </xdr:to>
    <xdr:sp macro="" textlink="">
      <xdr:nvSpPr>
        <xdr:cNvPr id="358" name="フローチャート : 判断 357">
          <a:extLst>
            <a:ext uri="{FF2B5EF4-FFF2-40B4-BE49-F238E27FC236}">
              <a16:creationId xmlns:a16="http://schemas.microsoft.com/office/drawing/2014/main" id="{00000000-0008-0000-0600-000066010000}"/>
            </a:ext>
          </a:extLst>
        </xdr:cNvPr>
        <xdr:cNvSpPr/>
      </xdr:nvSpPr>
      <xdr:spPr>
        <a:xfrm>
          <a:off x="6921500" y="100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32796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101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113955</xdr:rowOff>
    </xdr:from>
    <xdr:to>
      <xdr:col>15</xdr:col>
      <xdr:colOff>231775</xdr:colOff>
      <xdr:row>59</xdr:row>
      <xdr:rowOff>44105</xdr:rowOff>
    </xdr:to>
    <xdr:sp macro="" textlink="">
      <xdr:nvSpPr>
        <xdr:cNvPr id="365" name="円/楕円 364">
          <a:extLst>
            <a:ext uri="{FF2B5EF4-FFF2-40B4-BE49-F238E27FC236}">
              <a16:creationId xmlns:a16="http://schemas.microsoft.com/office/drawing/2014/main" id="{00000000-0008-0000-0600-00006D010000}"/>
            </a:ext>
          </a:extLst>
        </xdr:cNvPr>
        <xdr:cNvSpPr/>
      </xdr:nvSpPr>
      <xdr:spPr>
        <a:xfrm>
          <a:off x="10426700" y="100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124913</xdr:rowOff>
    </xdr:from>
    <xdr:to>
      <xdr:col>14</xdr:col>
      <xdr:colOff>79375</xdr:colOff>
      <xdr:row>59</xdr:row>
      <xdr:rowOff>55063</xdr:rowOff>
    </xdr:to>
    <xdr:sp macro="" textlink="">
      <xdr:nvSpPr>
        <xdr:cNvPr id="367" name="円/楕円 366">
          <a:extLst>
            <a:ext uri="{FF2B5EF4-FFF2-40B4-BE49-F238E27FC236}">
              <a16:creationId xmlns:a16="http://schemas.microsoft.com/office/drawing/2014/main" id="{00000000-0008-0000-0600-00006F010000}"/>
            </a:ext>
          </a:extLst>
        </xdr:cNvPr>
        <xdr:cNvSpPr/>
      </xdr:nvSpPr>
      <xdr:spPr>
        <a:xfrm>
          <a:off x="9588500" y="1006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46190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16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52,738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35053</xdr:rowOff>
    </xdr:from>
    <xdr:to>
      <xdr:col>12</xdr:col>
      <xdr:colOff>561975</xdr:colOff>
      <xdr:row>58</xdr:row>
      <xdr:rowOff>136653</xdr:rowOff>
    </xdr:to>
    <xdr:sp macro="" textlink="">
      <xdr:nvSpPr>
        <xdr:cNvPr id="369" name="円/楕円 368">
          <a:extLst>
            <a:ext uri="{FF2B5EF4-FFF2-40B4-BE49-F238E27FC236}">
              <a16:creationId xmlns:a16="http://schemas.microsoft.com/office/drawing/2014/main" id="{00000000-0008-0000-0600-000071010000}"/>
            </a:ext>
          </a:extLst>
        </xdr:cNvPr>
        <xdr:cNvSpPr/>
      </xdr:nvSpPr>
      <xdr:spPr>
        <a:xfrm>
          <a:off x="8699500" y="997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153180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4" y="975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170,665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129815</xdr:rowOff>
    </xdr:from>
    <xdr:to>
      <xdr:col>11</xdr:col>
      <xdr:colOff>358775</xdr:colOff>
      <xdr:row>58</xdr:row>
      <xdr:rowOff>59965</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7810500" y="990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76492</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4" y="967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271,306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36420</xdr:rowOff>
    </xdr:from>
    <xdr:to>
      <xdr:col>10</xdr:col>
      <xdr:colOff>155575</xdr:colOff>
      <xdr:row>58</xdr:row>
      <xdr:rowOff>138020</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6921500" y="998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154547</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4" y="975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31145</xdr:rowOff>
    </xdr:from>
    <xdr:to>
      <xdr:col>15</xdr:col>
      <xdr:colOff>180975</xdr:colOff>
      <xdr:row>79</xdr:row>
      <xdr:rowOff>32964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575695"/>
          <a:ext cx="83820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a:extLst>
            <a:ext uri="{FF2B5EF4-FFF2-40B4-BE49-F238E27FC236}">
              <a16:creationId xmlns:a16="http://schemas.microsoft.com/office/drawing/2014/main" id="{00000000-0008-0000-0600-000095010000}"/>
            </a:ext>
          </a:extLst>
        </xdr:cNvPr>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121341</xdr:rowOff>
    </xdr:from>
    <xdr:to>
      <xdr:col>14</xdr:col>
      <xdr:colOff>28575</xdr:colOff>
      <xdr:row>79</xdr:row>
      <xdr:rowOff>32964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494441"/>
          <a:ext cx="889000" cy="8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a:extLst>
            <a:ext uri="{FF2B5EF4-FFF2-40B4-BE49-F238E27FC236}">
              <a16:creationId xmlns:a16="http://schemas.microsoft.com/office/drawing/2014/main" id="{00000000-0008-0000-0600-000097010000}"/>
            </a:ext>
          </a:extLst>
        </xdr:cNvPr>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81141</xdr:rowOff>
    </xdr:from>
    <xdr:to>
      <xdr:col>12</xdr:col>
      <xdr:colOff>561975</xdr:colOff>
      <xdr:row>79</xdr:row>
      <xdr:rowOff>11291</xdr:rowOff>
    </xdr:to>
    <xdr:sp macro="" textlink="">
      <xdr:nvSpPr>
        <xdr:cNvPr id="409" name="フローチャート : 判断 408">
          <a:extLst>
            <a:ext uri="{FF2B5EF4-FFF2-40B4-BE49-F238E27FC236}">
              <a16:creationId xmlns:a16="http://schemas.microsoft.com/office/drawing/2014/main" id="{00000000-0008-0000-0600-000099010000}"/>
            </a:ext>
          </a:extLst>
        </xdr:cNvPr>
        <xdr:cNvSpPr/>
      </xdr:nvSpPr>
      <xdr:spPr>
        <a:xfrm>
          <a:off x="8699500" y="1345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79</xdr:row>
      <xdr:rowOff>2418</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4" y="1354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151795</xdr:rowOff>
    </xdr:from>
    <xdr:to>
      <xdr:col>15</xdr:col>
      <xdr:colOff>231775</xdr:colOff>
      <xdr:row>79</xdr:row>
      <xdr:rowOff>81945</xdr:rowOff>
    </xdr:to>
    <xdr:sp macro="" textlink="">
      <xdr:nvSpPr>
        <xdr:cNvPr id="416" name="円/楕円 415">
          <a:extLst>
            <a:ext uri="{FF2B5EF4-FFF2-40B4-BE49-F238E27FC236}">
              <a16:creationId xmlns:a16="http://schemas.microsoft.com/office/drawing/2014/main" id="{00000000-0008-0000-0600-0000A0010000}"/>
            </a:ext>
          </a:extLst>
        </xdr:cNvPr>
        <xdr:cNvSpPr/>
      </xdr:nvSpPr>
      <xdr:spPr>
        <a:xfrm>
          <a:off x="10426700" y="1352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124198</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17,461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153614</xdr:rowOff>
    </xdr:from>
    <xdr:to>
      <xdr:col>14</xdr:col>
      <xdr:colOff>79375</xdr:colOff>
      <xdr:row>79</xdr:row>
      <xdr:rowOff>83764</xdr:rowOff>
    </xdr:to>
    <xdr:sp macro="" textlink="">
      <xdr:nvSpPr>
        <xdr:cNvPr id="418" name="円/楕円 417">
          <a:extLst>
            <a:ext uri="{FF2B5EF4-FFF2-40B4-BE49-F238E27FC236}">
              <a16:creationId xmlns:a16="http://schemas.microsoft.com/office/drawing/2014/main" id="{00000000-0008-0000-0600-0000A2010000}"/>
            </a:ext>
          </a:extLst>
        </xdr:cNvPr>
        <xdr:cNvSpPr/>
      </xdr:nvSpPr>
      <xdr:spPr>
        <a:xfrm>
          <a:off x="9588500" y="135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74891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61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70541</xdr:rowOff>
    </xdr:from>
    <xdr:to>
      <xdr:col>12</xdr:col>
      <xdr:colOff>561975</xdr:colOff>
      <xdr:row>79</xdr:row>
      <xdr:rowOff>691</xdr:rowOff>
    </xdr:to>
    <xdr:sp macro="" textlink="">
      <xdr:nvSpPr>
        <xdr:cNvPr id="420" name="円/楕円 419">
          <a:extLst>
            <a:ext uri="{FF2B5EF4-FFF2-40B4-BE49-F238E27FC236}">
              <a16:creationId xmlns:a16="http://schemas.microsoft.com/office/drawing/2014/main" id="{00000000-0008-0000-0600-0000A4010000}"/>
            </a:ext>
          </a:extLst>
        </xdr:cNvPr>
        <xdr:cNvSpPr/>
      </xdr:nvSpPr>
      <xdr:spPr>
        <a:xfrm>
          <a:off x="8699500" y="1344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17218</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50794" y="1321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a:extLst>
            <a:ext uri="{FF2B5EF4-FFF2-40B4-BE49-F238E27FC236}">
              <a16:creationId xmlns:a16="http://schemas.microsoft.com/office/drawing/2014/main" id="{00000000-0008-0000-0600-0000BC010000}"/>
            </a:ext>
          </a:extLst>
        </xdr:cNvPr>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a:extLst>
            <a:ext uri="{FF2B5EF4-FFF2-40B4-BE49-F238E27FC236}">
              <a16:creationId xmlns:a16="http://schemas.microsoft.com/office/drawing/2014/main" id="{00000000-0008-0000-0600-0000BE010000}"/>
            </a:ext>
          </a:extLst>
        </xdr:cNvPr>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134410</xdr:rowOff>
    </xdr:from>
    <xdr:to>
      <xdr:col>15</xdr:col>
      <xdr:colOff>180975</xdr:colOff>
      <xdr:row>97</xdr:row>
      <xdr:rowOff>152177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9639300" y="16765060"/>
          <a:ext cx="83820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a:extLst>
            <a:ext uri="{FF2B5EF4-FFF2-40B4-BE49-F238E27FC236}">
              <a16:creationId xmlns:a16="http://schemas.microsoft.com/office/drawing/2014/main" id="{00000000-0008-0000-0600-0000C1010000}"/>
            </a:ext>
          </a:extLst>
        </xdr:cNvPr>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a:extLst>
            <a:ext uri="{FF2B5EF4-FFF2-40B4-BE49-F238E27FC236}">
              <a16:creationId xmlns:a16="http://schemas.microsoft.com/office/drawing/2014/main" id="{00000000-0008-0000-0600-0000C2010000}"/>
            </a:ext>
          </a:extLst>
        </xdr:cNvPr>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117301</xdr:rowOff>
    </xdr:from>
    <xdr:to>
      <xdr:col>14</xdr:col>
      <xdr:colOff>28575</xdr:colOff>
      <xdr:row>97</xdr:row>
      <xdr:rowOff>152177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8750300" y="16747951"/>
          <a:ext cx="889000" cy="3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a:extLst>
            <a:ext uri="{FF2B5EF4-FFF2-40B4-BE49-F238E27FC236}">
              <a16:creationId xmlns:a16="http://schemas.microsoft.com/office/drawing/2014/main" id="{00000000-0008-0000-0600-0000C4010000}"/>
            </a:ext>
          </a:extLst>
        </xdr:cNvPr>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33275</xdr:rowOff>
    </xdr:from>
    <xdr:ext cx="534377"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9372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133641</xdr:rowOff>
    </xdr:from>
    <xdr:to>
      <xdr:col>12</xdr:col>
      <xdr:colOff>561975</xdr:colOff>
      <xdr:row>98</xdr:row>
      <xdr:rowOff>63791</xdr:rowOff>
    </xdr:to>
    <xdr:sp macro="" textlink="">
      <xdr:nvSpPr>
        <xdr:cNvPr id="454" name="フローチャート : 判断 453">
          <a:extLst>
            <a:ext uri="{FF2B5EF4-FFF2-40B4-BE49-F238E27FC236}">
              <a16:creationId xmlns:a16="http://schemas.microsoft.com/office/drawing/2014/main" id="{00000000-0008-0000-0600-0000C6010000}"/>
            </a:ext>
          </a:extLst>
        </xdr:cNvPr>
        <xdr:cNvSpPr/>
      </xdr:nvSpPr>
      <xdr:spPr>
        <a:xfrm>
          <a:off x="8699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54918</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8483111" y="1685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83610</xdr:rowOff>
    </xdr:from>
    <xdr:to>
      <xdr:col>15</xdr:col>
      <xdr:colOff>231775</xdr:colOff>
      <xdr:row>98</xdr:row>
      <xdr:rowOff>13760</xdr:rowOff>
    </xdr:to>
    <xdr:sp macro="" textlink="">
      <xdr:nvSpPr>
        <xdr:cNvPr id="461" name="円/楕円 460">
          <a:extLst>
            <a:ext uri="{FF2B5EF4-FFF2-40B4-BE49-F238E27FC236}">
              <a16:creationId xmlns:a16="http://schemas.microsoft.com/office/drawing/2014/main" id="{00000000-0008-0000-0600-0000CD010000}"/>
            </a:ext>
          </a:extLst>
        </xdr:cNvPr>
        <xdr:cNvSpPr/>
      </xdr:nvSpPr>
      <xdr:spPr>
        <a:xfrm>
          <a:off x="10426700" y="1671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62037</xdr:rowOff>
    </xdr:from>
    <xdr:ext cx="534377" cy="259045"/>
    <xdr:sp macro="" textlink="">
      <xdr:nvSpPr>
        <xdr:cNvPr id="462" name="普通建設事業費 （ うち更新整備　）該当値テキスト">
          <a:extLst>
            <a:ext uri="{FF2B5EF4-FFF2-40B4-BE49-F238E27FC236}">
              <a16:creationId xmlns:a16="http://schemas.microsoft.com/office/drawing/2014/main" id="{00000000-0008-0000-0600-0000CE010000}"/>
            </a:ext>
          </a:extLst>
        </xdr:cNvPr>
        <xdr:cNvSpPr txBox="1"/>
      </xdr:nvSpPr>
      <xdr:spPr>
        <a:xfrm>
          <a:off x="10528300" y="1669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38,657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101377</xdr:rowOff>
    </xdr:from>
    <xdr:to>
      <xdr:col>14</xdr:col>
      <xdr:colOff>79375</xdr:colOff>
      <xdr:row>98</xdr:row>
      <xdr:rowOff>31527</xdr:rowOff>
    </xdr:to>
    <xdr:sp macro="" textlink="">
      <xdr:nvSpPr>
        <xdr:cNvPr id="463" name="円/楕円 462">
          <a:extLst>
            <a:ext uri="{FF2B5EF4-FFF2-40B4-BE49-F238E27FC236}">
              <a16:creationId xmlns:a16="http://schemas.microsoft.com/office/drawing/2014/main" id="{00000000-0008-0000-0600-0000CF010000}"/>
            </a:ext>
          </a:extLst>
        </xdr:cNvPr>
        <xdr:cNvSpPr/>
      </xdr:nvSpPr>
      <xdr:spPr>
        <a:xfrm>
          <a:off x="9588500" y="1673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48054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5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66501</xdr:rowOff>
    </xdr:from>
    <xdr:to>
      <xdr:col>12</xdr:col>
      <xdr:colOff>561975</xdr:colOff>
      <xdr:row>97</xdr:row>
      <xdr:rowOff>168101</xdr:rowOff>
    </xdr:to>
    <xdr:sp macro="" textlink="">
      <xdr:nvSpPr>
        <xdr:cNvPr id="465" name="円/楕円 464">
          <a:extLst>
            <a:ext uri="{FF2B5EF4-FFF2-40B4-BE49-F238E27FC236}">
              <a16:creationId xmlns:a16="http://schemas.microsoft.com/office/drawing/2014/main" id="{00000000-0008-0000-0600-0000D1010000}"/>
            </a:ext>
          </a:extLst>
        </xdr:cNvPr>
        <xdr:cNvSpPr/>
      </xdr:nvSpPr>
      <xdr:spPr>
        <a:xfrm>
          <a:off x="8699500" y="1669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13178</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4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a:extLst>
            <a:ext uri="{FF2B5EF4-FFF2-40B4-BE49-F238E27FC236}">
              <a16:creationId xmlns:a16="http://schemas.microsoft.com/office/drawing/2014/main" id="{00000000-0008-0000-0600-0000E9010000}"/>
            </a:ext>
          </a:extLst>
        </xdr:cNvPr>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a:extLst>
            <a:ext uri="{FF2B5EF4-FFF2-40B4-BE49-F238E27FC236}">
              <a16:creationId xmlns:a16="http://schemas.microsoft.com/office/drawing/2014/main" id="{00000000-0008-0000-0600-0000EB010000}"/>
            </a:ext>
          </a:extLst>
        </xdr:cNvPr>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137670</xdr:rowOff>
    </xdr:from>
    <xdr:to>
      <xdr:col>23</xdr:col>
      <xdr:colOff>517525</xdr:colOff>
      <xdr:row>38</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flipV="1">
          <a:off x="15481300" y="6652770"/>
          <a:ext cx="838200" cy="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a:extLst>
            <a:ext uri="{FF2B5EF4-FFF2-40B4-BE49-F238E27FC236}">
              <a16:creationId xmlns:a16="http://schemas.microsoft.com/office/drawing/2014/main" id="{00000000-0008-0000-0600-0000EE010000}"/>
            </a:ext>
          </a:extLst>
        </xdr:cNvPr>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a:extLst>
            <a:ext uri="{FF2B5EF4-FFF2-40B4-BE49-F238E27FC236}">
              <a16:creationId xmlns:a16="http://schemas.microsoft.com/office/drawing/2014/main" id="{00000000-0008-0000-0600-0000EF010000}"/>
            </a:ext>
          </a:extLst>
        </xdr:cNvPr>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133837</xdr:rowOff>
    </xdr:from>
    <xdr:to>
      <xdr:col>22</xdr:col>
      <xdr:colOff>365125</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4592300" y="6648937"/>
          <a:ext cx="889000" cy="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a:extLst>
            <a:ext uri="{FF2B5EF4-FFF2-40B4-BE49-F238E27FC236}">
              <a16:creationId xmlns:a16="http://schemas.microsoft.com/office/drawing/2014/main" id="{00000000-0008-0000-0600-0000F1010000}"/>
            </a:ext>
          </a:extLst>
        </xdr:cNvPr>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133837</xdr:rowOff>
    </xdr:from>
    <xdr:to>
      <xdr:col>21</xdr:col>
      <xdr:colOff>161925</xdr:colOff>
      <xdr:row>38</xdr:row>
      <xdr:rowOff>136344</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3703300" y="6648937"/>
          <a:ext cx="889000" cy="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52528</xdr:rowOff>
    </xdr:from>
    <xdr:to>
      <xdr:col>21</xdr:col>
      <xdr:colOff>212725</xdr:colOff>
      <xdr:row>38</xdr:row>
      <xdr:rowOff>154128</xdr:rowOff>
    </xdr:to>
    <xdr:sp macro="" textlink="">
      <xdr:nvSpPr>
        <xdr:cNvPr id="500" name="フローチャート : 判断 499">
          <a:extLst>
            <a:ext uri="{FF2B5EF4-FFF2-40B4-BE49-F238E27FC236}">
              <a16:creationId xmlns:a16="http://schemas.microsoft.com/office/drawing/2014/main" id="{00000000-0008-0000-0600-0000F4010000}"/>
            </a:ext>
          </a:extLst>
        </xdr:cNvPr>
        <xdr:cNvSpPr/>
      </xdr:nvSpPr>
      <xdr:spPr>
        <a:xfrm>
          <a:off x="14541500" y="65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170654</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4325111" y="63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136344</xdr:rowOff>
    </xdr:from>
    <xdr:to>
      <xdr:col>19</xdr:col>
      <xdr:colOff>644525</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2814300" y="6651444"/>
          <a:ext cx="889000" cy="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49078</xdr:rowOff>
    </xdr:from>
    <xdr:to>
      <xdr:col>20</xdr:col>
      <xdr:colOff>9525</xdr:colOff>
      <xdr:row>38</xdr:row>
      <xdr:rowOff>150678</xdr:rowOff>
    </xdr:to>
    <xdr:sp macro="" textlink="">
      <xdr:nvSpPr>
        <xdr:cNvPr id="503" name="フローチャート : 判断 502">
          <a:extLst>
            <a:ext uri="{FF2B5EF4-FFF2-40B4-BE49-F238E27FC236}">
              <a16:creationId xmlns:a16="http://schemas.microsoft.com/office/drawing/2014/main" id="{00000000-0008-0000-0600-0000F7010000}"/>
            </a:ext>
          </a:extLst>
        </xdr:cNvPr>
        <xdr:cNvSpPr/>
      </xdr:nvSpPr>
      <xdr:spPr>
        <a:xfrm>
          <a:off x="13652500" y="65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167205</xdr:rowOff>
    </xdr:from>
    <xdr:ext cx="534377"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3436111" y="63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57310</xdr:rowOff>
    </xdr:from>
    <xdr:to>
      <xdr:col>18</xdr:col>
      <xdr:colOff>492125</xdr:colOff>
      <xdr:row>38</xdr:row>
      <xdr:rowOff>158910</xdr:rowOff>
    </xdr:to>
    <xdr:sp macro="" textlink="">
      <xdr:nvSpPr>
        <xdr:cNvPr id="505" name="フローチャート : 判断 504">
          <a:extLst>
            <a:ext uri="{FF2B5EF4-FFF2-40B4-BE49-F238E27FC236}">
              <a16:creationId xmlns:a16="http://schemas.microsoft.com/office/drawing/2014/main" id="{00000000-0008-0000-0600-0000F9010000}"/>
            </a:ext>
          </a:extLst>
        </xdr:cNvPr>
        <xdr:cNvSpPr/>
      </xdr:nvSpPr>
      <xdr:spPr>
        <a:xfrm>
          <a:off x="12763500" y="65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3987</xdr:rowOff>
    </xdr:from>
    <xdr:ext cx="534377"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547111" y="634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86870</xdr:rowOff>
    </xdr:from>
    <xdr:to>
      <xdr:col>23</xdr:col>
      <xdr:colOff>568325</xdr:colOff>
      <xdr:row>39</xdr:row>
      <xdr:rowOff>17020</xdr:rowOff>
    </xdr:to>
    <xdr:sp macro="" textlink="">
      <xdr:nvSpPr>
        <xdr:cNvPr id="512" name="円/楕円 511">
          <a:extLst>
            <a:ext uri="{FF2B5EF4-FFF2-40B4-BE49-F238E27FC236}">
              <a16:creationId xmlns:a16="http://schemas.microsoft.com/office/drawing/2014/main" id="{00000000-0008-0000-0600-000000020000}"/>
            </a:ext>
          </a:extLst>
        </xdr:cNvPr>
        <xdr:cNvSpPr/>
      </xdr:nvSpPr>
      <xdr:spPr>
        <a:xfrm>
          <a:off x="16268700" y="66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378565" cy="259045"/>
    <xdr:sp macro="" textlink="">
      <xdr:nvSpPr>
        <xdr:cNvPr id="513" name="災害復旧事業費該当値テキスト">
          <a:extLst>
            <a:ext uri="{FF2B5EF4-FFF2-40B4-BE49-F238E27FC236}">
              <a16:creationId xmlns:a16="http://schemas.microsoft.com/office/drawing/2014/main" id="{00000000-0008-0000-0600-000001020000}"/>
            </a:ext>
          </a:extLst>
        </xdr:cNvPr>
        <xdr:cNvSpPr txBox="1"/>
      </xdr:nvSpPr>
      <xdr:spPr>
        <a:xfrm>
          <a:off x="16370300" y="6569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4" name="円/楕円 513">
          <a:extLst>
            <a:ext uri="{FF2B5EF4-FFF2-40B4-BE49-F238E27FC236}">
              <a16:creationId xmlns:a16="http://schemas.microsoft.com/office/drawing/2014/main" id="{00000000-0008-0000-0600-000002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83037</xdr:rowOff>
    </xdr:from>
    <xdr:to>
      <xdr:col>21</xdr:col>
      <xdr:colOff>212725</xdr:colOff>
      <xdr:row>39</xdr:row>
      <xdr:rowOff>13187</xdr:rowOff>
    </xdr:to>
    <xdr:sp macro="" textlink="">
      <xdr:nvSpPr>
        <xdr:cNvPr id="516" name="円/楕円 515">
          <a:extLst>
            <a:ext uri="{FF2B5EF4-FFF2-40B4-BE49-F238E27FC236}">
              <a16:creationId xmlns:a16="http://schemas.microsoft.com/office/drawing/2014/main" id="{00000000-0008-0000-0600-000004020000}"/>
            </a:ext>
          </a:extLst>
        </xdr:cNvPr>
        <xdr:cNvSpPr/>
      </xdr:nvSpPr>
      <xdr:spPr>
        <a:xfrm>
          <a:off x="14541500" y="659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4314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7" y="6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85544</xdr:rowOff>
    </xdr:from>
    <xdr:to>
      <xdr:col>20</xdr:col>
      <xdr:colOff>9525</xdr:colOff>
      <xdr:row>39</xdr:row>
      <xdr:rowOff>15694</xdr:rowOff>
    </xdr:to>
    <xdr:sp macro="" textlink="">
      <xdr:nvSpPr>
        <xdr:cNvPr id="518" name="円/楕円 517">
          <a:extLst>
            <a:ext uri="{FF2B5EF4-FFF2-40B4-BE49-F238E27FC236}">
              <a16:creationId xmlns:a16="http://schemas.microsoft.com/office/drawing/2014/main" id="{00000000-0008-0000-0600-000006020000}"/>
            </a:ext>
          </a:extLst>
        </xdr:cNvPr>
        <xdr:cNvSpPr/>
      </xdr:nvSpPr>
      <xdr:spPr>
        <a:xfrm>
          <a:off x="13652500" y="66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6821</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68427" y="669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0" name="円/楕円 519">
          <a:extLst>
            <a:ext uri="{FF2B5EF4-FFF2-40B4-BE49-F238E27FC236}">
              <a16:creationId xmlns:a16="http://schemas.microsoft.com/office/drawing/2014/main" id="{00000000-0008-0000-0600-000008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a:extLst>
            <a:ext uri="{FF2B5EF4-FFF2-40B4-BE49-F238E27FC236}">
              <a16:creationId xmlns:a16="http://schemas.microsoft.com/office/drawing/2014/main" id="{00000000-0008-0000-0600-00000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a:extLst>
            <a:ext uri="{FF2B5EF4-FFF2-40B4-BE49-F238E27FC236}">
              <a16:creationId xmlns:a16="http://schemas.microsoft.com/office/drawing/2014/main" id="{00000000-0008-0000-0600-00001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a:extLst>
            <a:ext uri="{FF2B5EF4-FFF2-40B4-BE49-F238E27FC236}">
              <a16:creationId xmlns:a16="http://schemas.microsoft.com/office/drawing/2014/main" id="{00000000-0008-0000-0600-00001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a:extLst>
            <a:ext uri="{FF2B5EF4-FFF2-40B4-BE49-F238E27FC236}">
              <a16:creationId xmlns:a16="http://schemas.microsoft.com/office/drawing/2014/main" id="{00000000-0008-0000-0600-00001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a:extLst>
            <a:ext uri="{FF2B5EF4-FFF2-40B4-BE49-F238E27FC236}">
              <a16:creationId xmlns:a16="http://schemas.microsoft.com/office/drawing/2014/main" id="{00000000-0008-0000-0600-00001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a:extLst>
            <a:ext uri="{FF2B5EF4-FFF2-40B4-BE49-F238E27FC236}">
              <a16:creationId xmlns:a16="http://schemas.microsoft.com/office/drawing/2014/main" id="{00000000-0008-0000-0600-00002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a:extLst>
            <a:ext uri="{FF2B5EF4-FFF2-40B4-BE49-F238E27FC236}">
              <a16:creationId xmlns:a16="http://schemas.microsoft.com/office/drawing/2014/main" id="{00000000-0008-0000-0600-00002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a:extLst>
            <a:ext uri="{FF2B5EF4-FFF2-40B4-BE49-F238E27FC236}">
              <a16:creationId xmlns:a16="http://schemas.microsoft.com/office/drawing/2014/main" id="{00000000-0008-0000-0600-00002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a:extLst>
            <a:ext uri="{FF2B5EF4-FFF2-40B4-BE49-F238E27FC236}">
              <a16:creationId xmlns:a16="http://schemas.microsoft.com/office/drawing/2014/main" id="{00000000-0008-0000-0600-00002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a:extLst>
            <a:ext uri="{FF2B5EF4-FFF2-40B4-BE49-F238E27FC236}">
              <a16:creationId xmlns:a16="http://schemas.microsoft.com/office/drawing/2014/main" id="{00000000-0008-0000-0600-00002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a:extLst>
            <a:ext uri="{FF2B5EF4-FFF2-40B4-BE49-F238E27FC236}">
              <a16:creationId xmlns:a16="http://schemas.microsoft.com/office/drawing/2014/main" id="{00000000-0008-0000-0600-00003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a:extLst>
            <a:ext uri="{FF2B5EF4-FFF2-40B4-BE49-F238E27FC236}">
              <a16:creationId xmlns:a16="http://schemas.microsoft.com/office/drawing/2014/main" id="{00000000-0008-0000-0600-00003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a:extLst>
            <a:ext uri="{FF2B5EF4-FFF2-40B4-BE49-F238E27FC236}">
              <a16:creationId xmlns:a16="http://schemas.microsoft.com/office/drawing/2014/main" id="{00000000-0008-0000-0600-00003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a:extLst>
            <a:ext uri="{FF2B5EF4-FFF2-40B4-BE49-F238E27FC236}">
              <a16:creationId xmlns:a16="http://schemas.microsoft.com/office/drawing/2014/main" id="{00000000-0008-0000-0600-00003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a:extLst>
            <a:ext uri="{FF2B5EF4-FFF2-40B4-BE49-F238E27FC236}">
              <a16:creationId xmlns:a16="http://schemas.microsoft.com/office/drawing/2014/main" id="{00000000-0008-0000-0600-00003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a:extLst>
            <a:ext uri="{FF2B5EF4-FFF2-40B4-BE49-F238E27FC236}">
              <a16:creationId xmlns:a16="http://schemas.microsoft.com/office/drawing/2014/main" id="{00000000-0008-0000-0600-000053020000}"/>
            </a:ext>
          </a:extLst>
        </xdr:cNvPr>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a:extLst>
            <a:ext uri="{FF2B5EF4-FFF2-40B4-BE49-F238E27FC236}">
              <a16:creationId xmlns:a16="http://schemas.microsoft.com/office/drawing/2014/main" id="{00000000-0008-0000-0600-000055020000}"/>
            </a:ext>
          </a:extLst>
        </xdr:cNvPr>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2944</xdr:rowOff>
    </xdr:from>
    <xdr:to>
      <xdr:col>23</xdr:col>
      <xdr:colOff>517525</xdr:colOff>
      <xdr:row>73</xdr:row>
      <xdr:rowOff>25781</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5481300" y="12518794"/>
          <a:ext cx="8382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24784</xdr:rowOff>
    </xdr:from>
    <xdr:ext cx="534377" cy="259045"/>
    <xdr:sp macro="" textlink="">
      <xdr:nvSpPr>
        <xdr:cNvPr id="600" name="公債費平均値テキスト">
          <a:extLst>
            <a:ext uri="{FF2B5EF4-FFF2-40B4-BE49-F238E27FC236}">
              <a16:creationId xmlns:a16="http://schemas.microsoft.com/office/drawing/2014/main" id="{00000000-0008-0000-0600-000058020000}"/>
            </a:ext>
          </a:extLst>
        </xdr:cNvPr>
        <xdr:cNvSpPr txBox="1"/>
      </xdr:nvSpPr>
      <xdr:spPr>
        <a:xfrm>
          <a:off x="16370300" y="13054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a:extLst>
            <a:ext uri="{FF2B5EF4-FFF2-40B4-BE49-F238E27FC236}">
              <a16:creationId xmlns:a16="http://schemas.microsoft.com/office/drawing/2014/main" id="{00000000-0008-0000-0600-000059020000}"/>
            </a:ext>
          </a:extLst>
        </xdr:cNvPr>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2944</xdr:rowOff>
    </xdr:from>
    <xdr:to>
      <xdr:col>22</xdr:col>
      <xdr:colOff>365125</xdr:colOff>
      <xdr:row>74</xdr:row>
      <xdr:rowOff>91031</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flipV="1">
          <a:off x="14592300" y="12518794"/>
          <a:ext cx="889000" cy="25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a:extLst>
            <a:ext uri="{FF2B5EF4-FFF2-40B4-BE49-F238E27FC236}">
              <a16:creationId xmlns:a16="http://schemas.microsoft.com/office/drawing/2014/main" id="{00000000-0008-0000-0600-00005B020000}"/>
            </a:ext>
          </a:extLst>
        </xdr:cNvPr>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169015</xdr:rowOff>
    </xdr:from>
    <xdr:ext cx="534377"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5214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3394</xdr:rowOff>
    </xdr:from>
    <xdr:to>
      <xdr:col>21</xdr:col>
      <xdr:colOff>161925</xdr:colOff>
      <xdr:row>74</xdr:row>
      <xdr:rowOff>91031</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3703300" y="12690694"/>
          <a:ext cx="889000" cy="8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169931</xdr:rowOff>
    </xdr:from>
    <xdr:to>
      <xdr:col>21</xdr:col>
      <xdr:colOff>212725</xdr:colOff>
      <xdr:row>77</xdr:row>
      <xdr:rowOff>100081</xdr:rowOff>
    </xdr:to>
    <xdr:sp macro="" textlink="">
      <xdr:nvSpPr>
        <xdr:cNvPr id="606" name="フローチャート : 判断 605">
          <a:extLst>
            <a:ext uri="{FF2B5EF4-FFF2-40B4-BE49-F238E27FC236}">
              <a16:creationId xmlns:a16="http://schemas.microsoft.com/office/drawing/2014/main" id="{00000000-0008-0000-0600-00005E020000}"/>
            </a:ext>
          </a:extLst>
        </xdr:cNvPr>
        <xdr:cNvSpPr/>
      </xdr:nvSpPr>
      <xdr:spPr>
        <a:xfrm>
          <a:off x="14541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91208</xdr:rowOff>
    </xdr:from>
    <xdr:ext cx="534377"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4325111" y="132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3394</xdr:rowOff>
    </xdr:from>
    <xdr:to>
      <xdr:col>19</xdr:col>
      <xdr:colOff>644525</xdr:colOff>
      <xdr:row>74</xdr:row>
      <xdr:rowOff>55049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2814300" y="12690694"/>
          <a:ext cx="889000" cy="5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151476</xdr:rowOff>
    </xdr:from>
    <xdr:to>
      <xdr:col>20</xdr:col>
      <xdr:colOff>9525</xdr:colOff>
      <xdr:row>77</xdr:row>
      <xdr:rowOff>81626</xdr:rowOff>
    </xdr:to>
    <xdr:sp macro="" textlink="">
      <xdr:nvSpPr>
        <xdr:cNvPr id="609" name="フローチャート : 判断 608">
          <a:extLst>
            <a:ext uri="{FF2B5EF4-FFF2-40B4-BE49-F238E27FC236}">
              <a16:creationId xmlns:a16="http://schemas.microsoft.com/office/drawing/2014/main" id="{00000000-0008-0000-0600-000061020000}"/>
            </a:ext>
          </a:extLst>
        </xdr:cNvPr>
        <xdr:cNvSpPr/>
      </xdr:nvSpPr>
      <xdr:spPr>
        <a:xfrm>
          <a:off x="13652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72753</xdr:rowOff>
    </xdr:from>
    <xdr:ext cx="534377"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3436111" y="1327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142506</xdr:rowOff>
    </xdr:from>
    <xdr:to>
      <xdr:col>18</xdr:col>
      <xdr:colOff>492125</xdr:colOff>
      <xdr:row>77</xdr:row>
      <xdr:rowOff>72656</xdr:rowOff>
    </xdr:to>
    <xdr:sp macro="" textlink="">
      <xdr:nvSpPr>
        <xdr:cNvPr id="611" name="フローチャート : 判断 610">
          <a:extLst>
            <a:ext uri="{FF2B5EF4-FFF2-40B4-BE49-F238E27FC236}">
              <a16:creationId xmlns:a16="http://schemas.microsoft.com/office/drawing/2014/main" id="{00000000-0008-0000-0600-000063020000}"/>
            </a:ext>
          </a:extLst>
        </xdr:cNvPr>
        <xdr:cNvSpPr/>
      </xdr:nvSpPr>
      <xdr:spPr>
        <a:xfrm>
          <a:off x="12763500" y="1317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63783</xdr:rowOff>
    </xdr:from>
    <xdr:ext cx="534377"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547111" y="1326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146431</xdr:rowOff>
    </xdr:from>
    <xdr:to>
      <xdr:col>23</xdr:col>
      <xdr:colOff>568325</xdr:colOff>
      <xdr:row>73</xdr:row>
      <xdr:rowOff>76581</xdr:rowOff>
    </xdr:to>
    <xdr:sp macro="" textlink="">
      <xdr:nvSpPr>
        <xdr:cNvPr id="618" name="円/楕円 617">
          <a:extLst>
            <a:ext uri="{FF2B5EF4-FFF2-40B4-BE49-F238E27FC236}">
              <a16:creationId xmlns:a16="http://schemas.microsoft.com/office/drawing/2014/main" id="{00000000-0008-0000-0600-00006A020000}"/>
            </a:ext>
          </a:extLst>
        </xdr:cNvPr>
        <xdr:cNvSpPr/>
      </xdr:nvSpPr>
      <xdr:spPr>
        <a:xfrm>
          <a:off x="16268700" y="1249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169308</xdr:rowOff>
    </xdr:from>
    <xdr:ext cx="599010" cy="259045"/>
    <xdr:sp macro="" textlink="">
      <xdr:nvSpPr>
        <xdr:cNvPr id="619" name="公債費該当値テキスト">
          <a:extLst>
            <a:ext uri="{FF2B5EF4-FFF2-40B4-BE49-F238E27FC236}">
              <a16:creationId xmlns:a16="http://schemas.microsoft.com/office/drawing/2014/main" id="{00000000-0008-0000-0600-00006B020000}"/>
            </a:ext>
          </a:extLst>
        </xdr:cNvPr>
        <xdr:cNvSpPr txBox="1"/>
      </xdr:nvSpPr>
      <xdr:spPr>
        <a:xfrm>
          <a:off x="16370300" y="1234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137,450</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123594</xdr:rowOff>
    </xdr:from>
    <xdr:to>
      <xdr:col>22</xdr:col>
      <xdr:colOff>415925</xdr:colOff>
      <xdr:row>73</xdr:row>
      <xdr:rowOff>53744</xdr:rowOff>
    </xdr:to>
    <xdr:sp macro="" textlink="">
      <xdr:nvSpPr>
        <xdr:cNvPr id="620" name="円/楕円 619">
          <a:extLst>
            <a:ext uri="{FF2B5EF4-FFF2-40B4-BE49-F238E27FC236}">
              <a16:creationId xmlns:a16="http://schemas.microsoft.com/office/drawing/2014/main" id="{00000000-0008-0000-0600-00006C020000}"/>
            </a:ext>
          </a:extLst>
        </xdr:cNvPr>
        <xdr:cNvSpPr/>
      </xdr:nvSpPr>
      <xdr:spPr>
        <a:xfrm>
          <a:off x="15430500" y="1246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70271</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4" y="1224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140,447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40231</xdr:rowOff>
    </xdr:from>
    <xdr:to>
      <xdr:col>21</xdr:col>
      <xdr:colOff>212725</xdr:colOff>
      <xdr:row>74</xdr:row>
      <xdr:rowOff>141831</xdr:rowOff>
    </xdr:to>
    <xdr:sp macro="" textlink="">
      <xdr:nvSpPr>
        <xdr:cNvPr id="622" name="円/楕円 621">
          <a:extLst>
            <a:ext uri="{FF2B5EF4-FFF2-40B4-BE49-F238E27FC236}">
              <a16:creationId xmlns:a16="http://schemas.microsoft.com/office/drawing/2014/main" id="{00000000-0008-0000-0600-00006E020000}"/>
            </a:ext>
          </a:extLst>
        </xdr:cNvPr>
        <xdr:cNvSpPr/>
      </xdr:nvSpPr>
      <xdr:spPr>
        <a:xfrm>
          <a:off x="14541500" y="1272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158358</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4" y="1250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106,387</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124044</xdr:rowOff>
    </xdr:from>
    <xdr:to>
      <xdr:col>20</xdr:col>
      <xdr:colOff>9525</xdr:colOff>
      <xdr:row>74</xdr:row>
      <xdr:rowOff>54194</xdr:rowOff>
    </xdr:to>
    <xdr:sp macro="" textlink="">
      <xdr:nvSpPr>
        <xdr:cNvPr id="624" name="円/楕円 623">
          <a:extLst>
            <a:ext uri="{FF2B5EF4-FFF2-40B4-BE49-F238E27FC236}">
              <a16:creationId xmlns:a16="http://schemas.microsoft.com/office/drawing/2014/main" id="{00000000-0008-0000-0600-000070020000}"/>
            </a:ext>
          </a:extLst>
        </xdr:cNvPr>
        <xdr:cNvSpPr/>
      </xdr:nvSpPr>
      <xdr:spPr>
        <a:xfrm>
          <a:off x="13652500" y="126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70721</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03794" y="1241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117,888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4249</xdr:rowOff>
    </xdr:from>
    <xdr:to>
      <xdr:col>18</xdr:col>
      <xdr:colOff>492125</xdr:colOff>
      <xdr:row>74</xdr:row>
      <xdr:rowOff>105849</xdr:rowOff>
    </xdr:to>
    <xdr:sp macro="" textlink="">
      <xdr:nvSpPr>
        <xdr:cNvPr id="626" name="円/楕円 625">
          <a:extLst>
            <a:ext uri="{FF2B5EF4-FFF2-40B4-BE49-F238E27FC236}">
              <a16:creationId xmlns:a16="http://schemas.microsoft.com/office/drawing/2014/main" id="{00000000-0008-0000-0600-000072020000}"/>
            </a:ext>
          </a:extLst>
        </xdr:cNvPr>
        <xdr:cNvSpPr/>
      </xdr:nvSpPr>
      <xdr:spPr>
        <a:xfrm>
          <a:off x="12763500" y="1269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122376</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14794" y="124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a:extLst>
            <a:ext uri="{FF2B5EF4-FFF2-40B4-BE49-F238E27FC236}">
              <a16:creationId xmlns:a16="http://schemas.microsoft.com/office/drawing/2014/main" id="{00000000-0008-0000-0600-00007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a:extLst>
            <a:ext uri="{FF2B5EF4-FFF2-40B4-BE49-F238E27FC236}">
              <a16:creationId xmlns:a16="http://schemas.microsoft.com/office/drawing/2014/main" id="{00000000-0008-0000-0600-00008E020000}"/>
            </a:ext>
          </a:extLst>
        </xdr:cNvPr>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a:extLst>
            <a:ext uri="{FF2B5EF4-FFF2-40B4-BE49-F238E27FC236}">
              <a16:creationId xmlns:a16="http://schemas.microsoft.com/office/drawing/2014/main" id="{00000000-0008-0000-0600-000090020000}"/>
            </a:ext>
          </a:extLst>
        </xdr:cNvPr>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43027</xdr:rowOff>
    </xdr:from>
    <xdr:to>
      <xdr:col>23</xdr:col>
      <xdr:colOff>517525</xdr:colOff>
      <xdr:row>99</xdr:row>
      <xdr:rowOff>75462</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flipV="1">
          <a:off x="15481300" y="17016577"/>
          <a:ext cx="838200" cy="3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160225</xdr:rowOff>
    </xdr:from>
    <xdr:ext cx="534377" cy="259045"/>
    <xdr:sp macro="" textlink="">
      <xdr:nvSpPr>
        <xdr:cNvPr id="659" name="積立金平均値テキスト">
          <a:extLst>
            <a:ext uri="{FF2B5EF4-FFF2-40B4-BE49-F238E27FC236}">
              <a16:creationId xmlns:a16="http://schemas.microsoft.com/office/drawing/2014/main" id="{00000000-0008-0000-0600-000093020000}"/>
            </a:ext>
          </a:extLst>
        </xdr:cNvPr>
        <xdr:cNvSpPr txBox="1"/>
      </xdr:nvSpPr>
      <xdr:spPr>
        <a:xfrm>
          <a:off x="16370300" y="1696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a:extLst>
            <a:ext uri="{FF2B5EF4-FFF2-40B4-BE49-F238E27FC236}">
              <a16:creationId xmlns:a16="http://schemas.microsoft.com/office/drawing/2014/main" id="{00000000-0008-0000-0600-000094020000}"/>
            </a:ext>
          </a:extLst>
        </xdr:cNvPr>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60877</xdr:rowOff>
    </xdr:from>
    <xdr:to>
      <xdr:col>22</xdr:col>
      <xdr:colOff>365125</xdr:colOff>
      <xdr:row>99</xdr:row>
      <xdr:rowOff>75462</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4592300" y="17034427"/>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a:extLst>
            <a:ext uri="{FF2B5EF4-FFF2-40B4-BE49-F238E27FC236}">
              <a16:creationId xmlns:a16="http://schemas.microsoft.com/office/drawing/2014/main" id="{00000000-0008-0000-0600-000096020000}"/>
            </a:ext>
          </a:extLst>
        </xdr:cNvPr>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54646</xdr:rowOff>
    </xdr:from>
    <xdr:to>
      <xdr:col>21</xdr:col>
      <xdr:colOff>161925</xdr:colOff>
      <xdr:row>99</xdr:row>
      <xdr:rowOff>60877</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3703300" y="17028196"/>
          <a:ext cx="889000" cy="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13526</xdr:rowOff>
    </xdr:from>
    <xdr:to>
      <xdr:col>21</xdr:col>
      <xdr:colOff>212725</xdr:colOff>
      <xdr:row>98</xdr:row>
      <xdr:rowOff>115126</xdr:rowOff>
    </xdr:to>
    <xdr:sp macro="" textlink="">
      <xdr:nvSpPr>
        <xdr:cNvPr id="665" name="フローチャート : 判断 664">
          <a:extLst>
            <a:ext uri="{FF2B5EF4-FFF2-40B4-BE49-F238E27FC236}">
              <a16:creationId xmlns:a16="http://schemas.microsoft.com/office/drawing/2014/main" id="{00000000-0008-0000-0600-000099020000}"/>
            </a:ext>
          </a:extLst>
        </xdr:cNvPr>
        <xdr:cNvSpPr/>
      </xdr:nvSpPr>
      <xdr:spPr>
        <a:xfrm>
          <a:off x="14541500" y="168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131653</xdr:rowOff>
    </xdr:from>
    <xdr:ext cx="599010"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4292794" y="1659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157925</xdr:rowOff>
    </xdr:from>
    <xdr:to>
      <xdr:col>19</xdr:col>
      <xdr:colOff>644525</xdr:colOff>
      <xdr:row>99</xdr:row>
      <xdr:rowOff>54646</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814300" y="16960025"/>
          <a:ext cx="889000" cy="6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9587</xdr:rowOff>
    </xdr:from>
    <xdr:to>
      <xdr:col>20</xdr:col>
      <xdr:colOff>9525</xdr:colOff>
      <xdr:row>99</xdr:row>
      <xdr:rowOff>111187</xdr:rowOff>
    </xdr:to>
    <xdr:sp macro="" textlink="">
      <xdr:nvSpPr>
        <xdr:cNvPr id="668" name="フローチャート : 判断 667">
          <a:extLst>
            <a:ext uri="{FF2B5EF4-FFF2-40B4-BE49-F238E27FC236}">
              <a16:creationId xmlns:a16="http://schemas.microsoft.com/office/drawing/2014/main" id="{00000000-0008-0000-0600-00009C020000}"/>
            </a:ext>
          </a:extLst>
        </xdr:cNvPr>
        <xdr:cNvSpPr/>
      </xdr:nvSpPr>
      <xdr:spPr>
        <a:xfrm>
          <a:off x="13652500" y="1698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102314</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3436111" y="170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169523</xdr:rowOff>
    </xdr:from>
    <xdr:to>
      <xdr:col>18</xdr:col>
      <xdr:colOff>492125</xdr:colOff>
      <xdr:row>99</xdr:row>
      <xdr:rowOff>99673</xdr:rowOff>
    </xdr:to>
    <xdr:sp macro="" textlink="">
      <xdr:nvSpPr>
        <xdr:cNvPr id="670" name="フローチャート : 判断 669">
          <a:extLst>
            <a:ext uri="{FF2B5EF4-FFF2-40B4-BE49-F238E27FC236}">
              <a16:creationId xmlns:a16="http://schemas.microsoft.com/office/drawing/2014/main" id="{00000000-0008-0000-0600-00009E020000}"/>
            </a:ext>
          </a:extLst>
        </xdr:cNvPr>
        <xdr:cNvSpPr/>
      </xdr:nvSpPr>
      <xdr:spPr>
        <a:xfrm>
          <a:off x="12763500" y="169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90800</xdr:rowOff>
    </xdr:from>
    <xdr:ext cx="534377"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547111" y="1706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163677</xdr:rowOff>
    </xdr:from>
    <xdr:to>
      <xdr:col>23</xdr:col>
      <xdr:colOff>568325</xdr:colOff>
      <xdr:row>99</xdr:row>
      <xdr:rowOff>93827</xdr:rowOff>
    </xdr:to>
    <xdr:sp macro="" textlink="">
      <xdr:nvSpPr>
        <xdr:cNvPr id="677" name="円/楕円 676">
          <a:extLst>
            <a:ext uri="{FF2B5EF4-FFF2-40B4-BE49-F238E27FC236}">
              <a16:creationId xmlns:a16="http://schemas.microsoft.com/office/drawing/2014/main" id="{00000000-0008-0000-0600-0000A5020000}"/>
            </a:ext>
          </a:extLst>
        </xdr:cNvPr>
        <xdr:cNvSpPr/>
      </xdr:nvSpPr>
      <xdr:spPr>
        <a:xfrm>
          <a:off x="16268700" y="1696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123054</xdr:rowOff>
    </xdr:from>
    <xdr:ext cx="534377" cy="259045"/>
    <xdr:sp macro="" textlink="">
      <xdr:nvSpPr>
        <xdr:cNvPr id="678" name="積立金該当値テキスト">
          <a:extLst>
            <a:ext uri="{FF2B5EF4-FFF2-40B4-BE49-F238E27FC236}">
              <a16:creationId xmlns:a16="http://schemas.microsoft.com/office/drawing/2014/main" id="{00000000-0008-0000-0600-0000A6020000}"/>
            </a:ext>
          </a:extLst>
        </xdr:cNvPr>
        <xdr:cNvSpPr txBox="1"/>
      </xdr:nvSpPr>
      <xdr:spPr>
        <a:xfrm>
          <a:off x="16370300" y="1675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34,205</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24662</xdr:rowOff>
    </xdr:from>
    <xdr:to>
      <xdr:col>22</xdr:col>
      <xdr:colOff>415925</xdr:colOff>
      <xdr:row>99</xdr:row>
      <xdr:rowOff>126262</xdr:rowOff>
    </xdr:to>
    <xdr:sp macro="" textlink="">
      <xdr:nvSpPr>
        <xdr:cNvPr id="679" name="円/楕円 678">
          <a:extLst>
            <a:ext uri="{FF2B5EF4-FFF2-40B4-BE49-F238E27FC236}">
              <a16:creationId xmlns:a16="http://schemas.microsoft.com/office/drawing/2014/main" id="{00000000-0008-0000-0600-0000A7020000}"/>
            </a:ext>
          </a:extLst>
        </xdr:cNvPr>
        <xdr:cNvSpPr/>
      </xdr:nvSpPr>
      <xdr:spPr>
        <a:xfrm>
          <a:off x="15430500" y="1699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117389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709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14,341</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10077</xdr:rowOff>
    </xdr:from>
    <xdr:to>
      <xdr:col>21</xdr:col>
      <xdr:colOff>212725</xdr:colOff>
      <xdr:row>99</xdr:row>
      <xdr:rowOff>111677</xdr:rowOff>
    </xdr:to>
    <xdr:sp macro="" textlink="">
      <xdr:nvSpPr>
        <xdr:cNvPr id="681" name="円/楕円 680">
          <a:extLst>
            <a:ext uri="{FF2B5EF4-FFF2-40B4-BE49-F238E27FC236}">
              <a16:creationId xmlns:a16="http://schemas.microsoft.com/office/drawing/2014/main" id="{00000000-0008-0000-0600-0000A9020000}"/>
            </a:ext>
          </a:extLst>
        </xdr:cNvPr>
        <xdr:cNvSpPr/>
      </xdr:nvSpPr>
      <xdr:spPr>
        <a:xfrm>
          <a:off x="14541500" y="1698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102804</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7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23,273</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3846</xdr:rowOff>
    </xdr:from>
    <xdr:to>
      <xdr:col>20</xdr:col>
      <xdr:colOff>9525</xdr:colOff>
      <xdr:row>99</xdr:row>
      <xdr:rowOff>105446</xdr:rowOff>
    </xdr:to>
    <xdr:sp macro="" textlink="">
      <xdr:nvSpPr>
        <xdr:cNvPr id="683" name="円/楕円 682">
          <a:extLst>
            <a:ext uri="{FF2B5EF4-FFF2-40B4-BE49-F238E27FC236}">
              <a16:creationId xmlns:a16="http://schemas.microsoft.com/office/drawing/2014/main" id="{00000000-0008-0000-0600-0000AB020000}"/>
            </a:ext>
          </a:extLst>
        </xdr:cNvPr>
        <xdr:cNvSpPr/>
      </xdr:nvSpPr>
      <xdr:spPr>
        <a:xfrm>
          <a:off x="13652500" y="1697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121973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75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107125</xdr:rowOff>
    </xdr:from>
    <xdr:to>
      <xdr:col>18</xdr:col>
      <xdr:colOff>492125</xdr:colOff>
      <xdr:row>99</xdr:row>
      <xdr:rowOff>37275</xdr:rowOff>
    </xdr:to>
    <xdr:sp macro="" textlink="">
      <xdr:nvSpPr>
        <xdr:cNvPr id="685" name="円/楕円 684">
          <a:extLst>
            <a:ext uri="{FF2B5EF4-FFF2-40B4-BE49-F238E27FC236}">
              <a16:creationId xmlns:a16="http://schemas.microsoft.com/office/drawing/2014/main" id="{00000000-0008-0000-0600-0000AD020000}"/>
            </a:ext>
          </a:extLst>
        </xdr:cNvPr>
        <xdr:cNvSpPr/>
      </xdr:nvSpPr>
      <xdr:spPr>
        <a:xfrm>
          <a:off x="12763500" y="169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53802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a:extLst>
            <a:ext uri="{FF2B5EF4-FFF2-40B4-BE49-F238E27FC236}">
              <a16:creationId xmlns:a16="http://schemas.microsoft.com/office/drawing/2014/main" id="{00000000-0008-0000-0600-0000C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a:extLst>
            <a:ext uri="{FF2B5EF4-FFF2-40B4-BE49-F238E27FC236}">
              <a16:creationId xmlns:a16="http://schemas.microsoft.com/office/drawing/2014/main" id="{00000000-0008-0000-0600-0000C9020000}"/>
            </a:ext>
          </a:extLst>
        </xdr:cNvPr>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79197</xdr:rowOff>
    </xdr:from>
    <xdr:to>
      <xdr:col>32</xdr:col>
      <xdr:colOff>187325</xdr:colOff>
      <xdr:row>38</xdr:row>
      <xdr:rowOff>15875</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flipV="1">
          <a:off x="21323300" y="6422847"/>
          <a:ext cx="8382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37914</xdr:rowOff>
    </xdr:from>
    <xdr:ext cx="469744" cy="259045"/>
    <xdr:sp macro="" textlink="">
      <xdr:nvSpPr>
        <xdr:cNvPr id="716" name="投資及び出資金平均値テキスト">
          <a:extLst>
            <a:ext uri="{FF2B5EF4-FFF2-40B4-BE49-F238E27FC236}">
              <a16:creationId xmlns:a16="http://schemas.microsoft.com/office/drawing/2014/main" id="{00000000-0008-0000-0600-0000CC020000}"/>
            </a:ext>
          </a:extLst>
        </xdr:cNvPr>
        <xdr:cNvSpPr txBox="1"/>
      </xdr:nvSpPr>
      <xdr:spPr>
        <a:xfrm>
          <a:off x="22212300" y="655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a:extLst>
            <a:ext uri="{FF2B5EF4-FFF2-40B4-BE49-F238E27FC236}">
              <a16:creationId xmlns:a16="http://schemas.microsoft.com/office/drawing/2014/main" id="{00000000-0008-0000-0600-0000CD020000}"/>
            </a:ext>
          </a:extLst>
        </xdr:cNvPr>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15875</xdr:rowOff>
    </xdr:from>
    <xdr:to>
      <xdr:col>31</xdr:col>
      <xdr:colOff>34925</xdr:colOff>
      <xdr:row>38</xdr:row>
      <xdr:rowOff>141262</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flipV="1">
          <a:off x="20434300" y="6530975"/>
          <a:ext cx="889000" cy="12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a:extLst>
            <a:ext uri="{FF2B5EF4-FFF2-40B4-BE49-F238E27FC236}">
              <a16:creationId xmlns:a16="http://schemas.microsoft.com/office/drawing/2014/main" id="{00000000-0008-0000-0600-0000CF020000}"/>
            </a:ext>
          </a:extLst>
        </xdr:cNvPr>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6558</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1088427" y="669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118745</xdr:rowOff>
    </xdr:from>
    <xdr:to>
      <xdr:col>29</xdr:col>
      <xdr:colOff>517525</xdr:colOff>
      <xdr:row>38</xdr:row>
      <xdr:rowOff>141262</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9545300" y="6633845"/>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43485</xdr:rowOff>
    </xdr:from>
    <xdr:to>
      <xdr:col>29</xdr:col>
      <xdr:colOff>568325</xdr:colOff>
      <xdr:row>38</xdr:row>
      <xdr:rowOff>145085</xdr:rowOff>
    </xdr:to>
    <xdr:sp macro="" textlink="">
      <xdr:nvSpPr>
        <xdr:cNvPr id="722" name="フローチャート : 判断 721">
          <a:extLst>
            <a:ext uri="{FF2B5EF4-FFF2-40B4-BE49-F238E27FC236}">
              <a16:creationId xmlns:a16="http://schemas.microsoft.com/office/drawing/2014/main" id="{00000000-0008-0000-0600-0000D2020000}"/>
            </a:ext>
          </a:extLst>
        </xdr:cNvPr>
        <xdr:cNvSpPr/>
      </xdr:nvSpPr>
      <xdr:spPr>
        <a:xfrm>
          <a:off x="20383500" y="65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161612</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0199427" y="633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118745</xdr:rowOff>
    </xdr:from>
    <xdr:to>
      <xdr:col>28</xdr:col>
      <xdr:colOff>314325</xdr:colOff>
      <xdr:row>39</xdr:row>
      <xdr:rowOff>38468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18656300" y="6633845"/>
          <a:ext cx="889000" cy="9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34607</xdr:rowOff>
    </xdr:from>
    <xdr:to>
      <xdr:col>28</xdr:col>
      <xdr:colOff>365125</xdr:colOff>
      <xdr:row>38</xdr:row>
      <xdr:rowOff>136207</xdr:rowOff>
    </xdr:to>
    <xdr:sp macro="" textlink="">
      <xdr:nvSpPr>
        <xdr:cNvPr id="725" name="フローチャート : 判断 724">
          <a:extLst>
            <a:ext uri="{FF2B5EF4-FFF2-40B4-BE49-F238E27FC236}">
              <a16:creationId xmlns:a16="http://schemas.microsoft.com/office/drawing/2014/main" id="{00000000-0008-0000-0600-0000D5020000}"/>
            </a:ext>
          </a:extLst>
        </xdr:cNvPr>
        <xdr:cNvSpPr/>
      </xdr:nvSpPr>
      <xdr:spPr>
        <a:xfrm>
          <a:off x="194945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152735</xdr:rowOff>
    </xdr:from>
    <xdr:ext cx="469744"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10427" y="632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51257</xdr:rowOff>
    </xdr:from>
    <xdr:to>
      <xdr:col>27</xdr:col>
      <xdr:colOff>161925</xdr:colOff>
      <xdr:row>38</xdr:row>
      <xdr:rowOff>152857</xdr:rowOff>
    </xdr:to>
    <xdr:sp macro="" textlink="">
      <xdr:nvSpPr>
        <xdr:cNvPr id="727" name="フローチャート : 判断 726">
          <a:extLst>
            <a:ext uri="{FF2B5EF4-FFF2-40B4-BE49-F238E27FC236}">
              <a16:creationId xmlns:a16="http://schemas.microsoft.com/office/drawing/2014/main" id="{00000000-0008-0000-0600-0000D7020000}"/>
            </a:ext>
          </a:extLst>
        </xdr:cNvPr>
        <xdr:cNvSpPr/>
      </xdr:nvSpPr>
      <xdr:spPr>
        <a:xfrm>
          <a:off x="18605500" y="65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169384</xdr:rowOff>
    </xdr:from>
    <xdr:ext cx="469744"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21427" y="634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28397</xdr:rowOff>
    </xdr:from>
    <xdr:to>
      <xdr:col>32</xdr:col>
      <xdr:colOff>238125</xdr:colOff>
      <xdr:row>37</xdr:row>
      <xdr:rowOff>129997</xdr:rowOff>
    </xdr:to>
    <xdr:sp macro="" textlink="">
      <xdr:nvSpPr>
        <xdr:cNvPr id="734" name="円/楕円 733">
          <a:extLst>
            <a:ext uri="{FF2B5EF4-FFF2-40B4-BE49-F238E27FC236}">
              <a16:creationId xmlns:a16="http://schemas.microsoft.com/office/drawing/2014/main" id="{00000000-0008-0000-0600-0000DE020000}"/>
            </a:ext>
          </a:extLst>
        </xdr:cNvPr>
        <xdr:cNvSpPr/>
      </xdr:nvSpPr>
      <xdr:spPr>
        <a:xfrm>
          <a:off x="22110700" y="637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51274</xdr:rowOff>
    </xdr:from>
    <xdr:ext cx="469744" cy="259045"/>
    <xdr:sp macro="" textlink="">
      <xdr:nvSpPr>
        <xdr:cNvPr id="735" name="投資及び出資金該当値テキスト">
          <a:extLst>
            <a:ext uri="{FF2B5EF4-FFF2-40B4-BE49-F238E27FC236}">
              <a16:creationId xmlns:a16="http://schemas.microsoft.com/office/drawing/2014/main" id="{00000000-0008-0000-0600-0000DF020000}"/>
            </a:ext>
          </a:extLst>
        </xdr:cNvPr>
        <xdr:cNvSpPr txBox="1"/>
      </xdr:nvSpPr>
      <xdr:spPr>
        <a:xfrm>
          <a:off x="22212300" y="622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136525</xdr:rowOff>
    </xdr:from>
    <xdr:to>
      <xdr:col>31</xdr:col>
      <xdr:colOff>85725</xdr:colOff>
      <xdr:row>38</xdr:row>
      <xdr:rowOff>66675</xdr:rowOff>
    </xdr:to>
    <xdr:sp macro="" textlink="">
      <xdr:nvSpPr>
        <xdr:cNvPr id="736" name="円/楕円 735">
          <a:extLst>
            <a:ext uri="{FF2B5EF4-FFF2-40B4-BE49-F238E27FC236}">
              <a16:creationId xmlns:a16="http://schemas.microsoft.com/office/drawing/2014/main" id="{00000000-0008-0000-0600-0000E0020000}"/>
            </a:ext>
          </a:extLst>
        </xdr:cNvPr>
        <xdr:cNvSpPr/>
      </xdr:nvSpPr>
      <xdr:spPr>
        <a:xfrm>
          <a:off x="212725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83202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90462</xdr:rowOff>
    </xdr:from>
    <xdr:to>
      <xdr:col>29</xdr:col>
      <xdr:colOff>568325</xdr:colOff>
      <xdr:row>39</xdr:row>
      <xdr:rowOff>20612</xdr:rowOff>
    </xdr:to>
    <xdr:sp macro="" textlink="">
      <xdr:nvSpPr>
        <xdr:cNvPr id="738" name="円/楕円 737">
          <a:extLst>
            <a:ext uri="{FF2B5EF4-FFF2-40B4-BE49-F238E27FC236}">
              <a16:creationId xmlns:a16="http://schemas.microsoft.com/office/drawing/2014/main" id="{00000000-0008-0000-0600-0000E2020000}"/>
            </a:ext>
          </a:extLst>
        </xdr:cNvPr>
        <xdr:cNvSpPr/>
      </xdr:nvSpPr>
      <xdr:spPr>
        <a:xfrm>
          <a:off x="20383500" y="660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11739</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7" y="669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67945</xdr:rowOff>
    </xdr:from>
    <xdr:to>
      <xdr:col>28</xdr:col>
      <xdr:colOff>365125</xdr:colOff>
      <xdr:row>38</xdr:row>
      <xdr:rowOff>169545</xdr:rowOff>
    </xdr:to>
    <xdr:sp macro="" textlink="">
      <xdr:nvSpPr>
        <xdr:cNvPr id="740" name="円/楕円 739">
          <a:extLst>
            <a:ext uri="{FF2B5EF4-FFF2-40B4-BE49-F238E27FC236}">
              <a16:creationId xmlns:a16="http://schemas.microsoft.com/office/drawing/2014/main" id="{00000000-0008-0000-0600-0000E4020000}"/>
            </a:ext>
          </a:extLst>
        </xdr:cNvPr>
        <xdr:cNvSpPr/>
      </xdr:nvSpPr>
      <xdr:spPr>
        <a:xfrm>
          <a:off x="19494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160672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7" y="667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159118</xdr:rowOff>
    </xdr:from>
    <xdr:to>
      <xdr:col>27</xdr:col>
      <xdr:colOff>161925</xdr:colOff>
      <xdr:row>39</xdr:row>
      <xdr:rowOff>89268</xdr:rowOff>
    </xdr:to>
    <xdr:sp macro="" textlink="">
      <xdr:nvSpPr>
        <xdr:cNvPr id="742" name="円/楕円 741">
          <a:extLst>
            <a:ext uri="{FF2B5EF4-FFF2-40B4-BE49-F238E27FC236}">
              <a16:creationId xmlns:a16="http://schemas.microsoft.com/office/drawing/2014/main" id="{00000000-0008-0000-0600-0000E6020000}"/>
            </a:ext>
          </a:extLst>
        </xdr:cNvPr>
        <xdr:cNvSpPr/>
      </xdr:nvSpPr>
      <xdr:spPr>
        <a:xfrm>
          <a:off x="18605500" y="66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80395</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7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a:extLst>
            <a:ext uri="{FF2B5EF4-FFF2-40B4-BE49-F238E27FC236}">
              <a16:creationId xmlns:a16="http://schemas.microsoft.com/office/drawing/2014/main" id="{00000000-0008-0000-0600-00000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a:extLst>
            <a:ext uri="{FF2B5EF4-FFF2-40B4-BE49-F238E27FC236}">
              <a16:creationId xmlns:a16="http://schemas.microsoft.com/office/drawing/2014/main" id="{00000000-0008-0000-0600-000004030000}"/>
            </a:ext>
          </a:extLst>
        </xdr:cNvPr>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a:extLst>
            <a:ext uri="{FF2B5EF4-FFF2-40B4-BE49-F238E27FC236}">
              <a16:creationId xmlns:a16="http://schemas.microsoft.com/office/drawing/2014/main" id="{00000000-0008-0000-0600-000007030000}"/>
            </a:ext>
          </a:extLst>
        </xdr:cNvPr>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a:extLst>
            <a:ext uri="{FF2B5EF4-FFF2-40B4-BE49-F238E27FC236}">
              <a16:creationId xmlns:a16="http://schemas.microsoft.com/office/drawing/2014/main" id="{00000000-0008-0000-0600-000008030000}"/>
            </a:ext>
          </a:extLst>
        </xdr:cNvPr>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a:extLst>
            <a:ext uri="{FF2B5EF4-FFF2-40B4-BE49-F238E27FC236}">
              <a16:creationId xmlns:a16="http://schemas.microsoft.com/office/drawing/2014/main" id="{00000000-0008-0000-0600-00000A030000}"/>
            </a:ext>
          </a:extLst>
        </xdr:cNvPr>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92118</xdr:rowOff>
    </xdr:from>
    <xdr:to>
      <xdr:col>29</xdr:col>
      <xdr:colOff>517525</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9545300" y="10207668"/>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106111</xdr:rowOff>
    </xdr:from>
    <xdr:to>
      <xdr:col>29</xdr:col>
      <xdr:colOff>568325</xdr:colOff>
      <xdr:row>59</xdr:row>
      <xdr:rowOff>36261</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20383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52788</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0199427" y="982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91498</xdr:rowOff>
    </xdr:from>
    <xdr:to>
      <xdr:col>28</xdr:col>
      <xdr:colOff>314325</xdr:colOff>
      <xdr:row>59</xdr:row>
      <xdr:rowOff>92118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656300" y="1020704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165970</xdr:rowOff>
    </xdr:from>
    <xdr:to>
      <xdr:col>28</xdr:col>
      <xdr:colOff>365125</xdr:colOff>
      <xdr:row>59</xdr:row>
      <xdr:rowOff>96120</xdr:rowOff>
    </xdr:to>
    <xdr:sp macro="" textlink="">
      <xdr:nvSpPr>
        <xdr:cNvPr id="784" name="フローチャート : 判断 783">
          <a:extLst>
            <a:ext uri="{FF2B5EF4-FFF2-40B4-BE49-F238E27FC236}">
              <a16:creationId xmlns:a16="http://schemas.microsoft.com/office/drawing/2014/main" id="{00000000-0008-0000-0600-000010030000}"/>
            </a:ext>
          </a:extLst>
        </xdr:cNvPr>
        <xdr:cNvSpPr/>
      </xdr:nvSpPr>
      <xdr:spPr>
        <a:xfrm>
          <a:off x="19494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112647</xdr:rowOff>
    </xdr:from>
    <xdr:ext cx="469744"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9310427" y="98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163456</xdr:rowOff>
    </xdr:from>
    <xdr:to>
      <xdr:col>27</xdr:col>
      <xdr:colOff>161925</xdr:colOff>
      <xdr:row>59</xdr:row>
      <xdr:rowOff>93606</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18605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110133</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421427" y="98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3" name="円/楕円 792">
          <a:extLst>
            <a:ext uri="{FF2B5EF4-FFF2-40B4-BE49-F238E27FC236}">
              <a16:creationId xmlns:a16="http://schemas.microsoft.com/office/drawing/2014/main" id="{00000000-0008-0000-0600-000019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94" name="貸付金該当値テキスト">
          <a:extLst>
            <a:ext uri="{FF2B5EF4-FFF2-40B4-BE49-F238E27FC236}">
              <a16:creationId xmlns:a16="http://schemas.microsoft.com/office/drawing/2014/main" id="{00000000-0008-0000-0600-00001A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5" name="円/楕円 794">
          <a:extLst>
            <a:ext uri="{FF2B5EF4-FFF2-40B4-BE49-F238E27FC236}">
              <a16:creationId xmlns:a16="http://schemas.microsoft.com/office/drawing/2014/main" id="{00000000-0008-0000-0600-00001B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97" name="円/楕円 796">
          <a:extLst>
            <a:ext uri="{FF2B5EF4-FFF2-40B4-BE49-F238E27FC236}">
              <a16:creationId xmlns:a16="http://schemas.microsoft.com/office/drawing/2014/main" id="{00000000-0008-0000-0600-00001D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41318</xdr:rowOff>
    </xdr:from>
    <xdr:to>
      <xdr:col>28</xdr:col>
      <xdr:colOff>365125</xdr:colOff>
      <xdr:row>59</xdr:row>
      <xdr:rowOff>142918</xdr:rowOff>
    </xdr:to>
    <xdr:sp macro="" textlink="">
      <xdr:nvSpPr>
        <xdr:cNvPr id="799" name="円/楕円 798">
          <a:extLst>
            <a:ext uri="{FF2B5EF4-FFF2-40B4-BE49-F238E27FC236}">
              <a16:creationId xmlns:a16="http://schemas.microsoft.com/office/drawing/2014/main" id="{00000000-0008-0000-0600-00001F030000}"/>
            </a:ext>
          </a:extLst>
        </xdr:cNvPr>
        <xdr:cNvSpPr/>
      </xdr:nvSpPr>
      <xdr:spPr>
        <a:xfrm>
          <a:off x="19494500" y="1015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134045</xdr:rowOff>
    </xdr:from>
    <xdr:ext cx="378565"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6017" y="10249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40698</xdr:rowOff>
    </xdr:from>
    <xdr:to>
      <xdr:col>27</xdr:col>
      <xdr:colOff>161925</xdr:colOff>
      <xdr:row>59</xdr:row>
      <xdr:rowOff>142298</xdr:rowOff>
    </xdr:to>
    <xdr:sp macro="" textlink="">
      <xdr:nvSpPr>
        <xdr:cNvPr id="801" name="円/楕円 800">
          <a:extLst>
            <a:ext uri="{FF2B5EF4-FFF2-40B4-BE49-F238E27FC236}">
              <a16:creationId xmlns:a16="http://schemas.microsoft.com/office/drawing/2014/main" id="{00000000-0008-0000-0600-000021030000}"/>
            </a:ext>
          </a:extLst>
        </xdr:cNvPr>
        <xdr:cNvSpPr/>
      </xdr:nvSpPr>
      <xdr:spPr>
        <a:xfrm>
          <a:off x="18605500" y="101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133425</xdr:rowOff>
    </xdr:from>
    <xdr:ext cx="378565"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7017" y="10248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a:extLst>
            <a:ext uri="{FF2B5EF4-FFF2-40B4-BE49-F238E27FC236}">
              <a16:creationId xmlns:a16="http://schemas.microsoft.com/office/drawing/2014/main" id="{00000000-0008-0000-0600-00003C030000}"/>
            </a:ext>
          </a:extLst>
        </xdr:cNvPr>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a:extLst>
            <a:ext uri="{FF2B5EF4-FFF2-40B4-BE49-F238E27FC236}">
              <a16:creationId xmlns:a16="http://schemas.microsoft.com/office/drawing/2014/main" id="{00000000-0008-0000-0600-00003E030000}"/>
            </a:ext>
          </a:extLst>
        </xdr:cNvPr>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53060</xdr:rowOff>
    </xdr:from>
    <xdr:to>
      <xdr:col>32</xdr:col>
      <xdr:colOff>187325</xdr:colOff>
      <xdr:row>72</xdr:row>
      <xdr:rowOff>27508</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1323300" y="12226010"/>
          <a:ext cx="838200" cy="14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75252</xdr:rowOff>
    </xdr:from>
    <xdr:ext cx="534377" cy="259045"/>
    <xdr:sp macro="" textlink="">
      <xdr:nvSpPr>
        <xdr:cNvPr id="833" name="繰出金平均値テキスト">
          <a:extLst>
            <a:ext uri="{FF2B5EF4-FFF2-40B4-BE49-F238E27FC236}">
              <a16:creationId xmlns:a16="http://schemas.microsoft.com/office/drawing/2014/main" id="{00000000-0008-0000-0600-000041030000}"/>
            </a:ext>
          </a:extLst>
        </xdr:cNvPr>
        <xdr:cNvSpPr txBox="1"/>
      </xdr:nvSpPr>
      <xdr:spPr>
        <a:xfrm>
          <a:off x="22212300" y="13105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a:extLst>
            <a:ext uri="{FF2B5EF4-FFF2-40B4-BE49-F238E27FC236}">
              <a16:creationId xmlns:a16="http://schemas.microsoft.com/office/drawing/2014/main" id="{00000000-0008-0000-0600-000042030000}"/>
            </a:ext>
          </a:extLst>
        </xdr:cNvPr>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27508</xdr:rowOff>
    </xdr:from>
    <xdr:to>
      <xdr:col>31</xdr:col>
      <xdr:colOff>34925</xdr:colOff>
      <xdr:row>72</xdr:row>
      <xdr:rowOff>57214</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0434300" y="12371908"/>
          <a:ext cx="889000" cy="2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a:extLst>
            <a:ext uri="{FF2B5EF4-FFF2-40B4-BE49-F238E27FC236}">
              <a16:creationId xmlns:a16="http://schemas.microsoft.com/office/drawing/2014/main" id="{00000000-0008-0000-0600-000044030000}"/>
            </a:ext>
          </a:extLst>
        </xdr:cNvPr>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143082</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1056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57214</xdr:rowOff>
    </xdr:from>
    <xdr:to>
      <xdr:col>29</xdr:col>
      <xdr:colOff>517525</xdr:colOff>
      <xdr:row>73</xdr:row>
      <xdr:rowOff>5182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19545300" y="12401614"/>
          <a:ext cx="889000" cy="11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38049</xdr:rowOff>
    </xdr:from>
    <xdr:to>
      <xdr:col>29</xdr:col>
      <xdr:colOff>568325</xdr:colOff>
      <xdr:row>77</xdr:row>
      <xdr:rowOff>139649</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20383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130776</xdr:rowOff>
    </xdr:from>
    <xdr:ext cx="534377"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0167111" y="133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5182</xdr:rowOff>
    </xdr:from>
    <xdr:to>
      <xdr:col>28</xdr:col>
      <xdr:colOff>314325</xdr:colOff>
      <xdr:row>73</xdr:row>
      <xdr:rowOff>111722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18656300" y="12521032"/>
          <a:ext cx="889000" cy="10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43892</xdr:rowOff>
    </xdr:from>
    <xdr:to>
      <xdr:col>28</xdr:col>
      <xdr:colOff>365125</xdr:colOff>
      <xdr:row>77</xdr:row>
      <xdr:rowOff>145492</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19494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136619</xdr:rowOff>
    </xdr:from>
    <xdr:ext cx="534377"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9278111" y="133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62497</xdr:rowOff>
    </xdr:from>
    <xdr:to>
      <xdr:col>27</xdr:col>
      <xdr:colOff>161925</xdr:colOff>
      <xdr:row>77</xdr:row>
      <xdr:rowOff>164097</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18605500" y="132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155224</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389111" y="133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2260</xdr:rowOff>
    </xdr:from>
    <xdr:to>
      <xdr:col>32</xdr:col>
      <xdr:colOff>238125</xdr:colOff>
      <xdr:row>71</xdr:row>
      <xdr:rowOff>103860</xdr:rowOff>
    </xdr:to>
    <xdr:sp macro="" textlink="">
      <xdr:nvSpPr>
        <xdr:cNvPr id="851" name="円/楕円 850">
          <a:extLst>
            <a:ext uri="{FF2B5EF4-FFF2-40B4-BE49-F238E27FC236}">
              <a16:creationId xmlns:a16="http://schemas.microsoft.com/office/drawing/2014/main" id="{00000000-0008-0000-0600-000053030000}"/>
            </a:ext>
          </a:extLst>
        </xdr:cNvPr>
        <xdr:cNvSpPr/>
      </xdr:nvSpPr>
      <xdr:spPr>
        <a:xfrm>
          <a:off x="22110700" y="121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101896</xdr:rowOff>
    </xdr:from>
    <xdr:ext cx="599010" cy="259045"/>
    <xdr:sp macro="" textlink="">
      <xdr:nvSpPr>
        <xdr:cNvPr id="852" name="繰出金該当値テキスト">
          <a:extLst>
            <a:ext uri="{FF2B5EF4-FFF2-40B4-BE49-F238E27FC236}">
              <a16:creationId xmlns:a16="http://schemas.microsoft.com/office/drawing/2014/main" id="{00000000-0008-0000-0600-000054030000}"/>
            </a:ext>
          </a:extLst>
        </xdr:cNvPr>
        <xdr:cNvSpPr txBox="1"/>
      </xdr:nvSpPr>
      <xdr:spPr>
        <a:xfrm>
          <a:off x="22212300" y="1210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137,322</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148158</xdr:rowOff>
    </xdr:from>
    <xdr:to>
      <xdr:col>31</xdr:col>
      <xdr:colOff>85725</xdr:colOff>
      <xdr:row>72</xdr:row>
      <xdr:rowOff>78308</xdr:rowOff>
    </xdr:to>
    <xdr:sp macro="" textlink="">
      <xdr:nvSpPr>
        <xdr:cNvPr id="853" name="円/楕円 852">
          <a:extLst>
            <a:ext uri="{FF2B5EF4-FFF2-40B4-BE49-F238E27FC236}">
              <a16:creationId xmlns:a16="http://schemas.microsoft.com/office/drawing/2014/main" id="{00000000-0008-0000-0600-000055030000}"/>
            </a:ext>
          </a:extLst>
        </xdr:cNvPr>
        <xdr:cNvSpPr/>
      </xdr:nvSpPr>
      <xdr:spPr>
        <a:xfrm>
          <a:off x="21272500" y="1232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70</xdr:row>
      <xdr:rowOff>94835</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23794" y="1209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125,834</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6414</xdr:rowOff>
    </xdr:from>
    <xdr:to>
      <xdr:col>29</xdr:col>
      <xdr:colOff>568325</xdr:colOff>
      <xdr:row>72</xdr:row>
      <xdr:rowOff>108014</xdr:rowOff>
    </xdr:to>
    <xdr:sp macro="" textlink="">
      <xdr:nvSpPr>
        <xdr:cNvPr id="855" name="円/楕円 854">
          <a:extLst>
            <a:ext uri="{FF2B5EF4-FFF2-40B4-BE49-F238E27FC236}">
              <a16:creationId xmlns:a16="http://schemas.microsoft.com/office/drawing/2014/main" id="{00000000-0008-0000-0600-000057030000}"/>
            </a:ext>
          </a:extLst>
        </xdr:cNvPr>
        <xdr:cNvSpPr/>
      </xdr:nvSpPr>
      <xdr:spPr>
        <a:xfrm>
          <a:off x="20383500" y="1235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70</xdr:row>
      <xdr:rowOff>124541</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4" y="1212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123,495</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125832</xdr:rowOff>
    </xdr:from>
    <xdr:to>
      <xdr:col>28</xdr:col>
      <xdr:colOff>365125</xdr:colOff>
      <xdr:row>73</xdr:row>
      <xdr:rowOff>55982</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19494500" y="1247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72509</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45794" y="1224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114,092</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60922</xdr:rowOff>
    </xdr:from>
    <xdr:to>
      <xdr:col>27</xdr:col>
      <xdr:colOff>161925</xdr:colOff>
      <xdr:row>73</xdr:row>
      <xdr:rowOff>162522</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18605500" y="125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7599</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56794" y="12351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105,703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a:extLst>
            <a:ext uri="{FF2B5EF4-FFF2-40B4-BE49-F238E27FC236}">
              <a16:creationId xmlns:a16="http://schemas.microsoft.com/office/drawing/2014/main" id="{00000000-0008-0000-0600-00006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a:extLst>
            <a:ext uri="{FF2B5EF4-FFF2-40B4-BE49-F238E27FC236}">
              <a16:creationId xmlns:a16="http://schemas.microsoft.com/office/drawing/2014/main" id="{00000000-0008-0000-0600-00006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a:extLst>
            <a:ext uri="{FF2B5EF4-FFF2-40B4-BE49-F238E27FC236}">
              <a16:creationId xmlns:a16="http://schemas.microsoft.com/office/drawing/2014/main" id="{00000000-0008-0000-0600-00007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a:extLst>
            <a:ext uri="{FF2B5EF4-FFF2-40B4-BE49-F238E27FC236}">
              <a16:creationId xmlns:a16="http://schemas.microsoft.com/office/drawing/2014/main" id="{00000000-0008-0000-0600-00007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a:extLst>
            <a:ext uri="{FF2B5EF4-FFF2-40B4-BE49-F238E27FC236}">
              <a16:creationId xmlns:a16="http://schemas.microsoft.com/office/drawing/2014/main" id="{00000000-0008-0000-0600-00007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a:extLst>
            <a:ext uri="{FF2B5EF4-FFF2-40B4-BE49-F238E27FC236}">
              <a16:creationId xmlns:a16="http://schemas.microsoft.com/office/drawing/2014/main" id="{00000000-0008-0000-0600-00007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a:extLst>
            <a:ext uri="{FF2B5EF4-FFF2-40B4-BE49-F238E27FC236}">
              <a16:creationId xmlns:a16="http://schemas.microsoft.com/office/drawing/2014/main" id="{00000000-0008-0000-0600-00008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a:extLst>
            <a:ext uri="{FF2B5EF4-FFF2-40B4-BE49-F238E27FC236}">
              <a16:creationId xmlns:a16="http://schemas.microsoft.com/office/drawing/2014/main" id="{00000000-0008-0000-0600-00008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lang="ja-JP" altLang="ja-JP" sz="1100" b="0" i="0" baseline="0">
              <a:solidFill>
                <a:schemeClr val="dk1"/>
              </a:solidFill>
              <a:effectLst/>
              <a:latin typeface="+mn-lt"/>
              <a:ea typeface="+mn-ea"/>
              <a:cs typeface="+mn-cs"/>
            </a:rPr>
            <a:t>歳出決算総額は、住民一人当たり</a:t>
          </a:r>
          <a:r>
            <a:rPr lang="en-US" altLang="ja-JP" sz="1100" b="0" i="0" baseline="0">
              <a:solidFill>
                <a:schemeClr val="dk1"/>
              </a:solidFill>
              <a:effectLst/>
              <a:latin typeface="+mn-lt"/>
              <a:ea typeface="+mn-ea"/>
              <a:cs typeface="+mn-cs"/>
            </a:rPr>
            <a:t>695</a:t>
          </a:r>
          <a:r>
            <a:rPr lang="ja-JP" altLang="ja-JP" sz="1100" b="0" i="0" baseline="0">
              <a:solidFill>
                <a:schemeClr val="dk1"/>
              </a:solidFill>
              <a:effectLst/>
              <a:latin typeface="+mn-lt"/>
              <a:ea typeface="+mn-ea"/>
              <a:cs typeface="+mn-cs"/>
            </a:rPr>
            <a:t>千円となっている。主な構成項目である人件費は、住民一人当たり</a:t>
          </a:r>
          <a:r>
            <a:rPr lang="en-US" altLang="ja-JP" sz="1100" b="0" i="0" baseline="0">
              <a:solidFill>
                <a:schemeClr val="dk1"/>
              </a:solidFill>
              <a:effectLst/>
              <a:latin typeface="+mn-lt"/>
              <a:ea typeface="+mn-ea"/>
              <a:cs typeface="+mn-cs"/>
            </a:rPr>
            <a:t>103,377</a:t>
          </a:r>
          <a:r>
            <a:rPr lang="ja-JP" altLang="ja-JP" sz="1100" b="0" i="0" baseline="0">
              <a:solidFill>
                <a:schemeClr val="dk1"/>
              </a:solidFill>
              <a:effectLst/>
              <a:latin typeface="+mn-lt"/>
              <a:ea typeface="+mn-ea"/>
              <a:cs typeface="+mn-cs"/>
            </a:rPr>
            <a:t>円となっており、平成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万円程度で推移してきており、横ばい傾向にある。さらに、類似団体平均と比べて</a:t>
          </a:r>
          <a:r>
            <a:rPr lang="en-US" altLang="ja-JP" sz="1100" b="0" i="0" baseline="0">
              <a:solidFill>
                <a:schemeClr val="dk1"/>
              </a:solidFill>
              <a:effectLst/>
              <a:latin typeface="+mn-lt"/>
              <a:ea typeface="+mn-ea"/>
              <a:cs typeface="+mn-cs"/>
            </a:rPr>
            <a:t>18,227</a:t>
          </a:r>
          <a:r>
            <a:rPr lang="ja-JP" altLang="ja-JP" sz="1100" b="0" i="0" baseline="0">
              <a:solidFill>
                <a:schemeClr val="dk1"/>
              </a:solidFill>
              <a:effectLst/>
              <a:latin typeface="+mn-lt"/>
              <a:ea typeface="+mn-ea"/>
              <a:cs typeface="+mn-cs"/>
            </a:rPr>
            <a:t>円高い水準にある。</a:t>
          </a:r>
          <a:endParaRPr lang="ja-JP" altLang="ja-JP" sz="1400">
            <a:effectLst/>
          </a:endParaRPr>
        </a:p>
        <a:p>
          <a:r>
            <a:rPr lang="ja-JP" altLang="ja-JP" sz="1100" b="0" i="0" baseline="0">
              <a:solidFill>
                <a:schemeClr val="dk1"/>
              </a:solidFill>
              <a:effectLst/>
              <a:latin typeface="+mn-lt"/>
              <a:ea typeface="+mn-ea"/>
              <a:cs typeface="+mn-cs"/>
            </a:rPr>
            <a:t>普通建設事業費は住民一人当たり</a:t>
          </a:r>
          <a:r>
            <a:rPr lang="en-US" altLang="ja-JP" sz="1100" b="0" i="0" baseline="0">
              <a:solidFill>
                <a:schemeClr val="dk1"/>
              </a:solidFill>
              <a:effectLst/>
              <a:latin typeface="+mn-lt"/>
              <a:ea typeface="+mn-ea"/>
              <a:cs typeface="+mn-cs"/>
            </a:rPr>
            <a:t>67,119</a:t>
          </a:r>
          <a:r>
            <a:rPr lang="ja-JP" altLang="ja-JP" sz="1100" b="0" i="0" baseline="0">
              <a:solidFill>
                <a:schemeClr val="dk1"/>
              </a:solidFill>
              <a:effectLst/>
              <a:latin typeface="+mn-lt"/>
              <a:ea typeface="+mn-ea"/>
              <a:cs typeface="+mn-cs"/>
            </a:rPr>
            <a:t>円となっており、類似団体と比較して一人当たりコストが低い状況となっている。平成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年度の統合小中学校建設時をピークに減少傾向となっている。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11,591
11,492
188.15
8,450,299
8,061,126
322,033
5,737,990
6,606,083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122718</xdr:rowOff>
    </xdr:from>
    <xdr:to>
      <xdr:col>6</xdr:col>
      <xdr:colOff>511175</xdr:colOff>
      <xdr:row>37</xdr:row>
      <xdr:rowOff>85816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94918"/>
          <a:ext cx="838200" cy="13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156844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5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122718</xdr:rowOff>
    </xdr:from>
    <xdr:to>
      <xdr:col>5</xdr:col>
      <xdr:colOff>358775</xdr:colOff>
      <xdr:row>36</xdr:row>
      <xdr:rowOff>171214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94918"/>
          <a:ext cx="889000" cy="4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5206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7"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171214</xdr:rowOff>
    </xdr:from>
    <xdr:to>
      <xdr:col>4</xdr:col>
      <xdr:colOff>155575</xdr:colOff>
      <xdr:row>37</xdr:row>
      <xdr:rowOff>85326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43414"/>
          <a:ext cx="889000" cy="8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46936</xdr:rowOff>
    </xdr:from>
    <xdr:to>
      <xdr:col>4</xdr:col>
      <xdr:colOff>206375</xdr:colOff>
      <xdr:row>36</xdr:row>
      <xdr:rowOff>148536</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2857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165063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7"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71936</xdr:rowOff>
    </xdr:from>
    <xdr:to>
      <xdr:col>2</xdr:col>
      <xdr:colOff>638175</xdr:colOff>
      <xdr:row>37</xdr:row>
      <xdr:rowOff>85326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15586"/>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109474</xdr:rowOff>
    </xdr:from>
    <xdr:to>
      <xdr:col>3</xdr:col>
      <xdr:colOff>3175</xdr:colOff>
      <xdr:row>37</xdr:row>
      <xdr:rowOff>39624</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96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56151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7"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72082</xdr:rowOff>
    </xdr:from>
    <xdr:to>
      <xdr:col>1</xdr:col>
      <xdr:colOff>485775</xdr:colOff>
      <xdr:row>37</xdr:row>
      <xdr:rowOff>2232</xdr:rowOff>
    </xdr:to>
    <xdr:sp macro="" textlink="">
      <xdr:nvSpPr>
        <xdr:cNvPr id="75" name="フローチャート : 判断 74">
          <a:extLst>
            <a:ext uri="{FF2B5EF4-FFF2-40B4-BE49-F238E27FC236}">
              <a16:creationId xmlns:a16="http://schemas.microsoft.com/office/drawing/2014/main" id="{00000000-0008-0000-0700-00004B000000}"/>
            </a:ext>
          </a:extLst>
        </xdr:cNvPr>
        <xdr:cNvSpPr/>
      </xdr:nvSpPr>
      <xdr:spPr>
        <a:xfrm>
          <a:off x="1079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18759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7" y="601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35016</xdr:rowOff>
    </xdr:from>
    <xdr:to>
      <xdr:col>6</xdr:col>
      <xdr:colOff>561975</xdr:colOff>
      <xdr:row>37</xdr:row>
      <xdr:rowOff>136616</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4584700" y="63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13443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5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71918</xdr:rowOff>
    </xdr:from>
    <xdr:to>
      <xdr:col>5</xdr:col>
      <xdr:colOff>409575</xdr:colOff>
      <xdr:row>37</xdr:row>
      <xdr:rowOff>2068</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3746500" y="624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164645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7" y="633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120414</xdr:rowOff>
    </xdr:from>
    <xdr:to>
      <xdr:col>4</xdr:col>
      <xdr:colOff>206375</xdr:colOff>
      <xdr:row>37</xdr:row>
      <xdr:rowOff>50564</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2857500" y="629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41691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7" y="638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34526</xdr:rowOff>
    </xdr:from>
    <xdr:to>
      <xdr:col>3</xdr:col>
      <xdr:colOff>3175</xdr:colOff>
      <xdr:row>37</xdr:row>
      <xdr:rowOff>136126</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968500" y="637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127253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7" y="647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21136</xdr:rowOff>
    </xdr:from>
    <xdr:to>
      <xdr:col>1</xdr:col>
      <xdr:colOff>485775</xdr:colOff>
      <xdr:row>37</xdr:row>
      <xdr:rowOff>122736</xdr:rowOff>
    </xdr:to>
    <xdr:sp macro="" textlink="">
      <xdr:nvSpPr>
        <xdr:cNvPr id="90" name="円/楕円 89">
          <a:extLst>
            <a:ext uri="{FF2B5EF4-FFF2-40B4-BE49-F238E27FC236}">
              <a16:creationId xmlns:a16="http://schemas.microsoft.com/office/drawing/2014/main" id="{00000000-0008-0000-0700-00005A000000}"/>
            </a:ext>
          </a:extLst>
        </xdr:cNvPr>
        <xdr:cNvSpPr/>
      </xdr:nvSpPr>
      <xdr:spPr>
        <a:xfrm>
          <a:off x="1079500" y="63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113863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7" y="645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70610</xdr:rowOff>
    </xdr:from>
    <xdr:to>
      <xdr:col>6</xdr:col>
      <xdr:colOff>511175</xdr:colOff>
      <xdr:row>58</xdr:row>
      <xdr:rowOff>118442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14710"/>
          <a:ext cx="838200" cy="4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23645</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6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118442</xdr:rowOff>
    </xdr:from>
    <xdr:to>
      <xdr:col>5</xdr:col>
      <xdr:colOff>358775</xdr:colOff>
      <xdr:row>58</xdr:row>
      <xdr:rowOff>130543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62542"/>
          <a:ext cx="889000" cy="1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110902</xdr:rowOff>
    </xdr:from>
    <xdr:to>
      <xdr:col>4</xdr:col>
      <xdr:colOff>155575</xdr:colOff>
      <xdr:row>58</xdr:row>
      <xdr:rowOff>130543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55002"/>
          <a:ext cx="8890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96789</xdr:rowOff>
    </xdr:from>
    <xdr:to>
      <xdr:col>4</xdr:col>
      <xdr:colOff>206375</xdr:colOff>
      <xdr:row>58</xdr:row>
      <xdr:rowOff>26939</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2857500" y="986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43466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4" y="96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110902</xdr:rowOff>
    </xdr:from>
    <xdr:to>
      <xdr:col>2</xdr:col>
      <xdr:colOff>638175</xdr:colOff>
      <xdr:row>58</xdr:row>
      <xdr:rowOff>144841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55002"/>
          <a:ext cx="889000" cy="3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61840</xdr:rowOff>
    </xdr:from>
    <xdr:to>
      <xdr:col>3</xdr:col>
      <xdr:colOff>3175</xdr:colOff>
      <xdr:row>58</xdr:row>
      <xdr:rowOff>163440</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968500" y="100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154567</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09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62398</xdr:rowOff>
    </xdr:from>
    <xdr:to>
      <xdr:col>1</xdr:col>
      <xdr:colOff>485775</xdr:colOff>
      <xdr:row>58</xdr:row>
      <xdr:rowOff>163998</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079500" y="100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9075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19810</xdr:rowOff>
    </xdr:from>
    <xdr:to>
      <xdr:col>6</xdr:col>
      <xdr:colOff>561975</xdr:colOff>
      <xdr:row>58</xdr:row>
      <xdr:rowOff>121410</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4584700" y="9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150637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5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114,401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67642</xdr:rowOff>
    </xdr:from>
    <xdr:to>
      <xdr:col>5</xdr:col>
      <xdr:colOff>409575</xdr:colOff>
      <xdr:row>58</xdr:row>
      <xdr:rowOff>169242</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3746500" y="1001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160369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0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76,739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79743</xdr:rowOff>
    </xdr:from>
    <xdr:to>
      <xdr:col>4</xdr:col>
      <xdr:colOff>206375</xdr:colOff>
      <xdr:row>59</xdr:row>
      <xdr:rowOff>9893</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2857500" y="100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1020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1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67,210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60102</xdr:rowOff>
    </xdr:from>
    <xdr:to>
      <xdr:col>3</xdr:col>
      <xdr:colOff>3175</xdr:colOff>
      <xdr:row>58</xdr:row>
      <xdr:rowOff>161702</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968500" y="1000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6779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77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82,676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94041</xdr:rowOff>
    </xdr:from>
    <xdr:to>
      <xdr:col>1</xdr:col>
      <xdr:colOff>485775</xdr:colOff>
      <xdr:row>59</xdr:row>
      <xdr:rowOff>24191</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079500" y="1003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15318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3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20233</xdr:rowOff>
    </xdr:from>
    <xdr:to>
      <xdr:col>6</xdr:col>
      <xdr:colOff>511175</xdr:colOff>
      <xdr:row>76</xdr:row>
      <xdr:rowOff>96529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50433"/>
          <a:ext cx="838200" cy="7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41513</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71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a:extLst>
            <a:ext uri="{FF2B5EF4-FFF2-40B4-BE49-F238E27FC236}">
              <a16:creationId xmlns:a16="http://schemas.microsoft.com/office/drawing/2014/main" id="{00000000-0008-0000-0700-0000B0000000}"/>
            </a:ext>
          </a:extLst>
        </xdr:cNvPr>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89230</xdr:rowOff>
    </xdr:from>
    <xdr:to>
      <xdr:col>5</xdr:col>
      <xdr:colOff>358775</xdr:colOff>
      <xdr:row>76</xdr:row>
      <xdr:rowOff>96529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119430"/>
          <a:ext cx="889000" cy="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a:extLst>
            <a:ext uri="{FF2B5EF4-FFF2-40B4-BE49-F238E27FC236}">
              <a16:creationId xmlns:a16="http://schemas.microsoft.com/office/drawing/2014/main" id="{00000000-0008-0000-0700-0000B2000000}"/>
            </a:ext>
          </a:extLst>
        </xdr:cNvPr>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89230</xdr:rowOff>
    </xdr:from>
    <xdr:to>
      <xdr:col>4</xdr:col>
      <xdr:colOff>155575</xdr:colOff>
      <xdr:row>77</xdr:row>
      <xdr:rowOff>37630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19430"/>
          <a:ext cx="889000" cy="1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11393</xdr:rowOff>
    </xdr:from>
    <xdr:to>
      <xdr:col>4</xdr:col>
      <xdr:colOff>206375</xdr:colOff>
      <xdr:row>76</xdr:row>
      <xdr:rowOff>112993</xdr:rowOff>
    </xdr:to>
    <xdr:sp macro="" textlink="">
      <xdr:nvSpPr>
        <xdr:cNvPr id="181" name="フローチャート : 判断 180">
          <a:extLst>
            <a:ext uri="{FF2B5EF4-FFF2-40B4-BE49-F238E27FC236}">
              <a16:creationId xmlns:a16="http://schemas.microsoft.com/office/drawing/2014/main" id="{00000000-0008-0000-0700-0000B5000000}"/>
            </a:ext>
          </a:extLst>
        </xdr:cNvPr>
        <xdr:cNvSpPr/>
      </xdr:nvSpPr>
      <xdr:spPr>
        <a:xfrm>
          <a:off x="2857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129520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4"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37630</xdr:rowOff>
    </xdr:from>
    <xdr:to>
      <xdr:col>2</xdr:col>
      <xdr:colOff>638175</xdr:colOff>
      <xdr:row>77</xdr:row>
      <xdr:rowOff>41477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39280"/>
          <a:ext cx="8890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92244</xdr:rowOff>
    </xdr:from>
    <xdr:to>
      <xdr:col>3</xdr:col>
      <xdr:colOff>3175</xdr:colOff>
      <xdr:row>77</xdr:row>
      <xdr:rowOff>22394</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1968500" y="1312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38920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4" y="1289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14816</xdr:rowOff>
    </xdr:from>
    <xdr:to>
      <xdr:col>1</xdr:col>
      <xdr:colOff>485775</xdr:colOff>
      <xdr:row>77</xdr:row>
      <xdr:rowOff>116416</xdr:rowOff>
    </xdr:to>
    <xdr:sp macro="" textlink="">
      <xdr:nvSpPr>
        <xdr:cNvPr id="186" name="フローチャート : 判断 185">
          <a:extLst>
            <a:ext uri="{FF2B5EF4-FFF2-40B4-BE49-F238E27FC236}">
              <a16:creationId xmlns:a16="http://schemas.microsoft.com/office/drawing/2014/main" id="{00000000-0008-0000-0700-0000BA000000}"/>
            </a:ext>
          </a:extLst>
        </xdr:cNvPr>
        <xdr:cNvSpPr/>
      </xdr:nvSpPr>
      <xdr:spPr>
        <a:xfrm>
          <a:off x="1079500" y="1321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107543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4" y="1330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140884</xdr:rowOff>
    </xdr:from>
    <xdr:to>
      <xdr:col>6</xdr:col>
      <xdr:colOff>561975</xdr:colOff>
      <xdr:row>76</xdr:row>
      <xdr:rowOff>71034</xdr:rowOff>
    </xdr:to>
    <xdr:sp macro="" textlink="">
      <xdr:nvSpPr>
        <xdr:cNvPr id="193" name="円/楕円 192">
          <a:extLst>
            <a:ext uri="{FF2B5EF4-FFF2-40B4-BE49-F238E27FC236}">
              <a16:creationId xmlns:a16="http://schemas.microsoft.com/office/drawing/2014/main" id="{00000000-0008-0000-0700-0000C1000000}"/>
            </a:ext>
          </a:extLst>
        </xdr:cNvPr>
        <xdr:cNvSpPr/>
      </xdr:nvSpPr>
      <xdr:spPr>
        <a:xfrm>
          <a:off x="4584700" y="1299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163761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5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160,904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45729</xdr:rowOff>
    </xdr:from>
    <xdr:to>
      <xdr:col>5</xdr:col>
      <xdr:colOff>409575</xdr:colOff>
      <xdr:row>76</xdr:row>
      <xdr:rowOff>147329</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3746500" y="1307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138456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4" y="1316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147,554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38430</xdr:rowOff>
    </xdr:from>
    <xdr:to>
      <xdr:col>4</xdr:col>
      <xdr:colOff>206375</xdr:colOff>
      <xdr:row>76</xdr:row>
      <xdr:rowOff>140030</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2857500" y="130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131157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4" y="1316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148,831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158280</xdr:rowOff>
    </xdr:from>
    <xdr:to>
      <xdr:col>3</xdr:col>
      <xdr:colOff>3175</xdr:colOff>
      <xdr:row>77</xdr:row>
      <xdr:rowOff>88430</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1968500" y="131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79557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4" y="1328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127,860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162127</xdr:rowOff>
    </xdr:from>
    <xdr:to>
      <xdr:col>1</xdr:col>
      <xdr:colOff>485775</xdr:colOff>
      <xdr:row>77</xdr:row>
      <xdr:rowOff>92277</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1079500" y="1319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108804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4" y="1296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48048</xdr:rowOff>
    </xdr:from>
    <xdr:to>
      <xdr:col>6</xdr:col>
      <xdr:colOff>511175</xdr:colOff>
      <xdr:row>95</xdr:row>
      <xdr:rowOff>78598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335798"/>
          <a:ext cx="838200" cy="3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90743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4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a:extLst>
            <a:ext uri="{FF2B5EF4-FFF2-40B4-BE49-F238E27FC236}">
              <a16:creationId xmlns:a16="http://schemas.microsoft.com/office/drawing/2014/main" id="{00000000-0008-0000-0700-0000EC000000}"/>
            </a:ext>
          </a:extLst>
        </xdr:cNvPr>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48048</xdr:rowOff>
    </xdr:from>
    <xdr:to>
      <xdr:col>5</xdr:col>
      <xdr:colOff>358775</xdr:colOff>
      <xdr:row>97</xdr:row>
      <xdr:rowOff>30657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335798"/>
          <a:ext cx="889000" cy="32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a:extLst>
            <a:ext uri="{FF2B5EF4-FFF2-40B4-BE49-F238E27FC236}">
              <a16:creationId xmlns:a16="http://schemas.microsoft.com/office/drawing/2014/main" id="{00000000-0008-0000-0700-0000EE000000}"/>
            </a:ext>
          </a:extLst>
        </xdr:cNvPr>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64910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51183</xdr:rowOff>
    </xdr:from>
    <xdr:to>
      <xdr:col>4</xdr:col>
      <xdr:colOff>155575</xdr:colOff>
      <xdr:row>97</xdr:row>
      <xdr:rowOff>30657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510383"/>
          <a:ext cx="889000" cy="15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170346</xdr:rowOff>
    </xdr:from>
    <xdr:to>
      <xdr:col>4</xdr:col>
      <xdr:colOff>206375</xdr:colOff>
      <xdr:row>97</xdr:row>
      <xdr:rowOff>100496</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2857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91623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51183</xdr:rowOff>
    </xdr:from>
    <xdr:to>
      <xdr:col>2</xdr:col>
      <xdr:colOff>638175</xdr:colOff>
      <xdr:row>97</xdr:row>
      <xdr:rowOff>42920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510383"/>
          <a:ext cx="889000" cy="16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52879</xdr:rowOff>
    </xdr:from>
    <xdr:to>
      <xdr:col>3</xdr:col>
      <xdr:colOff>3175</xdr:colOff>
      <xdr:row>97</xdr:row>
      <xdr:rowOff>154479</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1968500" y="166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145606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103105</xdr:rowOff>
    </xdr:from>
    <xdr:to>
      <xdr:col>1</xdr:col>
      <xdr:colOff>485775</xdr:colOff>
      <xdr:row>98</xdr:row>
      <xdr:rowOff>33255</xdr:rowOff>
    </xdr:to>
    <xdr:sp macro="" textlink="">
      <xdr:nvSpPr>
        <xdr:cNvPr id="246" name="フローチャート : 判断 245">
          <a:extLst>
            <a:ext uri="{FF2B5EF4-FFF2-40B4-BE49-F238E27FC236}">
              <a16:creationId xmlns:a16="http://schemas.microsoft.com/office/drawing/2014/main" id="{00000000-0008-0000-0700-0000F6000000}"/>
            </a:ext>
          </a:extLst>
        </xdr:cNvPr>
        <xdr:cNvSpPr/>
      </xdr:nvSpPr>
      <xdr:spPr>
        <a:xfrm>
          <a:off x="1079500" y="167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24382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27798</xdr:rowOff>
    </xdr:from>
    <xdr:to>
      <xdr:col>6</xdr:col>
      <xdr:colOff>561975</xdr:colOff>
      <xdr:row>95</xdr:row>
      <xdr:rowOff>129398</xdr:rowOff>
    </xdr:to>
    <xdr:sp macro="" textlink="">
      <xdr:nvSpPr>
        <xdr:cNvPr id="253" name="円/楕円 252">
          <a:extLst>
            <a:ext uri="{FF2B5EF4-FFF2-40B4-BE49-F238E27FC236}">
              <a16:creationId xmlns:a16="http://schemas.microsoft.com/office/drawing/2014/main" id="{00000000-0008-0000-0700-0000FD000000}"/>
            </a:ext>
          </a:extLst>
        </xdr:cNvPr>
        <xdr:cNvSpPr/>
      </xdr:nvSpPr>
      <xdr:spPr>
        <a:xfrm>
          <a:off x="4584700" y="1631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50675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1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63,242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168698</xdr:rowOff>
    </xdr:from>
    <xdr:to>
      <xdr:col>5</xdr:col>
      <xdr:colOff>409575</xdr:colOff>
      <xdr:row>95</xdr:row>
      <xdr:rowOff>98848</xdr:rowOff>
    </xdr:to>
    <xdr:sp macro="" textlink="">
      <xdr:nvSpPr>
        <xdr:cNvPr id="255" name="円/楕円 254">
          <a:extLst>
            <a:ext uri="{FF2B5EF4-FFF2-40B4-BE49-F238E27FC236}">
              <a16:creationId xmlns:a16="http://schemas.microsoft.com/office/drawing/2014/main" id="{00000000-0008-0000-0700-0000FF000000}"/>
            </a:ext>
          </a:extLst>
        </xdr:cNvPr>
        <xdr:cNvSpPr/>
      </xdr:nvSpPr>
      <xdr:spPr>
        <a:xfrm>
          <a:off x="3746500" y="1628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115375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06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151307</xdr:rowOff>
    </xdr:from>
    <xdr:to>
      <xdr:col>4</xdr:col>
      <xdr:colOff>206375</xdr:colOff>
      <xdr:row>97</xdr:row>
      <xdr:rowOff>81457</xdr:rowOff>
    </xdr:to>
    <xdr:sp macro="" textlink="">
      <xdr:nvSpPr>
        <xdr:cNvPr id="257" name="円/楕円 256">
          <a:extLst>
            <a:ext uri="{FF2B5EF4-FFF2-40B4-BE49-F238E27FC236}">
              <a16:creationId xmlns:a16="http://schemas.microsoft.com/office/drawing/2014/main" id="{00000000-0008-0000-0700-000001010000}"/>
            </a:ext>
          </a:extLst>
        </xdr:cNvPr>
        <xdr:cNvSpPr/>
      </xdr:nvSpPr>
      <xdr:spPr>
        <a:xfrm>
          <a:off x="2857500" y="1661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97984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38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45,178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383</xdr:rowOff>
    </xdr:from>
    <xdr:to>
      <xdr:col>3</xdr:col>
      <xdr:colOff>3175</xdr:colOff>
      <xdr:row>96</xdr:row>
      <xdr:rowOff>101983</xdr:rowOff>
    </xdr:to>
    <xdr:sp macro="" textlink="">
      <xdr:nvSpPr>
        <xdr:cNvPr id="259" name="円/楕円 258">
          <a:extLst>
            <a:ext uri="{FF2B5EF4-FFF2-40B4-BE49-F238E27FC236}">
              <a16:creationId xmlns:a16="http://schemas.microsoft.com/office/drawing/2014/main" id="{00000000-0008-0000-0700-000003010000}"/>
            </a:ext>
          </a:extLst>
        </xdr:cNvPr>
        <xdr:cNvSpPr/>
      </xdr:nvSpPr>
      <xdr:spPr>
        <a:xfrm>
          <a:off x="1968500" y="1645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118510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23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54,421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163570</xdr:rowOff>
    </xdr:from>
    <xdr:to>
      <xdr:col>1</xdr:col>
      <xdr:colOff>485775</xdr:colOff>
      <xdr:row>97</xdr:row>
      <xdr:rowOff>93720</xdr:rowOff>
    </xdr:to>
    <xdr:sp macro="" textlink="">
      <xdr:nvSpPr>
        <xdr:cNvPr id="261" name="円/楕円 260">
          <a:extLst>
            <a:ext uri="{FF2B5EF4-FFF2-40B4-BE49-F238E27FC236}">
              <a16:creationId xmlns:a16="http://schemas.microsoft.com/office/drawing/2014/main" id="{00000000-0008-0000-0700-000005010000}"/>
            </a:ext>
          </a:extLst>
        </xdr:cNvPr>
        <xdr:cNvSpPr/>
      </xdr:nvSpPr>
      <xdr:spPr>
        <a:xfrm>
          <a:off x="1079500" y="166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110247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3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a:extLst>
            <a:ext uri="{FF2B5EF4-FFF2-40B4-BE49-F238E27FC236}">
              <a16:creationId xmlns:a16="http://schemas.microsoft.com/office/drawing/2014/main" id="{00000000-0008-0000-0700-000025010000}"/>
            </a:ext>
          </a:extLst>
        </xdr:cNvPr>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a:extLst>
            <a:ext uri="{FF2B5EF4-FFF2-40B4-BE49-F238E27FC236}">
              <a16:creationId xmlns:a16="http://schemas.microsoft.com/office/drawing/2014/main" id="{00000000-0008-0000-0700-000027010000}"/>
            </a:ext>
          </a:extLst>
        </xdr:cNvPr>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53467</xdr:rowOff>
    </xdr:from>
    <xdr:to>
      <xdr:col>12</xdr:col>
      <xdr:colOff>561975</xdr:colOff>
      <xdr:row>36</xdr:row>
      <xdr:rowOff>155067</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8699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7"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75946</xdr:rowOff>
    </xdr:from>
    <xdr:to>
      <xdr:col>11</xdr:col>
      <xdr:colOff>358775</xdr:colOff>
      <xdr:row>38</xdr:row>
      <xdr:rowOff>6096</xdr:rowOff>
    </xdr:to>
    <xdr:sp macro="" textlink="">
      <xdr:nvSpPr>
        <xdr:cNvPr id="301" name="フローチャート : 判断 300">
          <a:extLst>
            <a:ext uri="{FF2B5EF4-FFF2-40B4-BE49-F238E27FC236}">
              <a16:creationId xmlns:a16="http://schemas.microsoft.com/office/drawing/2014/main" id="{00000000-0008-0000-0700-00002D010000}"/>
            </a:ext>
          </a:extLst>
        </xdr:cNvPr>
        <xdr:cNvSpPr/>
      </xdr:nvSpPr>
      <xdr:spPr>
        <a:xfrm>
          <a:off x="7810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22623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41275</xdr:rowOff>
    </xdr:from>
    <xdr:to>
      <xdr:col>10</xdr:col>
      <xdr:colOff>155575</xdr:colOff>
      <xdr:row>37</xdr:row>
      <xdr:rowOff>142875</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6921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159402</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7" y="61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0" name="円/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2" name="円/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4" name="円/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6" name="円/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8" name="円/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151998</xdr:rowOff>
    </xdr:from>
    <xdr:to>
      <xdr:col>15</xdr:col>
      <xdr:colOff>180975</xdr:colOff>
      <xdr:row>58</xdr:row>
      <xdr:rowOff>13591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24648"/>
          <a:ext cx="838200" cy="3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127610</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2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a:extLst>
            <a:ext uri="{FF2B5EF4-FFF2-40B4-BE49-F238E27FC236}">
              <a16:creationId xmlns:a16="http://schemas.microsoft.com/office/drawing/2014/main" id="{00000000-0008-0000-0700-00005C010000}"/>
            </a:ext>
          </a:extLst>
        </xdr:cNvPr>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128956</xdr:rowOff>
    </xdr:from>
    <xdr:to>
      <xdr:col>14</xdr:col>
      <xdr:colOff>28575</xdr:colOff>
      <xdr:row>57</xdr:row>
      <xdr:rowOff>151998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01606"/>
          <a:ext cx="8890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a:extLst>
            <a:ext uri="{FF2B5EF4-FFF2-40B4-BE49-F238E27FC236}">
              <a16:creationId xmlns:a16="http://schemas.microsoft.com/office/drawing/2014/main" id="{00000000-0008-0000-0700-00005E010000}"/>
            </a:ext>
          </a:extLst>
        </xdr:cNvPr>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128956</xdr:rowOff>
    </xdr:from>
    <xdr:to>
      <xdr:col>12</xdr:col>
      <xdr:colOff>511175</xdr:colOff>
      <xdr:row>58</xdr:row>
      <xdr:rowOff>15177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01606"/>
          <a:ext cx="889000" cy="5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39787</xdr:rowOff>
    </xdr:from>
    <xdr:to>
      <xdr:col>12</xdr:col>
      <xdr:colOff>561975</xdr:colOff>
      <xdr:row>57</xdr:row>
      <xdr:rowOff>141387</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8699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157914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15177</xdr:rowOff>
    </xdr:from>
    <xdr:to>
      <xdr:col>11</xdr:col>
      <xdr:colOff>307975</xdr:colOff>
      <xdr:row>58</xdr:row>
      <xdr:rowOff>22506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59277"/>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114448</xdr:rowOff>
    </xdr:from>
    <xdr:to>
      <xdr:col>11</xdr:col>
      <xdr:colOff>358775</xdr:colOff>
      <xdr:row>58</xdr:row>
      <xdr:rowOff>44598</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7810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61125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145684</xdr:rowOff>
    </xdr:from>
    <xdr:to>
      <xdr:col>10</xdr:col>
      <xdr:colOff>155575</xdr:colOff>
      <xdr:row>58</xdr:row>
      <xdr:rowOff>75834</xdr:rowOff>
    </xdr:to>
    <xdr:sp macro="" textlink="">
      <xdr:nvSpPr>
        <xdr:cNvPr id="358" name="フローチャート : 判断 357">
          <a:extLst>
            <a:ext uri="{FF2B5EF4-FFF2-40B4-BE49-F238E27FC236}">
              <a16:creationId xmlns:a16="http://schemas.microsoft.com/office/drawing/2014/main" id="{00000000-0008-0000-0700-000066010000}"/>
            </a:ext>
          </a:extLst>
        </xdr:cNvPr>
        <xdr:cNvSpPr/>
      </xdr:nvSpPr>
      <xdr:spPr>
        <a:xfrm>
          <a:off x="6921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66961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1001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134241</xdr:rowOff>
    </xdr:from>
    <xdr:to>
      <xdr:col>15</xdr:col>
      <xdr:colOff>231775</xdr:colOff>
      <xdr:row>58</xdr:row>
      <xdr:rowOff>64391</xdr:rowOff>
    </xdr:to>
    <xdr:sp macro="" textlink="">
      <xdr:nvSpPr>
        <xdr:cNvPr id="365" name="円/楕円 364">
          <a:extLst>
            <a:ext uri="{FF2B5EF4-FFF2-40B4-BE49-F238E27FC236}">
              <a16:creationId xmlns:a16="http://schemas.microsoft.com/office/drawing/2014/main" id="{00000000-0008-0000-0700-00006D010000}"/>
            </a:ext>
          </a:extLst>
        </xdr:cNvPr>
        <xdr:cNvSpPr/>
      </xdr:nvSpPr>
      <xdr:spPr>
        <a:xfrm>
          <a:off x="10426700" y="990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83160</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27,583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101198</xdr:rowOff>
    </xdr:from>
    <xdr:to>
      <xdr:col>14</xdr:col>
      <xdr:colOff>79375</xdr:colOff>
      <xdr:row>58</xdr:row>
      <xdr:rowOff>31348</xdr:rowOff>
    </xdr:to>
    <xdr:sp macro="" textlink="">
      <xdr:nvSpPr>
        <xdr:cNvPr id="367" name="円/楕円 366">
          <a:extLst>
            <a:ext uri="{FF2B5EF4-FFF2-40B4-BE49-F238E27FC236}">
              <a16:creationId xmlns:a16="http://schemas.microsoft.com/office/drawing/2014/main" id="{00000000-0008-0000-0700-00006F010000}"/>
            </a:ext>
          </a:extLst>
        </xdr:cNvPr>
        <xdr:cNvSpPr/>
      </xdr:nvSpPr>
      <xdr:spPr>
        <a:xfrm>
          <a:off x="9588500" y="987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22475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6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34,810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78156</xdr:rowOff>
    </xdr:from>
    <xdr:to>
      <xdr:col>12</xdr:col>
      <xdr:colOff>561975</xdr:colOff>
      <xdr:row>58</xdr:row>
      <xdr:rowOff>8306</xdr:rowOff>
    </xdr:to>
    <xdr:sp macro="" textlink="">
      <xdr:nvSpPr>
        <xdr:cNvPr id="369" name="円/楕円 368">
          <a:extLst>
            <a:ext uri="{FF2B5EF4-FFF2-40B4-BE49-F238E27FC236}">
              <a16:creationId xmlns:a16="http://schemas.microsoft.com/office/drawing/2014/main" id="{00000000-0008-0000-0700-000071010000}"/>
            </a:ext>
          </a:extLst>
        </xdr:cNvPr>
        <xdr:cNvSpPr/>
      </xdr:nvSpPr>
      <xdr:spPr>
        <a:xfrm>
          <a:off x="8699500" y="98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170883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135827</xdr:rowOff>
    </xdr:from>
    <xdr:to>
      <xdr:col>11</xdr:col>
      <xdr:colOff>358775</xdr:colOff>
      <xdr:row>58</xdr:row>
      <xdr:rowOff>65977</xdr:rowOff>
    </xdr:to>
    <xdr:sp macro="" textlink="">
      <xdr:nvSpPr>
        <xdr:cNvPr id="371" name="円/楕円 370">
          <a:extLst>
            <a:ext uri="{FF2B5EF4-FFF2-40B4-BE49-F238E27FC236}">
              <a16:creationId xmlns:a16="http://schemas.microsoft.com/office/drawing/2014/main" id="{00000000-0008-0000-0700-000073010000}"/>
            </a:ext>
          </a:extLst>
        </xdr:cNvPr>
        <xdr:cNvSpPr/>
      </xdr:nvSpPr>
      <xdr:spPr>
        <a:xfrm>
          <a:off x="7810500" y="990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57104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0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143156</xdr:rowOff>
    </xdr:from>
    <xdr:to>
      <xdr:col>10</xdr:col>
      <xdr:colOff>155575</xdr:colOff>
      <xdr:row>58</xdr:row>
      <xdr:rowOff>73306</xdr:rowOff>
    </xdr:to>
    <xdr:sp macro="" textlink="">
      <xdr:nvSpPr>
        <xdr:cNvPr id="373" name="円/楕円 372">
          <a:extLst>
            <a:ext uri="{FF2B5EF4-FFF2-40B4-BE49-F238E27FC236}">
              <a16:creationId xmlns:a16="http://schemas.microsoft.com/office/drawing/2014/main" id="{00000000-0008-0000-0700-000075010000}"/>
            </a:ext>
          </a:extLst>
        </xdr:cNvPr>
        <xdr:cNvSpPr/>
      </xdr:nvSpPr>
      <xdr:spPr>
        <a:xfrm>
          <a:off x="6921500" y="991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89833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69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22330</xdr:rowOff>
    </xdr:from>
    <xdr:to>
      <xdr:col>15</xdr:col>
      <xdr:colOff>180975</xdr:colOff>
      <xdr:row>75</xdr:row>
      <xdr:rowOff>91302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881080"/>
          <a:ext cx="838200" cy="6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154816</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13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60506</xdr:rowOff>
    </xdr:from>
    <xdr:to>
      <xdr:col>14</xdr:col>
      <xdr:colOff>28575</xdr:colOff>
      <xdr:row>75</xdr:row>
      <xdr:rowOff>91302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919256"/>
          <a:ext cx="889000" cy="3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a:extLst>
            <a:ext uri="{FF2B5EF4-FFF2-40B4-BE49-F238E27FC236}">
              <a16:creationId xmlns:a16="http://schemas.microsoft.com/office/drawing/2014/main" id="{00000000-0008-0000-0700-000099010000}"/>
            </a:ext>
          </a:extLst>
        </xdr:cNvPr>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10994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4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60506</xdr:rowOff>
    </xdr:from>
    <xdr:to>
      <xdr:col>12</xdr:col>
      <xdr:colOff>511175</xdr:colOff>
      <xdr:row>75</xdr:row>
      <xdr:rowOff>109231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919256"/>
          <a:ext cx="889000" cy="4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51704</xdr:rowOff>
    </xdr:from>
    <xdr:to>
      <xdr:col>12</xdr:col>
      <xdr:colOff>561975</xdr:colOff>
      <xdr:row>77</xdr:row>
      <xdr:rowOff>153304</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8699500" y="1325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144431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34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109231</xdr:rowOff>
    </xdr:from>
    <xdr:to>
      <xdr:col>11</xdr:col>
      <xdr:colOff>307975</xdr:colOff>
      <xdr:row>75</xdr:row>
      <xdr:rowOff>117656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2967981"/>
          <a:ext cx="889000" cy="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106209</xdr:rowOff>
    </xdr:from>
    <xdr:to>
      <xdr:col>11</xdr:col>
      <xdr:colOff>358775</xdr:colOff>
      <xdr:row>78</xdr:row>
      <xdr:rowOff>36359</xdr:rowOff>
    </xdr:to>
    <xdr:sp macro="" textlink="">
      <xdr:nvSpPr>
        <xdr:cNvPr id="415" name="フローチャート : 判断 414">
          <a:extLst>
            <a:ext uri="{FF2B5EF4-FFF2-40B4-BE49-F238E27FC236}">
              <a16:creationId xmlns:a16="http://schemas.microsoft.com/office/drawing/2014/main" id="{00000000-0008-0000-0700-00009F010000}"/>
            </a:ext>
          </a:extLst>
        </xdr:cNvPr>
        <xdr:cNvSpPr/>
      </xdr:nvSpPr>
      <xdr:spPr>
        <a:xfrm>
          <a:off x="7810500" y="1330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27486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7" y="1340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134979</xdr:rowOff>
    </xdr:from>
    <xdr:to>
      <xdr:col>10</xdr:col>
      <xdr:colOff>155575</xdr:colOff>
      <xdr:row>78</xdr:row>
      <xdr:rowOff>65129</xdr:rowOff>
    </xdr:to>
    <xdr:sp macro="" textlink="">
      <xdr:nvSpPr>
        <xdr:cNvPr id="417" name="フローチャート : 判断 416">
          <a:extLst>
            <a:ext uri="{FF2B5EF4-FFF2-40B4-BE49-F238E27FC236}">
              <a16:creationId xmlns:a16="http://schemas.microsoft.com/office/drawing/2014/main" id="{00000000-0008-0000-0700-0000A1010000}"/>
            </a:ext>
          </a:extLst>
        </xdr:cNvPr>
        <xdr:cNvSpPr/>
      </xdr:nvSpPr>
      <xdr:spPr>
        <a:xfrm>
          <a:off x="6921500" y="133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56256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7" y="1342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142980</xdr:rowOff>
    </xdr:from>
    <xdr:to>
      <xdr:col>15</xdr:col>
      <xdr:colOff>231775</xdr:colOff>
      <xdr:row>75</xdr:row>
      <xdr:rowOff>73130</xdr:rowOff>
    </xdr:to>
    <xdr:sp macro="" textlink="">
      <xdr:nvSpPr>
        <xdr:cNvPr id="424" name="円/楕円 423">
          <a:extLst>
            <a:ext uri="{FF2B5EF4-FFF2-40B4-BE49-F238E27FC236}">
              <a16:creationId xmlns:a16="http://schemas.microsoft.com/office/drawing/2014/main" id="{00000000-0008-0000-0700-0000A8010000}"/>
            </a:ext>
          </a:extLst>
        </xdr:cNvPr>
        <xdr:cNvSpPr/>
      </xdr:nvSpPr>
      <xdr:spPr>
        <a:xfrm>
          <a:off x="10426700" y="128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165857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68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23,344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40502</xdr:rowOff>
    </xdr:from>
    <xdr:to>
      <xdr:col>14</xdr:col>
      <xdr:colOff>79375</xdr:colOff>
      <xdr:row>75</xdr:row>
      <xdr:rowOff>142102</xdr:rowOff>
    </xdr:to>
    <xdr:sp macro="" textlink="">
      <xdr:nvSpPr>
        <xdr:cNvPr id="426" name="円/楕円 425">
          <a:extLst>
            <a:ext uri="{FF2B5EF4-FFF2-40B4-BE49-F238E27FC236}">
              <a16:creationId xmlns:a16="http://schemas.microsoft.com/office/drawing/2014/main" id="{00000000-0008-0000-0700-0000AA010000}"/>
            </a:ext>
          </a:extLst>
        </xdr:cNvPr>
        <xdr:cNvSpPr/>
      </xdr:nvSpPr>
      <xdr:spPr>
        <a:xfrm>
          <a:off x="9588500" y="1289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158629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67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21,232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9706</xdr:rowOff>
    </xdr:from>
    <xdr:to>
      <xdr:col>12</xdr:col>
      <xdr:colOff>561975</xdr:colOff>
      <xdr:row>75</xdr:row>
      <xdr:rowOff>111306</xdr:rowOff>
    </xdr:to>
    <xdr:sp macro="" textlink="">
      <xdr:nvSpPr>
        <xdr:cNvPr id="428" name="円/楕円 427">
          <a:extLst>
            <a:ext uri="{FF2B5EF4-FFF2-40B4-BE49-F238E27FC236}">
              <a16:creationId xmlns:a16="http://schemas.microsoft.com/office/drawing/2014/main" id="{00000000-0008-0000-0700-0000AC010000}"/>
            </a:ext>
          </a:extLst>
        </xdr:cNvPr>
        <xdr:cNvSpPr/>
      </xdr:nvSpPr>
      <xdr:spPr>
        <a:xfrm>
          <a:off x="8699500" y="1286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127833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64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22,175</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58431</xdr:rowOff>
    </xdr:from>
    <xdr:to>
      <xdr:col>11</xdr:col>
      <xdr:colOff>358775</xdr:colOff>
      <xdr:row>75</xdr:row>
      <xdr:rowOff>160031</xdr:rowOff>
    </xdr:to>
    <xdr:sp macro="" textlink="">
      <xdr:nvSpPr>
        <xdr:cNvPr id="430" name="円/楕円 429">
          <a:extLst>
            <a:ext uri="{FF2B5EF4-FFF2-40B4-BE49-F238E27FC236}">
              <a16:creationId xmlns:a16="http://schemas.microsoft.com/office/drawing/2014/main" id="{00000000-0008-0000-0700-0000AE010000}"/>
            </a:ext>
          </a:extLst>
        </xdr:cNvPr>
        <xdr:cNvSpPr/>
      </xdr:nvSpPr>
      <xdr:spPr>
        <a:xfrm>
          <a:off x="7810500" y="1291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5108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69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20,683</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66856</xdr:rowOff>
    </xdr:from>
    <xdr:to>
      <xdr:col>10</xdr:col>
      <xdr:colOff>155575</xdr:colOff>
      <xdr:row>75</xdr:row>
      <xdr:rowOff>168456</xdr:rowOff>
    </xdr:to>
    <xdr:sp macro="" textlink="">
      <xdr:nvSpPr>
        <xdr:cNvPr id="432" name="円/楕円 431">
          <a:extLst>
            <a:ext uri="{FF2B5EF4-FFF2-40B4-BE49-F238E27FC236}">
              <a16:creationId xmlns:a16="http://schemas.microsoft.com/office/drawing/2014/main" id="{00000000-0008-0000-0700-0000B0010000}"/>
            </a:ext>
          </a:extLst>
        </xdr:cNvPr>
        <xdr:cNvSpPr/>
      </xdr:nvSpPr>
      <xdr:spPr>
        <a:xfrm>
          <a:off x="6921500" y="1292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13533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70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134364</xdr:rowOff>
    </xdr:from>
    <xdr:to>
      <xdr:col>15</xdr:col>
      <xdr:colOff>180975</xdr:colOff>
      <xdr:row>98</xdr:row>
      <xdr:rowOff>145142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936464"/>
          <a:ext cx="8382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97190</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89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a:extLst>
            <a:ext uri="{FF2B5EF4-FFF2-40B4-BE49-F238E27FC236}">
              <a16:creationId xmlns:a16="http://schemas.microsoft.com/office/drawing/2014/main" id="{00000000-0008-0000-0700-0000D0010000}"/>
            </a:ext>
          </a:extLst>
        </xdr:cNvPr>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135096</xdr:rowOff>
    </xdr:from>
    <xdr:to>
      <xdr:col>14</xdr:col>
      <xdr:colOff>28575</xdr:colOff>
      <xdr:row>98</xdr:row>
      <xdr:rowOff>145142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937196"/>
          <a:ext cx="889000" cy="1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a:extLst>
            <a:ext uri="{FF2B5EF4-FFF2-40B4-BE49-F238E27FC236}">
              <a16:creationId xmlns:a16="http://schemas.microsoft.com/office/drawing/2014/main" id="{00000000-0008-0000-0700-0000D2010000}"/>
            </a:ext>
          </a:extLst>
        </xdr:cNvPr>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27796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70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128952</xdr:rowOff>
    </xdr:from>
    <xdr:to>
      <xdr:col>12</xdr:col>
      <xdr:colOff>511175</xdr:colOff>
      <xdr:row>98</xdr:row>
      <xdr:rowOff>135096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931052"/>
          <a:ext cx="889000" cy="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84497</xdr:rowOff>
    </xdr:from>
    <xdr:to>
      <xdr:col>12</xdr:col>
      <xdr:colOff>561975</xdr:colOff>
      <xdr:row>99</xdr:row>
      <xdr:rowOff>14647</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8699500" y="1688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5774</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4" y="1697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128952</xdr:rowOff>
    </xdr:from>
    <xdr:to>
      <xdr:col>11</xdr:col>
      <xdr:colOff>307975</xdr:colOff>
      <xdr:row>98</xdr:row>
      <xdr:rowOff>148548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931052"/>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119593</xdr:rowOff>
    </xdr:from>
    <xdr:to>
      <xdr:col>11</xdr:col>
      <xdr:colOff>358775</xdr:colOff>
      <xdr:row>99</xdr:row>
      <xdr:rowOff>49743</xdr:rowOff>
    </xdr:to>
    <xdr:sp macro="" textlink="">
      <xdr:nvSpPr>
        <xdr:cNvPr id="472" name="フローチャート : 判断 471">
          <a:extLst>
            <a:ext uri="{FF2B5EF4-FFF2-40B4-BE49-F238E27FC236}">
              <a16:creationId xmlns:a16="http://schemas.microsoft.com/office/drawing/2014/main" id="{00000000-0008-0000-0700-0000D8010000}"/>
            </a:ext>
          </a:extLst>
        </xdr:cNvPr>
        <xdr:cNvSpPr/>
      </xdr:nvSpPr>
      <xdr:spPr>
        <a:xfrm>
          <a:off x="7810500" y="169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40870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701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131958</xdr:rowOff>
    </xdr:from>
    <xdr:to>
      <xdr:col>10</xdr:col>
      <xdr:colOff>155575</xdr:colOff>
      <xdr:row>99</xdr:row>
      <xdr:rowOff>62108</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6921500" y="169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53235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702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83564</xdr:rowOff>
    </xdr:from>
    <xdr:to>
      <xdr:col>15</xdr:col>
      <xdr:colOff>231775</xdr:colOff>
      <xdr:row>99</xdr:row>
      <xdr:rowOff>13714</xdr:rowOff>
    </xdr:to>
    <xdr:sp macro="" textlink="">
      <xdr:nvSpPr>
        <xdr:cNvPr id="481" name="円/楕円 480">
          <a:extLst>
            <a:ext uri="{FF2B5EF4-FFF2-40B4-BE49-F238E27FC236}">
              <a16:creationId xmlns:a16="http://schemas.microsoft.com/office/drawing/2014/main" id="{00000000-0008-0000-0700-0000E1010000}"/>
            </a:ext>
          </a:extLst>
        </xdr:cNvPr>
        <xdr:cNvSpPr/>
      </xdr:nvSpPr>
      <xdr:spPr>
        <a:xfrm>
          <a:off x="10426700" y="1688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42941</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7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107,003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94342</xdr:rowOff>
    </xdr:from>
    <xdr:to>
      <xdr:col>14</xdr:col>
      <xdr:colOff>79375</xdr:colOff>
      <xdr:row>99</xdr:row>
      <xdr:rowOff>24492</xdr:rowOff>
    </xdr:to>
    <xdr:sp macro="" textlink="">
      <xdr:nvSpPr>
        <xdr:cNvPr id="483" name="円/楕円 482">
          <a:extLst>
            <a:ext uri="{FF2B5EF4-FFF2-40B4-BE49-F238E27FC236}">
              <a16:creationId xmlns:a16="http://schemas.microsoft.com/office/drawing/2014/main" id="{00000000-0008-0000-0700-0000E3010000}"/>
            </a:ext>
          </a:extLst>
        </xdr:cNvPr>
        <xdr:cNvSpPr/>
      </xdr:nvSpPr>
      <xdr:spPr>
        <a:xfrm>
          <a:off x="9588500" y="1689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41019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67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92,858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84296</xdr:rowOff>
    </xdr:from>
    <xdr:to>
      <xdr:col>12</xdr:col>
      <xdr:colOff>561975</xdr:colOff>
      <xdr:row>99</xdr:row>
      <xdr:rowOff>14446</xdr:rowOff>
    </xdr:to>
    <xdr:sp macro="" textlink="">
      <xdr:nvSpPr>
        <xdr:cNvPr id="485" name="円/楕円 484">
          <a:extLst>
            <a:ext uri="{FF2B5EF4-FFF2-40B4-BE49-F238E27FC236}">
              <a16:creationId xmlns:a16="http://schemas.microsoft.com/office/drawing/2014/main" id="{00000000-0008-0000-0700-0000E5010000}"/>
            </a:ext>
          </a:extLst>
        </xdr:cNvPr>
        <xdr:cNvSpPr/>
      </xdr:nvSpPr>
      <xdr:spPr>
        <a:xfrm>
          <a:off x="8699500" y="1688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30973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4" y="1666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106,043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78152</xdr:rowOff>
    </xdr:from>
    <xdr:to>
      <xdr:col>11</xdr:col>
      <xdr:colOff>358775</xdr:colOff>
      <xdr:row>99</xdr:row>
      <xdr:rowOff>8302</xdr:rowOff>
    </xdr:to>
    <xdr:sp macro="" textlink="">
      <xdr:nvSpPr>
        <xdr:cNvPr id="487" name="円/楕円 486">
          <a:extLst>
            <a:ext uri="{FF2B5EF4-FFF2-40B4-BE49-F238E27FC236}">
              <a16:creationId xmlns:a16="http://schemas.microsoft.com/office/drawing/2014/main" id="{00000000-0008-0000-0700-0000E7010000}"/>
            </a:ext>
          </a:extLst>
        </xdr:cNvPr>
        <xdr:cNvSpPr/>
      </xdr:nvSpPr>
      <xdr:spPr>
        <a:xfrm>
          <a:off x="7810500" y="1688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24829</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4" y="16655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114,106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97748</xdr:rowOff>
    </xdr:from>
    <xdr:to>
      <xdr:col>10</xdr:col>
      <xdr:colOff>155575</xdr:colOff>
      <xdr:row>99</xdr:row>
      <xdr:rowOff>27898</xdr:rowOff>
    </xdr:to>
    <xdr:sp macro="" textlink="">
      <xdr:nvSpPr>
        <xdr:cNvPr id="489" name="円/楕円 488">
          <a:extLst>
            <a:ext uri="{FF2B5EF4-FFF2-40B4-BE49-F238E27FC236}">
              <a16:creationId xmlns:a16="http://schemas.microsoft.com/office/drawing/2014/main" id="{00000000-0008-0000-0700-0000E9010000}"/>
            </a:ext>
          </a:extLst>
        </xdr:cNvPr>
        <xdr:cNvSpPr/>
      </xdr:nvSpPr>
      <xdr:spPr>
        <a:xfrm>
          <a:off x="6921500" y="1689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44425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67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14868</xdr:rowOff>
    </xdr:from>
    <xdr:to>
      <xdr:col>23</xdr:col>
      <xdr:colOff>517525</xdr:colOff>
      <xdr:row>38</xdr:row>
      <xdr:rowOff>31197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52996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a:extLst>
            <a:ext uri="{FF2B5EF4-FFF2-40B4-BE49-F238E27FC236}">
              <a16:creationId xmlns:a16="http://schemas.microsoft.com/office/drawing/2014/main" id="{00000000-0008-0000-0700-00000B020000}"/>
            </a:ext>
          </a:extLst>
        </xdr:cNvPr>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96560</xdr:rowOff>
    </xdr:from>
    <xdr:to>
      <xdr:col>22</xdr:col>
      <xdr:colOff>365125</xdr:colOff>
      <xdr:row>38</xdr:row>
      <xdr:rowOff>14868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268760"/>
          <a:ext cx="889000" cy="26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a:extLst>
            <a:ext uri="{FF2B5EF4-FFF2-40B4-BE49-F238E27FC236}">
              <a16:creationId xmlns:a16="http://schemas.microsoft.com/office/drawing/2014/main" id="{00000000-0008-0000-0700-00000D020000}"/>
            </a:ext>
          </a:extLst>
        </xdr:cNvPr>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96560</xdr:rowOff>
    </xdr:from>
    <xdr:to>
      <xdr:col>21</xdr:col>
      <xdr:colOff>161925</xdr:colOff>
      <xdr:row>37</xdr:row>
      <xdr:rowOff>78043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268760"/>
          <a:ext cx="889000" cy="15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132726</xdr:rowOff>
    </xdr:from>
    <xdr:to>
      <xdr:col>21</xdr:col>
      <xdr:colOff>212725</xdr:colOff>
      <xdr:row>37</xdr:row>
      <xdr:rowOff>62876</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4541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54003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78043</xdr:rowOff>
    </xdr:from>
    <xdr:to>
      <xdr:col>19</xdr:col>
      <xdr:colOff>644525</xdr:colOff>
      <xdr:row>37</xdr:row>
      <xdr:rowOff>101148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21693"/>
          <a:ext cx="889000" cy="2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162607</xdr:rowOff>
    </xdr:from>
    <xdr:to>
      <xdr:col>20</xdr:col>
      <xdr:colOff>9525</xdr:colOff>
      <xdr:row>37</xdr:row>
      <xdr:rowOff>92757</xdr:rowOff>
    </xdr:to>
    <xdr:sp macro="" textlink="">
      <xdr:nvSpPr>
        <xdr:cNvPr id="531" name="フローチャート : 判断 530">
          <a:extLst>
            <a:ext uri="{FF2B5EF4-FFF2-40B4-BE49-F238E27FC236}">
              <a16:creationId xmlns:a16="http://schemas.microsoft.com/office/drawing/2014/main" id="{00000000-0008-0000-0700-000013020000}"/>
            </a:ext>
          </a:extLst>
        </xdr:cNvPr>
        <xdr:cNvSpPr/>
      </xdr:nvSpPr>
      <xdr:spPr>
        <a:xfrm>
          <a:off x="13652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109284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46837</xdr:rowOff>
    </xdr:from>
    <xdr:to>
      <xdr:col>18</xdr:col>
      <xdr:colOff>492125</xdr:colOff>
      <xdr:row>37</xdr:row>
      <xdr:rowOff>148437</xdr:rowOff>
    </xdr:to>
    <xdr:sp macro="" textlink="">
      <xdr:nvSpPr>
        <xdr:cNvPr id="533" name="フローチャート : 判断 532">
          <a:extLst>
            <a:ext uri="{FF2B5EF4-FFF2-40B4-BE49-F238E27FC236}">
              <a16:creationId xmlns:a16="http://schemas.microsoft.com/office/drawing/2014/main" id="{00000000-0008-0000-0700-000015020000}"/>
            </a:ext>
          </a:extLst>
        </xdr:cNvPr>
        <xdr:cNvSpPr/>
      </xdr:nvSpPr>
      <xdr:spPr>
        <a:xfrm>
          <a:off x="12763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164964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151847</xdr:rowOff>
    </xdr:from>
    <xdr:to>
      <xdr:col>23</xdr:col>
      <xdr:colOff>568325</xdr:colOff>
      <xdr:row>38</xdr:row>
      <xdr:rowOff>81997</xdr:rowOff>
    </xdr:to>
    <xdr:sp macro="" textlink="">
      <xdr:nvSpPr>
        <xdr:cNvPr id="540" name="円/楕円 539">
          <a:extLst>
            <a:ext uri="{FF2B5EF4-FFF2-40B4-BE49-F238E27FC236}">
              <a16:creationId xmlns:a16="http://schemas.microsoft.com/office/drawing/2014/main" id="{00000000-0008-0000-0700-00001C020000}"/>
            </a:ext>
          </a:extLst>
        </xdr:cNvPr>
        <xdr:cNvSpPr/>
      </xdr:nvSpPr>
      <xdr:spPr>
        <a:xfrm>
          <a:off x="16268700" y="64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66774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1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14,645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135518</xdr:rowOff>
    </xdr:from>
    <xdr:to>
      <xdr:col>22</xdr:col>
      <xdr:colOff>415925</xdr:colOff>
      <xdr:row>38</xdr:row>
      <xdr:rowOff>65668</xdr:rowOff>
    </xdr:to>
    <xdr:sp macro="" textlink="">
      <xdr:nvSpPr>
        <xdr:cNvPr id="542" name="円/楕円 541">
          <a:extLst>
            <a:ext uri="{FF2B5EF4-FFF2-40B4-BE49-F238E27FC236}">
              <a16:creationId xmlns:a16="http://schemas.microsoft.com/office/drawing/2014/main" id="{00000000-0008-0000-0700-00001E020000}"/>
            </a:ext>
          </a:extLst>
        </xdr:cNvPr>
        <xdr:cNvSpPr/>
      </xdr:nvSpPr>
      <xdr:spPr>
        <a:xfrm>
          <a:off x="15430500" y="647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56795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7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45760</xdr:rowOff>
    </xdr:from>
    <xdr:to>
      <xdr:col>21</xdr:col>
      <xdr:colOff>212725</xdr:colOff>
      <xdr:row>36</xdr:row>
      <xdr:rowOff>147360</xdr:rowOff>
    </xdr:to>
    <xdr:sp macro="" textlink="">
      <xdr:nvSpPr>
        <xdr:cNvPr id="544" name="円/楕円 543">
          <a:extLst>
            <a:ext uri="{FF2B5EF4-FFF2-40B4-BE49-F238E27FC236}">
              <a16:creationId xmlns:a16="http://schemas.microsoft.com/office/drawing/2014/main" id="{00000000-0008-0000-0700-000020020000}"/>
            </a:ext>
          </a:extLst>
        </xdr:cNvPr>
        <xdr:cNvSpPr/>
      </xdr:nvSpPr>
      <xdr:spPr>
        <a:xfrm>
          <a:off x="14541500" y="621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163887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9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27243</xdr:rowOff>
    </xdr:from>
    <xdr:to>
      <xdr:col>20</xdr:col>
      <xdr:colOff>9525</xdr:colOff>
      <xdr:row>37</xdr:row>
      <xdr:rowOff>128843</xdr:rowOff>
    </xdr:to>
    <xdr:sp macro="" textlink="">
      <xdr:nvSpPr>
        <xdr:cNvPr id="546" name="円/楕円 545">
          <a:extLst>
            <a:ext uri="{FF2B5EF4-FFF2-40B4-BE49-F238E27FC236}">
              <a16:creationId xmlns:a16="http://schemas.microsoft.com/office/drawing/2014/main" id="{00000000-0008-0000-0700-000022020000}"/>
            </a:ext>
          </a:extLst>
        </xdr:cNvPr>
        <xdr:cNvSpPr/>
      </xdr:nvSpPr>
      <xdr:spPr>
        <a:xfrm>
          <a:off x="13652500" y="637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119970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6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50348</xdr:rowOff>
    </xdr:from>
    <xdr:to>
      <xdr:col>18</xdr:col>
      <xdr:colOff>492125</xdr:colOff>
      <xdr:row>37</xdr:row>
      <xdr:rowOff>151948</xdr:rowOff>
    </xdr:to>
    <xdr:sp macro="" textlink="">
      <xdr:nvSpPr>
        <xdr:cNvPr id="548" name="円/楕円 547">
          <a:extLst>
            <a:ext uri="{FF2B5EF4-FFF2-40B4-BE49-F238E27FC236}">
              <a16:creationId xmlns:a16="http://schemas.microsoft.com/office/drawing/2014/main" id="{00000000-0008-0000-0700-000024020000}"/>
            </a:ext>
          </a:extLst>
        </xdr:cNvPr>
        <xdr:cNvSpPr/>
      </xdr:nvSpPr>
      <xdr:spPr>
        <a:xfrm>
          <a:off x="12763500" y="639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143075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8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129074</xdr:rowOff>
    </xdr:from>
    <xdr:to>
      <xdr:col>23</xdr:col>
      <xdr:colOff>517525</xdr:colOff>
      <xdr:row>57</xdr:row>
      <xdr:rowOff>132024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01724"/>
          <a:ext cx="8382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a:extLst>
            <a:ext uri="{FF2B5EF4-FFF2-40B4-BE49-F238E27FC236}">
              <a16:creationId xmlns:a16="http://schemas.microsoft.com/office/drawing/2014/main" id="{00000000-0008-0000-0700-000042020000}"/>
            </a:ext>
          </a:extLst>
        </xdr:cNvPr>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130762</xdr:rowOff>
    </xdr:from>
    <xdr:to>
      <xdr:col>22</xdr:col>
      <xdr:colOff>365125</xdr:colOff>
      <xdr:row>57</xdr:row>
      <xdr:rowOff>132024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389062"/>
          <a:ext cx="889000" cy="51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a:extLst>
            <a:ext uri="{FF2B5EF4-FFF2-40B4-BE49-F238E27FC236}">
              <a16:creationId xmlns:a16="http://schemas.microsoft.com/office/drawing/2014/main" id="{00000000-0008-0000-0700-000044020000}"/>
            </a:ext>
          </a:extLst>
        </xdr:cNvPr>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27590</xdr:rowOff>
    </xdr:from>
    <xdr:to>
      <xdr:col>21</xdr:col>
      <xdr:colOff>161925</xdr:colOff>
      <xdr:row>54</xdr:row>
      <xdr:rowOff>130762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8942990"/>
          <a:ext cx="889000" cy="44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74937</xdr:rowOff>
    </xdr:from>
    <xdr:to>
      <xdr:col>21</xdr:col>
      <xdr:colOff>212725</xdr:colOff>
      <xdr:row>57</xdr:row>
      <xdr:rowOff>5087</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4541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167664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7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27590</xdr:rowOff>
    </xdr:from>
    <xdr:to>
      <xdr:col>19</xdr:col>
      <xdr:colOff>644525</xdr:colOff>
      <xdr:row>54</xdr:row>
      <xdr:rowOff>66439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8942990"/>
          <a:ext cx="889000" cy="38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133532</xdr:rowOff>
    </xdr:from>
    <xdr:to>
      <xdr:col>20</xdr:col>
      <xdr:colOff>9525</xdr:colOff>
      <xdr:row>57</xdr:row>
      <xdr:rowOff>63682</xdr:rowOff>
    </xdr:to>
    <xdr:sp macro="" textlink="">
      <xdr:nvSpPr>
        <xdr:cNvPr id="586" name="フローチャート : 判断 585">
          <a:extLst>
            <a:ext uri="{FF2B5EF4-FFF2-40B4-BE49-F238E27FC236}">
              <a16:creationId xmlns:a16="http://schemas.microsoft.com/office/drawing/2014/main" id="{00000000-0008-0000-0700-00004A020000}"/>
            </a:ext>
          </a:extLst>
        </xdr:cNvPr>
        <xdr:cNvSpPr/>
      </xdr:nvSpPr>
      <xdr:spPr>
        <a:xfrm>
          <a:off x="13652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54809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82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110279</xdr:rowOff>
    </xdr:from>
    <xdr:to>
      <xdr:col>18</xdr:col>
      <xdr:colOff>492125</xdr:colOff>
      <xdr:row>57</xdr:row>
      <xdr:rowOff>40429</xdr:rowOff>
    </xdr:to>
    <xdr:sp macro="" textlink="">
      <xdr:nvSpPr>
        <xdr:cNvPr id="588" name="フローチャート : 判断 587">
          <a:extLst>
            <a:ext uri="{FF2B5EF4-FFF2-40B4-BE49-F238E27FC236}">
              <a16:creationId xmlns:a16="http://schemas.microsoft.com/office/drawing/2014/main" id="{00000000-0008-0000-0700-00004C020000}"/>
            </a:ext>
          </a:extLst>
        </xdr:cNvPr>
        <xdr:cNvSpPr/>
      </xdr:nvSpPr>
      <xdr:spPr>
        <a:xfrm>
          <a:off x="12763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31556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80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78274</xdr:rowOff>
    </xdr:from>
    <xdr:to>
      <xdr:col>23</xdr:col>
      <xdr:colOff>568325</xdr:colOff>
      <xdr:row>58</xdr:row>
      <xdr:rowOff>8424</xdr:rowOff>
    </xdr:to>
    <xdr:sp macro="" textlink="">
      <xdr:nvSpPr>
        <xdr:cNvPr id="595" name="円/楕円 594">
          <a:extLst>
            <a:ext uri="{FF2B5EF4-FFF2-40B4-BE49-F238E27FC236}">
              <a16:creationId xmlns:a16="http://schemas.microsoft.com/office/drawing/2014/main" id="{00000000-0008-0000-0700-000053020000}"/>
            </a:ext>
          </a:extLst>
        </xdr:cNvPr>
        <xdr:cNvSpPr/>
      </xdr:nvSpPr>
      <xdr:spPr>
        <a:xfrm>
          <a:off x="16268700" y="985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164651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6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39,824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81224</xdr:rowOff>
    </xdr:from>
    <xdr:to>
      <xdr:col>22</xdr:col>
      <xdr:colOff>415925</xdr:colOff>
      <xdr:row>58</xdr:row>
      <xdr:rowOff>11374</xdr:rowOff>
    </xdr:to>
    <xdr:sp macro="" textlink="">
      <xdr:nvSpPr>
        <xdr:cNvPr id="597" name="円/楕円 596">
          <a:extLst>
            <a:ext uri="{FF2B5EF4-FFF2-40B4-BE49-F238E27FC236}">
              <a16:creationId xmlns:a16="http://schemas.microsoft.com/office/drawing/2014/main" id="{00000000-0008-0000-0700-000055020000}"/>
            </a:ext>
          </a:extLst>
        </xdr:cNvPr>
        <xdr:cNvSpPr/>
      </xdr:nvSpPr>
      <xdr:spPr>
        <a:xfrm>
          <a:off x="15430500" y="985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2501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4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39,179</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79962</xdr:rowOff>
    </xdr:from>
    <xdr:to>
      <xdr:col>21</xdr:col>
      <xdr:colOff>212725</xdr:colOff>
      <xdr:row>55</xdr:row>
      <xdr:rowOff>10112</xdr:rowOff>
    </xdr:to>
    <xdr:sp macro="" textlink="">
      <xdr:nvSpPr>
        <xdr:cNvPr id="599" name="円/楕円 598">
          <a:extLst>
            <a:ext uri="{FF2B5EF4-FFF2-40B4-BE49-F238E27FC236}">
              <a16:creationId xmlns:a16="http://schemas.microsoft.com/office/drawing/2014/main" id="{00000000-0008-0000-0700-000057020000}"/>
            </a:ext>
          </a:extLst>
        </xdr:cNvPr>
        <xdr:cNvSpPr/>
      </xdr:nvSpPr>
      <xdr:spPr>
        <a:xfrm>
          <a:off x="14541500" y="933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26639</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4" y="911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151,955</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148240</xdr:rowOff>
    </xdr:from>
    <xdr:to>
      <xdr:col>20</xdr:col>
      <xdr:colOff>9525</xdr:colOff>
      <xdr:row>52</xdr:row>
      <xdr:rowOff>78390</xdr:rowOff>
    </xdr:to>
    <xdr:sp macro="" textlink="">
      <xdr:nvSpPr>
        <xdr:cNvPr id="601" name="円/楕円 600">
          <a:extLst>
            <a:ext uri="{FF2B5EF4-FFF2-40B4-BE49-F238E27FC236}">
              <a16:creationId xmlns:a16="http://schemas.microsoft.com/office/drawing/2014/main" id="{00000000-0008-0000-0700-000059020000}"/>
            </a:ext>
          </a:extLst>
        </xdr:cNvPr>
        <xdr:cNvSpPr/>
      </xdr:nvSpPr>
      <xdr:spPr>
        <a:xfrm>
          <a:off x="13652500" y="88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50</xdr:row>
      <xdr:rowOff>94917</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4" y="866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249,521</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15639</xdr:rowOff>
    </xdr:from>
    <xdr:to>
      <xdr:col>18</xdr:col>
      <xdr:colOff>492125</xdr:colOff>
      <xdr:row>54</xdr:row>
      <xdr:rowOff>117239</xdr:rowOff>
    </xdr:to>
    <xdr:sp macro="" textlink="">
      <xdr:nvSpPr>
        <xdr:cNvPr id="603" name="円/楕円 602">
          <a:extLst>
            <a:ext uri="{FF2B5EF4-FFF2-40B4-BE49-F238E27FC236}">
              <a16:creationId xmlns:a16="http://schemas.microsoft.com/office/drawing/2014/main" id="{00000000-0008-0000-0700-00005B020000}"/>
            </a:ext>
          </a:extLst>
        </xdr:cNvPr>
        <xdr:cNvSpPr/>
      </xdr:nvSpPr>
      <xdr:spPr>
        <a:xfrm>
          <a:off x="12763500" y="92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52</xdr:row>
      <xdr:rowOff>133766</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4" y="904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166,024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137671</xdr:rowOff>
    </xdr:from>
    <xdr:to>
      <xdr:col>23</xdr:col>
      <xdr:colOff>517525</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510771"/>
          <a:ext cx="838200" cy="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a:extLst>
            <a:ext uri="{FF2B5EF4-FFF2-40B4-BE49-F238E27FC236}">
              <a16:creationId xmlns:a16="http://schemas.microsoft.com/office/drawing/2014/main" id="{00000000-0008-0000-0700-000079020000}"/>
            </a:ext>
          </a:extLst>
        </xdr:cNvPr>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133837</xdr:rowOff>
    </xdr:from>
    <xdr:to>
      <xdr:col>22</xdr:col>
      <xdr:colOff>365125</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06937"/>
          <a:ext cx="889000" cy="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a:extLst>
            <a:ext uri="{FF2B5EF4-FFF2-40B4-BE49-F238E27FC236}">
              <a16:creationId xmlns:a16="http://schemas.microsoft.com/office/drawing/2014/main" id="{00000000-0008-0000-0700-00007B020000}"/>
            </a:ext>
          </a:extLst>
        </xdr:cNvPr>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133837</xdr:rowOff>
    </xdr:from>
    <xdr:to>
      <xdr:col>21</xdr:col>
      <xdr:colOff>161925</xdr:colOff>
      <xdr:row>78</xdr:row>
      <xdr:rowOff>136344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506937"/>
          <a:ext cx="889000" cy="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52527</xdr:rowOff>
    </xdr:from>
    <xdr:to>
      <xdr:col>21</xdr:col>
      <xdr:colOff>212725</xdr:colOff>
      <xdr:row>78</xdr:row>
      <xdr:rowOff>154127</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4541500" y="134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170654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136344</xdr:rowOff>
    </xdr:from>
    <xdr:to>
      <xdr:col>19</xdr:col>
      <xdr:colOff>644525</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09444"/>
          <a:ext cx="889000" cy="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49071</xdr:rowOff>
    </xdr:from>
    <xdr:to>
      <xdr:col>20</xdr:col>
      <xdr:colOff>9525</xdr:colOff>
      <xdr:row>78</xdr:row>
      <xdr:rowOff>150671</xdr:rowOff>
    </xdr:to>
    <xdr:sp macro="" textlink="">
      <xdr:nvSpPr>
        <xdr:cNvPr id="641" name="フローチャート : 判断 640">
          <a:extLst>
            <a:ext uri="{FF2B5EF4-FFF2-40B4-BE49-F238E27FC236}">
              <a16:creationId xmlns:a16="http://schemas.microsoft.com/office/drawing/2014/main" id="{00000000-0008-0000-0700-000081020000}"/>
            </a:ext>
          </a:extLst>
        </xdr:cNvPr>
        <xdr:cNvSpPr/>
      </xdr:nvSpPr>
      <xdr:spPr>
        <a:xfrm>
          <a:off x="13652500" y="134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167198</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19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57303</xdr:rowOff>
    </xdr:from>
    <xdr:to>
      <xdr:col>18</xdr:col>
      <xdr:colOff>492125</xdr:colOff>
      <xdr:row>78</xdr:row>
      <xdr:rowOff>158903</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2763500" y="134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3980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86871</xdr:rowOff>
    </xdr:from>
    <xdr:to>
      <xdr:col>23</xdr:col>
      <xdr:colOff>568325</xdr:colOff>
      <xdr:row>79</xdr:row>
      <xdr:rowOff>17021</xdr:rowOff>
    </xdr:to>
    <xdr:sp macro="" textlink="">
      <xdr:nvSpPr>
        <xdr:cNvPr id="650" name="円/楕円 649">
          <a:extLst>
            <a:ext uri="{FF2B5EF4-FFF2-40B4-BE49-F238E27FC236}">
              <a16:creationId xmlns:a16="http://schemas.microsoft.com/office/drawing/2014/main" id="{00000000-0008-0000-0700-00008A020000}"/>
            </a:ext>
          </a:extLst>
        </xdr:cNvPr>
        <xdr:cNvSpPr/>
      </xdr:nvSpPr>
      <xdr:spPr>
        <a:xfrm>
          <a:off x="16268700" y="134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54250</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27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2" name="円/楕円 651">
          <a:extLst>
            <a:ext uri="{FF2B5EF4-FFF2-40B4-BE49-F238E27FC236}">
              <a16:creationId xmlns:a16="http://schemas.microsoft.com/office/drawing/2014/main" id="{00000000-0008-0000-0700-00008C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83037</xdr:rowOff>
    </xdr:from>
    <xdr:to>
      <xdr:col>21</xdr:col>
      <xdr:colOff>212725</xdr:colOff>
      <xdr:row>79</xdr:row>
      <xdr:rowOff>13187</xdr:rowOff>
    </xdr:to>
    <xdr:sp macro="" textlink="">
      <xdr:nvSpPr>
        <xdr:cNvPr id="654" name="円/楕円 653">
          <a:extLst>
            <a:ext uri="{FF2B5EF4-FFF2-40B4-BE49-F238E27FC236}">
              <a16:creationId xmlns:a16="http://schemas.microsoft.com/office/drawing/2014/main" id="{00000000-0008-0000-0700-00008E020000}"/>
            </a:ext>
          </a:extLst>
        </xdr:cNvPr>
        <xdr:cNvSpPr/>
      </xdr:nvSpPr>
      <xdr:spPr>
        <a:xfrm>
          <a:off x="14541500" y="1345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4314</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7" y="1354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85544</xdr:rowOff>
    </xdr:from>
    <xdr:to>
      <xdr:col>20</xdr:col>
      <xdr:colOff>9525</xdr:colOff>
      <xdr:row>79</xdr:row>
      <xdr:rowOff>15694</xdr:rowOff>
    </xdr:to>
    <xdr:sp macro="" textlink="">
      <xdr:nvSpPr>
        <xdr:cNvPr id="656" name="円/楕円 655">
          <a:extLst>
            <a:ext uri="{FF2B5EF4-FFF2-40B4-BE49-F238E27FC236}">
              <a16:creationId xmlns:a16="http://schemas.microsoft.com/office/drawing/2014/main" id="{00000000-0008-0000-0700-000090020000}"/>
            </a:ext>
          </a:extLst>
        </xdr:cNvPr>
        <xdr:cNvSpPr/>
      </xdr:nvSpPr>
      <xdr:spPr>
        <a:xfrm>
          <a:off x="13652500" y="1345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6821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7" y="1355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8" name="円/楕円 657">
          <a:extLst>
            <a:ext uri="{FF2B5EF4-FFF2-40B4-BE49-F238E27FC236}">
              <a16:creationId xmlns:a16="http://schemas.microsoft.com/office/drawing/2014/main" id="{00000000-0008-0000-0700-000092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2944</xdr:rowOff>
    </xdr:from>
    <xdr:to>
      <xdr:col>23</xdr:col>
      <xdr:colOff>517525</xdr:colOff>
      <xdr:row>93</xdr:row>
      <xdr:rowOff>25781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5947794"/>
          <a:ext cx="8382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24778</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a:extLst>
            <a:ext uri="{FF2B5EF4-FFF2-40B4-BE49-F238E27FC236}">
              <a16:creationId xmlns:a16="http://schemas.microsoft.com/office/drawing/2014/main" id="{00000000-0008-0000-0700-0000B2020000}"/>
            </a:ext>
          </a:extLst>
        </xdr:cNvPr>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2944</xdr:rowOff>
    </xdr:from>
    <xdr:to>
      <xdr:col>22</xdr:col>
      <xdr:colOff>365125</xdr:colOff>
      <xdr:row>94</xdr:row>
      <xdr:rowOff>91032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5947794"/>
          <a:ext cx="889000" cy="25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a:extLst>
            <a:ext uri="{FF2B5EF4-FFF2-40B4-BE49-F238E27FC236}">
              <a16:creationId xmlns:a16="http://schemas.microsoft.com/office/drawing/2014/main" id="{00000000-0008-0000-0700-0000B4020000}"/>
            </a:ext>
          </a:extLst>
        </xdr:cNvPr>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168688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3394</xdr:rowOff>
    </xdr:from>
    <xdr:to>
      <xdr:col>21</xdr:col>
      <xdr:colOff>161925</xdr:colOff>
      <xdr:row>94</xdr:row>
      <xdr:rowOff>91032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119694"/>
          <a:ext cx="889000" cy="8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169907</xdr:rowOff>
    </xdr:from>
    <xdr:to>
      <xdr:col>21</xdr:col>
      <xdr:colOff>212725</xdr:colOff>
      <xdr:row>97</xdr:row>
      <xdr:rowOff>100057</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4541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91184</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7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3394</xdr:rowOff>
    </xdr:from>
    <xdr:to>
      <xdr:col>19</xdr:col>
      <xdr:colOff>644525</xdr:colOff>
      <xdr:row>94</xdr:row>
      <xdr:rowOff>55049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119694"/>
          <a:ext cx="889000" cy="5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151476</xdr:rowOff>
    </xdr:from>
    <xdr:to>
      <xdr:col>20</xdr:col>
      <xdr:colOff>9525</xdr:colOff>
      <xdr:row>97</xdr:row>
      <xdr:rowOff>81626</xdr:rowOff>
    </xdr:to>
    <xdr:sp macro="" textlink="">
      <xdr:nvSpPr>
        <xdr:cNvPr id="698" name="フローチャート : 判断 697">
          <a:extLst>
            <a:ext uri="{FF2B5EF4-FFF2-40B4-BE49-F238E27FC236}">
              <a16:creationId xmlns:a16="http://schemas.microsoft.com/office/drawing/2014/main" id="{00000000-0008-0000-0700-0000BA020000}"/>
            </a:ext>
          </a:extLst>
        </xdr:cNvPr>
        <xdr:cNvSpPr/>
      </xdr:nvSpPr>
      <xdr:spPr>
        <a:xfrm>
          <a:off x="13652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72753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70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142506</xdr:rowOff>
    </xdr:from>
    <xdr:to>
      <xdr:col>18</xdr:col>
      <xdr:colOff>492125</xdr:colOff>
      <xdr:row>97</xdr:row>
      <xdr:rowOff>72656</xdr:rowOff>
    </xdr:to>
    <xdr:sp macro="" textlink="">
      <xdr:nvSpPr>
        <xdr:cNvPr id="700" name="フローチャート : 判断 699">
          <a:extLst>
            <a:ext uri="{FF2B5EF4-FFF2-40B4-BE49-F238E27FC236}">
              <a16:creationId xmlns:a16="http://schemas.microsoft.com/office/drawing/2014/main" id="{00000000-0008-0000-0700-0000BC020000}"/>
            </a:ext>
          </a:extLst>
        </xdr:cNvPr>
        <xdr:cNvSpPr/>
      </xdr:nvSpPr>
      <xdr:spPr>
        <a:xfrm>
          <a:off x="12763500" y="1660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63783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69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146431</xdr:rowOff>
    </xdr:from>
    <xdr:to>
      <xdr:col>23</xdr:col>
      <xdr:colOff>568325</xdr:colOff>
      <xdr:row>93</xdr:row>
      <xdr:rowOff>76581</xdr:rowOff>
    </xdr:to>
    <xdr:sp macro="" textlink="">
      <xdr:nvSpPr>
        <xdr:cNvPr id="707" name="円/楕円 706">
          <a:extLst>
            <a:ext uri="{FF2B5EF4-FFF2-40B4-BE49-F238E27FC236}">
              <a16:creationId xmlns:a16="http://schemas.microsoft.com/office/drawing/2014/main" id="{00000000-0008-0000-0700-0000C3020000}"/>
            </a:ext>
          </a:extLst>
        </xdr:cNvPr>
        <xdr:cNvSpPr/>
      </xdr:nvSpPr>
      <xdr:spPr>
        <a:xfrm>
          <a:off x="16268700" y="159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169308</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577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137,450</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123594</xdr:rowOff>
    </xdr:from>
    <xdr:to>
      <xdr:col>22</xdr:col>
      <xdr:colOff>415925</xdr:colOff>
      <xdr:row>93</xdr:row>
      <xdr:rowOff>53744</xdr:rowOff>
    </xdr:to>
    <xdr:sp macro="" textlink="">
      <xdr:nvSpPr>
        <xdr:cNvPr id="709" name="円/楕円 708">
          <a:extLst>
            <a:ext uri="{FF2B5EF4-FFF2-40B4-BE49-F238E27FC236}">
              <a16:creationId xmlns:a16="http://schemas.microsoft.com/office/drawing/2014/main" id="{00000000-0008-0000-0700-0000C5020000}"/>
            </a:ext>
          </a:extLst>
        </xdr:cNvPr>
        <xdr:cNvSpPr/>
      </xdr:nvSpPr>
      <xdr:spPr>
        <a:xfrm>
          <a:off x="15430500" y="1589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91</xdr:row>
      <xdr:rowOff>70271</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4" y="1567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140,447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40232</xdr:rowOff>
    </xdr:from>
    <xdr:to>
      <xdr:col>21</xdr:col>
      <xdr:colOff>212725</xdr:colOff>
      <xdr:row>94</xdr:row>
      <xdr:rowOff>141832</xdr:rowOff>
    </xdr:to>
    <xdr:sp macro="" textlink="">
      <xdr:nvSpPr>
        <xdr:cNvPr id="711" name="円/楕円 710">
          <a:extLst>
            <a:ext uri="{FF2B5EF4-FFF2-40B4-BE49-F238E27FC236}">
              <a16:creationId xmlns:a16="http://schemas.microsoft.com/office/drawing/2014/main" id="{00000000-0008-0000-0700-0000C7020000}"/>
            </a:ext>
          </a:extLst>
        </xdr:cNvPr>
        <xdr:cNvSpPr/>
      </xdr:nvSpPr>
      <xdr:spPr>
        <a:xfrm>
          <a:off x="14541500" y="1615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158359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4" y="1593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106,387</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124044</xdr:rowOff>
    </xdr:from>
    <xdr:to>
      <xdr:col>20</xdr:col>
      <xdr:colOff>9525</xdr:colOff>
      <xdr:row>94</xdr:row>
      <xdr:rowOff>54194</xdr:rowOff>
    </xdr:to>
    <xdr:sp macro="" textlink="">
      <xdr:nvSpPr>
        <xdr:cNvPr id="713" name="円/楕円 712">
          <a:extLst>
            <a:ext uri="{FF2B5EF4-FFF2-40B4-BE49-F238E27FC236}">
              <a16:creationId xmlns:a16="http://schemas.microsoft.com/office/drawing/2014/main" id="{00000000-0008-0000-0700-0000C9020000}"/>
            </a:ext>
          </a:extLst>
        </xdr:cNvPr>
        <xdr:cNvSpPr/>
      </xdr:nvSpPr>
      <xdr:spPr>
        <a:xfrm>
          <a:off x="13652500" y="160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70721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4" y="15844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117,888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4249</xdr:rowOff>
    </xdr:from>
    <xdr:to>
      <xdr:col>18</xdr:col>
      <xdr:colOff>492125</xdr:colOff>
      <xdr:row>94</xdr:row>
      <xdr:rowOff>105849</xdr:rowOff>
    </xdr:to>
    <xdr:sp macro="" textlink="">
      <xdr:nvSpPr>
        <xdr:cNvPr id="715" name="円/楕円 714">
          <a:extLst>
            <a:ext uri="{FF2B5EF4-FFF2-40B4-BE49-F238E27FC236}">
              <a16:creationId xmlns:a16="http://schemas.microsoft.com/office/drawing/2014/main" id="{00000000-0008-0000-0700-0000CB020000}"/>
            </a:ext>
          </a:extLst>
        </xdr:cNvPr>
        <xdr:cNvSpPr/>
      </xdr:nvSpPr>
      <xdr:spPr>
        <a:xfrm>
          <a:off x="12763500" y="161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122376</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4" y="1589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160027</xdr:rowOff>
    </xdr:from>
    <xdr:to>
      <xdr:col>32</xdr:col>
      <xdr:colOff>186689</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6503677"/>
          <a:ext cx="1269" cy="227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95305</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81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106703</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27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37</xdr:row>
      <xdr:rowOff>160027</xdr:rowOff>
    </xdr:from>
    <xdr:to>
      <xdr:col>32</xdr:col>
      <xdr:colOff>276225</xdr:colOff>
      <xdr:row>37</xdr:row>
      <xdr:rowOff>160027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50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95009</xdr:rowOff>
    </xdr:from>
    <xdr:to>
      <xdr:col>32</xdr:col>
      <xdr:colOff>187325</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10109"/>
          <a:ext cx="838200" cy="12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12755</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278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161328</xdr:rowOff>
    </xdr:from>
    <xdr:to>
      <xdr:col>32</xdr:col>
      <xdr:colOff>238125</xdr:colOff>
      <xdr:row>39</xdr:row>
      <xdr:rowOff>91478</xdr:rowOff>
    </xdr:to>
    <xdr:sp macro="" textlink="">
      <xdr:nvSpPr>
        <xdr:cNvPr id="747" name="フローチャート : 判断 746">
          <a:extLst>
            <a:ext uri="{FF2B5EF4-FFF2-40B4-BE49-F238E27FC236}">
              <a16:creationId xmlns:a16="http://schemas.microsoft.com/office/drawing/2014/main" id="{00000000-0008-0000-0700-0000EB020000}"/>
            </a:ext>
          </a:extLst>
        </xdr:cNvPr>
        <xdr:cNvSpPr/>
      </xdr:nvSpPr>
      <xdr:spPr>
        <a:xfrm>
          <a:off x="22110700" y="667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124079</xdr:rowOff>
    </xdr:from>
    <xdr:to>
      <xdr:col>31</xdr:col>
      <xdr:colOff>34925</xdr:colOff>
      <xdr:row>38</xdr:row>
      <xdr:rowOff>95009</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467729"/>
          <a:ext cx="889000" cy="14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163157</xdr:rowOff>
    </xdr:from>
    <xdr:to>
      <xdr:col>31</xdr:col>
      <xdr:colOff>85725</xdr:colOff>
      <xdr:row>39</xdr:row>
      <xdr:rowOff>93307</xdr:rowOff>
    </xdr:to>
    <xdr:sp macro="" textlink="">
      <xdr:nvSpPr>
        <xdr:cNvPr id="749" name="フローチャート : 判断 748">
          <a:extLst>
            <a:ext uri="{FF2B5EF4-FFF2-40B4-BE49-F238E27FC236}">
              <a16:creationId xmlns:a16="http://schemas.microsoft.com/office/drawing/2014/main" id="{00000000-0008-0000-0700-0000ED020000}"/>
            </a:ext>
          </a:extLst>
        </xdr:cNvPr>
        <xdr:cNvSpPr/>
      </xdr:nvSpPr>
      <xdr:spPr>
        <a:xfrm>
          <a:off x="21272500" y="667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84434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770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124079</xdr:rowOff>
    </xdr:from>
    <xdr:to>
      <xdr:col>29</xdr:col>
      <xdr:colOff>517525</xdr:colOff>
      <xdr:row>38</xdr:row>
      <xdr:rowOff>129146</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9545300" y="6467729"/>
          <a:ext cx="889000" cy="17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153594</xdr:rowOff>
    </xdr:from>
    <xdr:to>
      <xdr:col>29</xdr:col>
      <xdr:colOff>568325</xdr:colOff>
      <xdr:row>39</xdr:row>
      <xdr:rowOff>83744</xdr:rowOff>
    </xdr:to>
    <xdr:sp macro="" textlink="">
      <xdr:nvSpPr>
        <xdr:cNvPr id="752" name="フローチャート : 判断 751">
          <a:extLst>
            <a:ext uri="{FF2B5EF4-FFF2-40B4-BE49-F238E27FC236}">
              <a16:creationId xmlns:a16="http://schemas.microsoft.com/office/drawing/2014/main" id="{00000000-0008-0000-0700-0000F0020000}"/>
            </a:ext>
          </a:extLst>
        </xdr:cNvPr>
        <xdr:cNvSpPr/>
      </xdr:nvSpPr>
      <xdr:spPr>
        <a:xfrm>
          <a:off x="20383500" y="666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74871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761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121850</xdr:rowOff>
    </xdr:from>
    <xdr:to>
      <xdr:col>28</xdr:col>
      <xdr:colOff>314325</xdr:colOff>
      <xdr:row>38</xdr:row>
      <xdr:rowOff>129146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5436800"/>
          <a:ext cx="889000" cy="120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158642</xdr:rowOff>
    </xdr:from>
    <xdr:to>
      <xdr:col>28</xdr:col>
      <xdr:colOff>365125</xdr:colOff>
      <xdr:row>39</xdr:row>
      <xdr:rowOff>88792</xdr:rowOff>
    </xdr:to>
    <xdr:sp macro="" textlink="">
      <xdr:nvSpPr>
        <xdr:cNvPr id="755" name="フローチャート : 判断 754">
          <a:extLst>
            <a:ext uri="{FF2B5EF4-FFF2-40B4-BE49-F238E27FC236}">
              <a16:creationId xmlns:a16="http://schemas.microsoft.com/office/drawing/2014/main" id="{00000000-0008-0000-0700-0000F3020000}"/>
            </a:ext>
          </a:extLst>
        </xdr:cNvPr>
        <xdr:cNvSpPr/>
      </xdr:nvSpPr>
      <xdr:spPr>
        <a:xfrm>
          <a:off x="19494500" y="66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79919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766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104826</xdr:rowOff>
    </xdr:from>
    <xdr:to>
      <xdr:col>27</xdr:col>
      <xdr:colOff>161925</xdr:colOff>
      <xdr:row>39</xdr:row>
      <xdr:rowOff>34976</xdr:rowOff>
    </xdr:to>
    <xdr:sp macro="" textlink="">
      <xdr:nvSpPr>
        <xdr:cNvPr id="757" name="フローチャート : 判断 756">
          <a:extLst>
            <a:ext uri="{FF2B5EF4-FFF2-40B4-BE49-F238E27FC236}">
              <a16:creationId xmlns:a16="http://schemas.microsoft.com/office/drawing/2014/main" id="{00000000-0008-0000-0700-0000F5020000}"/>
            </a:ext>
          </a:extLst>
        </xdr:cNvPr>
        <xdr:cNvSpPr/>
      </xdr:nvSpPr>
      <xdr:spPr>
        <a:xfrm>
          <a:off x="18605500" y="661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26103</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21427" y="671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139755</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54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44209</xdr:rowOff>
    </xdr:from>
    <xdr:to>
      <xdr:col>31</xdr:col>
      <xdr:colOff>85725</xdr:colOff>
      <xdr:row>38</xdr:row>
      <xdr:rowOff>145809</xdr:rowOff>
    </xdr:to>
    <xdr:sp macro="" textlink="">
      <xdr:nvSpPr>
        <xdr:cNvPr id="766" name="円/楕円 765">
          <a:extLst>
            <a:ext uri="{FF2B5EF4-FFF2-40B4-BE49-F238E27FC236}">
              <a16:creationId xmlns:a16="http://schemas.microsoft.com/office/drawing/2014/main" id="{00000000-0008-0000-0700-0000FE020000}"/>
            </a:ext>
          </a:extLst>
        </xdr:cNvPr>
        <xdr:cNvSpPr/>
      </xdr:nvSpPr>
      <xdr:spPr>
        <a:xfrm>
          <a:off x="21272500" y="655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162336</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088427" y="633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73279</xdr:rowOff>
    </xdr:from>
    <xdr:to>
      <xdr:col>29</xdr:col>
      <xdr:colOff>568325</xdr:colOff>
      <xdr:row>38</xdr:row>
      <xdr:rowOff>3429</xdr:rowOff>
    </xdr:to>
    <xdr:sp macro="" textlink="">
      <xdr:nvSpPr>
        <xdr:cNvPr id="768" name="円/楕円 767">
          <a:extLst>
            <a:ext uri="{FF2B5EF4-FFF2-40B4-BE49-F238E27FC236}">
              <a16:creationId xmlns:a16="http://schemas.microsoft.com/office/drawing/2014/main" id="{00000000-0008-0000-0700-000000030000}"/>
            </a:ext>
          </a:extLst>
        </xdr:cNvPr>
        <xdr:cNvSpPr/>
      </xdr:nvSpPr>
      <xdr:spPr>
        <a:xfrm>
          <a:off x="20383500" y="64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36</xdr:row>
      <xdr:rowOff>19956</xdr:rowOff>
    </xdr:from>
    <xdr:ext cx="534377"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167111" y="61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78346</xdr:rowOff>
    </xdr:from>
    <xdr:to>
      <xdr:col>28</xdr:col>
      <xdr:colOff>365125</xdr:colOff>
      <xdr:row>39</xdr:row>
      <xdr:rowOff>8496</xdr:rowOff>
    </xdr:to>
    <xdr:sp macro="" textlink="">
      <xdr:nvSpPr>
        <xdr:cNvPr id="770" name="円/楕円 769">
          <a:extLst>
            <a:ext uri="{FF2B5EF4-FFF2-40B4-BE49-F238E27FC236}">
              <a16:creationId xmlns:a16="http://schemas.microsoft.com/office/drawing/2014/main" id="{00000000-0008-0000-0700-000002030000}"/>
            </a:ext>
          </a:extLst>
        </xdr:cNvPr>
        <xdr:cNvSpPr/>
      </xdr:nvSpPr>
      <xdr:spPr>
        <a:xfrm>
          <a:off x="19494500" y="659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25023</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7" y="636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4,554</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71050</xdr:rowOff>
    </xdr:from>
    <xdr:to>
      <xdr:col>27</xdr:col>
      <xdr:colOff>161925</xdr:colOff>
      <xdr:row>32</xdr:row>
      <xdr:rowOff>1200</xdr:rowOff>
    </xdr:to>
    <xdr:sp macro="" textlink="">
      <xdr:nvSpPr>
        <xdr:cNvPr id="772" name="円/楕円 771">
          <a:extLst>
            <a:ext uri="{FF2B5EF4-FFF2-40B4-BE49-F238E27FC236}">
              <a16:creationId xmlns:a16="http://schemas.microsoft.com/office/drawing/2014/main" id="{00000000-0008-0000-0700-000004030000}"/>
            </a:ext>
          </a:extLst>
        </xdr:cNvPr>
        <xdr:cNvSpPr/>
      </xdr:nvSpPr>
      <xdr:spPr>
        <a:xfrm>
          <a:off x="18605500" y="53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30</xdr:row>
      <xdr:rowOff>17727</xdr:rowOff>
    </xdr:from>
    <xdr:ext cx="534377"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389111" y="516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67,937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教育費が住民一人当たり</a:t>
          </a:r>
          <a:r>
            <a:rPr lang="en-US" altLang="ja-JP" sz="1100" b="0" i="0" baseline="0">
              <a:solidFill>
                <a:schemeClr val="dk1"/>
              </a:solidFill>
              <a:effectLst/>
              <a:latin typeface="+mn-lt"/>
              <a:ea typeface="+mn-ea"/>
              <a:cs typeface="+mn-cs"/>
            </a:rPr>
            <a:t>39,824</a:t>
          </a:r>
          <a:r>
            <a:rPr lang="ja-JP" altLang="ja-JP" sz="1100" b="0" i="0" baseline="0">
              <a:solidFill>
                <a:schemeClr val="dk1"/>
              </a:solidFill>
              <a:effectLst/>
              <a:latin typeface="+mn-lt"/>
              <a:ea typeface="+mn-ea"/>
              <a:cs typeface="+mn-cs"/>
            </a:rPr>
            <a:t>円となっており、類似団体平均に比べ低くなっている。平成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年度の統合小中学校建設時をピークに減少傾向となっている。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財政調整基金残高については、合併以降大型の公共事業等が予定されていることから、公共施設等整備基金だけでなく、財政調整基金の積立に努めてきているため増加しています。実質収支額及び実質単年度収支については、国による経済対策等による影響の大きかったＨ</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は高くなっていましたが、Ｈ</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以降はほぼ横ばいとなっています。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連結実質赤字比率についてですが、各会計とも赤字は見られません。一般会計においては、</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年度以降経済対策により普通交付税等が増加し、実質収支額が増えているため黒字額は増加しています。ただし、病院事業会計、国保会計、老人保健施設会計及び介護保険会計においては、医療費・給付費の増や経済不況等により収入が減少しており、黒字額が減少してい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65</v>
      </c>
      <c r="C3" s="391"/>
      <c r="D3" s="391"/>
      <c r="E3" s="392"/>
      <c r="F3" s="392"/>
      <c r="G3" s="392"/>
      <c r="H3" s="392"/>
      <c r="I3" s="392"/>
      <c r="J3" s="392"/>
      <c r="K3" s="392"/>
      <c r="L3" s="392" t="s">
        <v>66</v>
      </c>
      <c r="M3" s="392"/>
      <c r="N3" s="392"/>
      <c r="O3" s="392"/>
      <c r="P3" s="392"/>
      <c r="Q3" s="392"/>
      <c r="R3" s="399"/>
      <c r="S3" s="399"/>
      <c r="T3" s="399"/>
      <c r="U3" s="399"/>
      <c r="V3" s="400"/>
      <c r="W3" s="374" t="s">
        <v>67</v>
      </c>
      <c r="X3" s="375"/>
      <c r="Y3" s="375"/>
      <c r="Z3" s="375"/>
      <c r="AA3" s="375"/>
      <c r="AB3" s="391"/>
      <c r="AC3" s="399" t="s">
        <v>68</v>
      </c>
      <c r="AD3" s="375"/>
      <c r="AE3" s="375"/>
      <c r="AF3" s="375"/>
      <c r="AG3" s="375"/>
      <c r="AH3" s="375"/>
      <c r="AI3" s="375"/>
      <c r="AJ3" s="375"/>
      <c r="AK3" s="375"/>
      <c r="AL3" s="376"/>
      <c r="AM3" s="374" t="s">
        <v>69</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70</v>
      </c>
      <c r="BO3" s="375"/>
      <c r="BP3" s="375"/>
      <c r="BQ3" s="375"/>
      <c r="BR3" s="375"/>
      <c r="BS3" s="375"/>
      <c r="BT3" s="375"/>
      <c r="BU3" s="376"/>
      <c r="BV3" s="374" t="s">
        <v>71</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72</v>
      </c>
      <c r="CU3" s="375"/>
      <c r="CV3" s="375"/>
      <c r="CW3" s="375"/>
      <c r="CX3" s="375"/>
      <c r="CY3" s="375"/>
      <c r="CZ3" s="375"/>
      <c r="DA3" s="376"/>
      <c r="DB3" s="374" t="s">
        <v>73</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74</v>
      </c>
      <c r="AZ4" s="378"/>
      <c r="BA4" s="378"/>
      <c r="BB4" s="378"/>
      <c r="BC4" s="378"/>
      <c r="BD4" s="378"/>
      <c r="BE4" s="378"/>
      <c r="BF4" s="378"/>
      <c r="BG4" s="378"/>
      <c r="BH4" s="378"/>
      <c r="BI4" s="378"/>
      <c r="BJ4" s="378"/>
      <c r="BK4" s="378"/>
      <c r="BL4" s="378"/>
      <c r="BM4" s="379"/>
      <c r="BN4" s="380">
        <v>8450299</v>
      </c>
      <c r="BO4" s="381"/>
      <c r="BP4" s="381"/>
      <c r="BQ4" s="381"/>
      <c r="BR4" s="381"/>
      <c r="BS4" s="381"/>
      <c r="BT4" s="381"/>
      <c r="BU4" s="382"/>
      <c r="BV4" s="380">
        <v>8063575</v>
      </c>
      <c r="BW4" s="381"/>
      <c r="BX4" s="381"/>
      <c r="BY4" s="381"/>
      <c r="BZ4" s="381"/>
      <c r="CA4" s="381"/>
      <c r="CB4" s="381"/>
      <c r="CC4" s="382"/>
      <c r="CD4" s="383" t="s">
        <v>75</v>
      </c>
      <c r="CE4" s="384"/>
      <c r="CF4" s="384"/>
      <c r="CG4" s="384"/>
      <c r="CH4" s="384"/>
      <c r="CI4" s="384"/>
      <c r="CJ4" s="384"/>
      <c r="CK4" s="384"/>
      <c r="CL4" s="384"/>
      <c r="CM4" s="384"/>
      <c r="CN4" s="384"/>
      <c r="CO4" s="384"/>
      <c r="CP4" s="384"/>
      <c r="CQ4" s="384"/>
      <c r="CR4" s="384"/>
      <c r="CS4" s="385"/>
      <c r="CT4" s="386">
        <v>5.6</v>
      </c>
      <c r="CU4" s="387"/>
      <c r="CV4" s="387"/>
      <c r="CW4" s="387"/>
      <c r="CX4" s="387"/>
      <c r="CY4" s="387"/>
      <c r="CZ4" s="387"/>
      <c r="DA4" s="388"/>
      <c r="DB4" s="386">
        <v>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76</v>
      </c>
      <c r="AN5" s="447"/>
      <c r="AO5" s="447"/>
      <c r="AP5" s="447"/>
      <c r="AQ5" s="447"/>
      <c r="AR5" s="447"/>
      <c r="AS5" s="447"/>
      <c r="AT5" s="448"/>
      <c r="AU5" s="449" t="s">
        <v>77</v>
      </c>
      <c r="AV5" s="450"/>
      <c r="AW5" s="450"/>
      <c r="AX5" s="450"/>
      <c r="AY5" s="451" t="s">
        <v>78</v>
      </c>
      <c r="AZ5" s="452"/>
      <c r="BA5" s="452"/>
      <c r="BB5" s="452"/>
      <c r="BC5" s="452"/>
      <c r="BD5" s="452"/>
      <c r="BE5" s="452"/>
      <c r="BF5" s="452"/>
      <c r="BG5" s="452"/>
      <c r="BH5" s="452"/>
      <c r="BI5" s="452"/>
      <c r="BJ5" s="452"/>
      <c r="BK5" s="452"/>
      <c r="BL5" s="452"/>
      <c r="BM5" s="453"/>
      <c r="BN5" s="417">
        <v>8061126</v>
      </c>
      <c r="BO5" s="418"/>
      <c r="BP5" s="418"/>
      <c r="BQ5" s="418"/>
      <c r="BR5" s="418"/>
      <c r="BS5" s="418"/>
      <c r="BT5" s="418"/>
      <c r="BU5" s="419"/>
      <c r="BV5" s="417">
        <v>7645369</v>
      </c>
      <c r="BW5" s="418"/>
      <c r="BX5" s="418"/>
      <c r="BY5" s="418"/>
      <c r="BZ5" s="418"/>
      <c r="CA5" s="418"/>
      <c r="CB5" s="418"/>
      <c r="CC5" s="419"/>
      <c r="CD5" s="420" t="s">
        <v>79</v>
      </c>
      <c r="CE5" s="421"/>
      <c r="CF5" s="421"/>
      <c r="CG5" s="421"/>
      <c r="CH5" s="421"/>
      <c r="CI5" s="421"/>
      <c r="CJ5" s="421"/>
      <c r="CK5" s="421"/>
      <c r="CL5" s="421"/>
      <c r="CM5" s="421"/>
      <c r="CN5" s="421"/>
      <c r="CO5" s="421"/>
      <c r="CP5" s="421"/>
      <c r="CQ5" s="421"/>
      <c r="CR5" s="421"/>
      <c r="CS5" s="422"/>
      <c r="CT5" s="414">
        <v>84.3</v>
      </c>
      <c r="CU5" s="415"/>
      <c r="CV5" s="415"/>
      <c r="CW5" s="415"/>
      <c r="CX5" s="415"/>
      <c r="CY5" s="415"/>
      <c r="CZ5" s="415"/>
      <c r="DA5" s="416"/>
      <c r="DB5" s="414">
        <v>85.5</v>
      </c>
      <c r="DC5" s="415"/>
      <c r="DD5" s="415"/>
      <c r="DE5" s="415"/>
      <c r="DF5" s="415"/>
      <c r="DG5" s="415"/>
      <c r="DH5" s="415"/>
      <c r="DI5" s="416"/>
      <c r="DJ5" s="139"/>
      <c r="DK5" s="139"/>
      <c r="DL5" s="139"/>
      <c r="DM5" s="139"/>
      <c r="DN5" s="139"/>
      <c r="DO5" s="139"/>
    </row>
    <row r="6" spans="1:119" ht="18.75" customHeight="1" x14ac:dyDescent="0.15">
      <c r="A6" s="140"/>
      <c r="B6" s="423" t="s">
        <v>80</v>
      </c>
      <c r="C6" s="424"/>
      <c r="D6" s="424"/>
      <c r="E6" s="425"/>
      <c r="F6" s="425"/>
      <c r="G6" s="425"/>
      <c r="H6" s="425"/>
      <c r="I6" s="425"/>
      <c r="J6" s="425"/>
      <c r="K6" s="425"/>
      <c r="L6" s="425" t="s">
        <v>81</v>
      </c>
      <c r="M6" s="425"/>
      <c r="N6" s="425"/>
      <c r="O6" s="425"/>
      <c r="P6" s="425"/>
      <c r="Q6" s="425"/>
      <c r="R6" s="429"/>
      <c r="S6" s="429"/>
      <c r="T6" s="429"/>
      <c r="U6" s="429"/>
      <c r="V6" s="430"/>
      <c r="W6" s="433" t="s">
        <v>82</v>
      </c>
      <c r="X6" s="434"/>
      <c r="Y6" s="434"/>
      <c r="Z6" s="434"/>
      <c r="AA6" s="434"/>
      <c r="AB6" s="424"/>
      <c r="AC6" s="437" t="s">
        <v>83</v>
      </c>
      <c r="AD6" s="438"/>
      <c r="AE6" s="438"/>
      <c r="AF6" s="438"/>
      <c r="AG6" s="438"/>
      <c r="AH6" s="438"/>
      <c r="AI6" s="438"/>
      <c r="AJ6" s="438"/>
      <c r="AK6" s="438"/>
      <c r="AL6" s="439"/>
      <c r="AM6" s="446" t="s">
        <v>84</v>
      </c>
      <c r="AN6" s="447"/>
      <c r="AO6" s="447"/>
      <c r="AP6" s="447"/>
      <c r="AQ6" s="447"/>
      <c r="AR6" s="447"/>
      <c r="AS6" s="447"/>
      <c r="AT6" s="448"/>
      <c r="AU6" s="449" t="s">
        <v>77</v>
      </c>
      <c r="AV6" s="450"/>
      <c r="AW6" s="450"/>
      <c r="AX6" s="450"/>
      <c r="AY6" s="451" t="s">
        <v>85</v>
      </c>
      <c r="AZ6" s="452"/>
      <c r="BA6" s="452"/>
      <c r="BB6" s="452"/>
      <c r="BC6" s="452"/>
      <c r="BD6" s="452"/>
      <c r="BE6" s="452"/>
      <c r="BF6" s="452"/>
      <c r="BG6" s="452"/>
      <c r="BH6" s="452"/>
      <c r="BI6" s="452"/>
      <c r="BJ6" s="452"/>
      <c r="BK6" s="452"/>
      <c r="BL6" s="452"/>
      <c r="BM6" s="453"/>
      <c r="BN6" s="417">
        <v>389173</v>
      </c>
      <c r="BO6" s="418"/>
      <c r="BP6" s="418"/>
      <c r="BQ6" s="418"/>
      <c r="BR6" s="418"/>
      <c r="BS6" s="418"/>
      <c r="BT6" s="418"/>
      <c r="BU6" s="419"/>
      <c r="BV6" s="417">
        <v>418206</v>
      </c>
      <c r="BW6" s="418"/>
      <c r="BX6" s="418"/>
      <c r="BY6" s="418"/>
      <c r="BZ6" s="418"/>
      <c r="CA6" s="418"/>
      <c r="CB6" s="418"/>
      <c r="CC6" s="419"/>
      <c r="CD6" s="420" t="s">
        <v>86</v>
      </c>
      <c r="CE6" s="421"/>
      <c r="CF6" s="421"/>
      <c r="CG6" s="421"/>
      <c r="CH6" s="421"/>
      <c r="CI6" s="421"/>
      <c r="CJ6" s="421"/>
      <c r="CK6" s="421"/>
      <c r="CL6" s="421"/>
      <c r="CM6" s="421"/>
      <c r="CN6" s="421"/>
      <c r="CO6" s="421"/>
      <c r="CP6" s="421"/>
      <c r="CQ6" s="421"/>
      <c r="CR6" s="421"/>
      <c r="CS6" s="422"/>
      <c r="CT6" s="454">
        <v>87.8</v>
      </c>
      <c r="CU6" s="455"/>
      <c r="CV6" s="455"/>
      <c r="CW6" s="455"/>
      <c r="CX6" s="455"/>
      <c r="CY6" s="455"/>
      <c r="CZ6" s="455"/>
      <c r="DA6" s="456"/>
      <c r="DB6" s="454">
        <v>90</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87</v>
      </c>
      <c r="AN7" s="447"/>
      <c r="AO7" s="447"/>
      <c r="AP7" s="447"/>
      <c r="AQ7" s="447"/>
      <c r="AR7" s="447"/>
      <c r="AS7" s="447"/>
      <c r="AT7" s="448"/>
      <c r="AU7" s="449" t="s">
        <v>88</v>
      </c>
      <c r="AV7" s="450"/>
      <c r="AW7" s="450"/>
      <c r="AX7" s="450"/>
      <c r="AY7" s="451" t="s">
        <v>89</v>
      </c>
      <c r="AZ7" s="452"/>
      <c r="BA7" s="452"/>
      <c r="BB7" s="452"/>
      <c r="BC7" s="452"/>
      <c r="BD7" s="452"/>
      <c r="BE7" s="452"/>
      <c r="BF7" s="452"/>
      <c r="BG7" s="452"/>
      <c r="BH7" s="452"/>
      <c r="BI7" s="452"/>
      <c r="BJ7" s="452"/>
      <c r="BK7" s="452"/>
      <c r="BL7" s="452"/>
      <c r="BM7" s="453"/>
      <c r="BN7" s="417">
        <v>67140</v>
      </c>
      <c r="BO7" s="418"/>
      <c r="BP7" s="418"/>
      <c r="BQ7" s="418"/>
      <c r="BR7" s="418"/>
      <c r="BS7" s="418"/>
      <c r="BT7" s="418"/>
      <c r="BU7" s="419"/>
      <c r="BV7" s="417">
        <v>70013</v>
      </c>
      <c r="BW7" s="418"/>
      <c r="BX7" s="418"/>
      <c r="BY7" s="418"/>
      <c r="BZ7" s="418"/>
      <c r="CA7" s="418"/>
      <c r="CB7" s="418"/>
      <c r="CC7" s="419"/>
      <c r="CD7" s="420" t="s">
        <v>90</v>
      </c>
      <c r="CE7" s="421"/>
      <c r="CF7" s="421"/>
      <c r="CG7" s="421"/>
      <c r="CH7" s="421"/>
      <c r="CI7" s="421"/>
      <c r="CJ7" s="421"/>
      <c r="CK7" s="421"/>
      <c r="CL7" s="421"/>
      <c r="CM7" s="421"/>
      <c r="CN7" s="421"/>
      <c r="CO7" s="421"/>
      <c r="CP7" s="421"/>
      <c r="CQ7" s="421"/>
      <c r="CR7" s="421"/>
      <c r="CS7" s="422"/>
      <c r="CT7" s="417">
        <v>5737990</v>
      </c>
      <c r="CU7" s="418"/>
      <c r="CV7" s="418"/>
      <c r="CW7" s="418"/>
      <c r="CX7" s="418"/>
      <c r="CY7" s="418"/>
      <c r="CZ7" s="418"/>
      <c r="DA7" s="419"/>
      <c r="DB7" s="417">
        <v>5820641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91</v>
      </c>
      <c r="AN8" s="447"/>
      <c r="AO8" s="447"/>
      <c r="AP8" s="447"/>
      <c r="AQ8" s="447"/>
      <c r="AR8" s="447"/>
      <c r="AS8" s="447"/>
      <c r="AT8" s="448"/>
      <c r="AU8" s="449" t="s">
        <v>92</v>
      </c>
      <c r="AV8" s="450"/>
      <c r="AW8" s="450"/>
      <c r="AX8" s="450"/>
      <c r="AY8" s="451" t="s">
        <v>93</v>
      </c>
      <c r="AZ8" s="452"/>
      <c r="BA8" s="452"/>
      <c r="BB8" s="452"/>
      <c r="BC8" s="452"/>
      <c r="BD8" s="452"/>
      <c r="BE8" s="452"/>
      <c r="BF8" s="452"/>
      <c r="BG8" s="452"/>
      <c r="BH8" s="452"/>
      <c r="BI8" s="452"/>
      <c r="BJ8" s="452"/>
      <c r="BK8" s="452"/>
      <c r="BL8" s="452"/>
      <c r="BM8" s="453"/>
      <c r="BN8" s="417">
        <v>322033</v>
      </c>
      <c r="BO8" s="418"/>
      <c r="BP8" s="418"/>
      <c r="BQ8" s="418"/>
      <c r="BR8" s="418"/>
      <c r="BS8" s="418"/>
      <c r="BT8" s="418"/>
      <c r="BU8" s="419"/>
      <c r="BV8" s="417">
        <v>348193</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0.23</v>
      </c>
      <c r="CU8" s="458"/>
      <c r="CV8" s="458"/>
      <c r="CW8" s="458"/>
      <c r="CX8" s="458"/>
      <c r="CY8" s="458"/>
      <c r="CZ8" s="458"/>
      <c r="DA8" s="459"/>
      <c r="DB8" s="457">
        <v>0.23</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11186</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99</v>
      </c>
      <c r="AV9" s="450"/>
      <c r="AW9" s="450"/>
      <c r="AX9" s="450"/>
      <c r="AY9" s="451" t="s">
        <v>100</v>
      </c>
      <c r="AZ9" s="452"/>
      <c r="BA9" s="452"/>
      <c r="BB9" s="452"/>
      <c r="BC9" s="452"/>
      <c r="BD9" s="452"/>
      <c r="BE9" s="452"/>
      <c r="BF9" s="452"/>
      <c r="BG9" s="452"/>
      <c r="BH9" s="452"/>
      <c r="BI9" s="452"/>
      <c r="BJ9" s="452"/>
      <c r="BK9" s="452"/>
      <c r="BL9" s="452"/>
      <c r="BM9" s="453"/>
      <c r="BN9" s="417">
        <v>-26160</v>
      </c>
      <c r="BO9" s="418"/>
      <c r="BP9" s="418"/>
      <c r="BQ9" s="418"/>
      <c r="BR9" s="418"/>
      <c r="BS9" s="418"/>
      <c r="BT9" s="418"/>
      <c r="BU9" s="419"/>
      <c r="BV9" s="417">
        <v>47122</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22.8</v>
      </c>
      <c r="CU9" s="415"/>
      <c r="CV9" s="415"/>
      <c r="CW9" s="415"/>
      <c r="CX9" s="415"/>
      <c r="CY9" s="415"/>
      <c r="CZ9" s="415"/>
      <c r="DA9" s="416"/>
      <c r="DB9" s="414">
        <v>24.5</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12069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3821</v>
      </c>
      <c r="BO10" s="418"/>
      <c r="BP10" s="418"/>
      <c r="BQ10" s="418"/>
      <c r="BR10" s="418"/>
      <c r="BS10" s="418"/>
      <c r="BT10" s="418"/>
      <c r="BU10" s="419"/>
      <c r="BV10" s="417">
        <v>3581</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99</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11591</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11492</v>
      </c>
      <c r="S13" s="499"/>
      <c r="T13" s="499"/>
      <c r="U13" s="499"/>
      <c r="V13" s="500"/>
      <c r="W13" s="433" t="s">
        <v>123</v>
      </c>
      <c r="X13" s="434"/>
      <c r="Y13" s="434"/>
      <c r="Z13" s="434"/>
      <c r="AA13" s="434"/>
      <c r="AB13" s="424"/>
      <c r="AC13" s="468">
        <v>929</v>
      </c>
      <c r="AD13" s="469"/>
      <c r="AE13" s="469"/>
      <c r="AF13" s="469"/>
      <c r="AG13" s="508"/>
      <c r="AH13" s="468">
        <v>968</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-22339</v>
      </c>
      <c r="BO13" s="418"/>
      <c r="BP13" s="418"/>
      <c r="BQ13" s="418"/>
      <c r="BR13" s="418"/>
      <c r="BS13" s="418"/>
      <c r="BT13" s="418"/>
      <c r="BU13" s="419"/>
      <c r="BV13" s="417">
        <v>50703</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9.3000000000000007</v>
      </c>
      <c r="CU13" s="415"/>
      <c r="CV13" s="415"/>
      <c r="CW13" s="415"/>
      <c r="CX13" s="415"/>
      <c r="CY13" s="415"/>
      <c r="CZ13" s="415"/>
      <c r="DA13" s="416"/>
      <c r="DB13" s="414">
        <v>7.9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11818</v>
      </c>
      <c r="S14" s="499"/>
      <c r="T14" s="499"/>
      <c r="U14" s="499"/>
      <c r="V14" s="500"/>
      <c r="W14" s="407"/>
      <c r="X14" s="408"/>
      <c r="Y14" s="408"/>
      <c r="Z14" s="408"/>
      <c r="AA14" s="408"/>
      <c r="AB14" s="397"/>
      <c r="AC14" s="501">
        <v>16.3</v>
      </c>
      <c r="AD14" s="502"/>
      <c r="AE14" s="502"/>
      <c r="AF14" s="502"/>
      <c r="AG14" s="503"/>
      <c r="AH14" s="501">
        <v>16.3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11717</v>
      </c>
      <c r="S15" s="499"/>
      <c r="T15" s="499"/>
      <c r="U15" s="499"/>
      <c r="V15" s="500"/>
      <c r="W15" s="433" t="s">
        <v>130</v>
      </c>
      <c r="X15" s="434"/>
      <c r="Y15" s="434"/>
      <c r="Z15" s="434"/>
      <c r="AA15" s="434"/>
      <c r="AB15" s="424"/>
      <c r="AC15" s="468">
        <v>1595</v>
      </c>
      <c r="AD15" s="469"/>
      <c r="AE15" s="469"/>
      <c r="AF15" s="469"/>
      <c r="AG15" s="508"/>
      <c r="AH15" s="468">
        <v>1767</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1155715</v>
      </c>
      <c r="BO15" s="381"/>
      <c r="BP15" s="381"/>
      <c r="BQ15" s="381"/>
      <c r="BR15" s="381"/>
      <c r="BS15" s="381"/>
      <c r="BT15" s="381"/>
      <c r="BU15" s="382"/>
      <c r="BV15" s="380">
        <v>1125666</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28.1</v>
      </c>
      <c r="AD16" s="502"/>
      <c r="AE16" s="502"/>
      <c r="AF16" s="502"/>
      <c r="AG16" s="503"/>
      <c r="AH16" s="501">
        <v>29.8</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5003771</v>
      </c>
      <c r="BO16" s="418"/>
      <c r="BP16" s="418"/>
      <c r="BQ16" s="418"/>
      <c r="BR16" s="418"/>
      <c r="BS16" s="418"/>
      <c r="BT16" s="418"/>
      <c r="BU16" s="419"/>
      <c r="BV16" s="417">
        <v>4898762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3158</v>
      </c>
      <c r="AD17" s="469"/>
      <c r="AE17" s="469"/>
      <c r="AF17" s="469"/>
      <c r="AG17" s="508"/>
      <c r="AH17" s="468">
        <v>3204</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1428898</v>
      </c>
      <c r="BO17" s="418"/>
      <c r="BP17" s="418"/>
      <c r="BQ17" s="418"/>
      <c r="BR17" s="418"/>
      <c r="BS17" s="418"/>
      <c r="BT17" s="418"/>
      <c r="BU17" s="419"/>
      <c r="BV17" s="417">
        <v>1391311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188.15</v>
      </c>
      <c r="M18" s="530"/>
      <c r="N18" s="530"/>
      <c r="O18" s="530"/>
      <c r="P18" s="530"/>
      <c r="Q18" s="530"/>
      <c r="R18" s="531"/>
      <c r="S18" s="531"/>
      <c r="T18" s="531"/>
      <c r="U18" s="531"/>
      <c r="V18" s="532"/>
      <c r="W18" s="435"/>
      <c r="X18" s="436"/>
      <c r="Y18" s="436"/>
      <c r="Z18" s="436"/>
      <c r="AA18" s="436"/>
      <c r="AB18" s="427"/>
      <c r="AC18" s="533">
        <v>55.6</v>
      </c>
      <c r="AD18" s="534"/>
      <c r="AE18" s="534"/>
      <c r="AF18" s="534"/>
      <c r="AG18" s="535"/>
      <c r="AH18" s="533">
        <v>53.9</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4869254</v>
      </c>
      <c r="BO18" s="418"/>
      <c r="BP18" s="418"/>
      <c r="BQ18" s="418"/>
      <c r="BR18" s="418"/>
      <c r="BS18" s="418"/>
      <c r="BT18" s="418"/>
      <c r="BU18" s="419"/>
      <c r="BV18" s="417">
        <v>5027251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59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7001114</v>
      </c>
      <c r="BO19" s="418"/>
      <c r="BP19" s="418"/>
      <c r="BQ19" s="418"/>
      <c r="BR19" s="418"/>
      <c r="BS19" s="418"/>
      <c r="BT19" s="418"/>
      <c r="BU19" s="419"/>
      <c r="BV19" s="417">
        <v>6782447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4014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6606083</v>
      </c>
      <c r="BO23" s="418"/>
      <c r="BP23" s="418"/>
      <c r="BQ23" s="418"/>
      <c r="BR23" s="418"/>
      <c r="BS23" s="418"/>
      <c r="BT23" s="418"/>
      <c r="BU23" s="419"/>
      <c r="BV23" s="417">
        <v>7678806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6000</v>
      </c>
      <c r="R24" s="469"/>
      <c r="S24" s="469"/>
      <c r="T24" s="469"/>
      <c r="U24" s="469"/>
      <c r="V24" s="508"/>
      <c r="W24" s="563"/>
      <c r="X24" s="551"/>
      <c r="Y24" s="552"/>
      <c r="Z24" s="467" t="s">
        <v>153</v>
      </c>
      <c r="AA24" s="447"/>
      <c r="AB24" s="447"/>
      <c r="AC24" s="447"/>
      <c r="AD24" s="447"/>
      <c r="AE24" s="447"/>
      <c r="AF24" s="447"/>
      <c r="AG24" s="448"/>
      <c r="AH24" s="468">
        <v>146</v>
      </c>
      <c r="AI24" s="469"/>
      <c r="AJ24" s="469"/>
      <c r="AK24" s="469"/>
      <c r="AL24" s="508"/>
      <c r="AM24" s="468">
        <v>452600</v>
      </c>
      <c r="AN24" s="469"/>
      <c r="AO24" s="469"/>
      <c r="AP24" s="469"/>
      <c r="AQ24" s="469"/>
      <c r="AR24" s="508"/>
      <c r="AS24" s="468">
        <v>3100</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2385000</v>
      </c>
      <c r="BO24" s="418"/>
      <c r="BP24" s="418"/>
      <c r="BQ24" s="418"/>
      <c r="BR24" s="418"/>
      <c r="BS24" s="418"/>
      <c r="BT24" s="418"/>
      <c r="BU24" s="419"/>
      <c r="BV24" s="417">
        <v>2836168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5120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269013</v>
      </c>
      <c r="BO25" s="381"/>
      <c r="BP25" s="381"/>
      <c r="BQ25" s="381"/>
      <c r="BR25" s="381"/>
      <c r="BS25" s="381"/>
      <c r="BT25" s="381"/>
      <c r="BU25" s="382"/>
      <c r="BV25" s="380">
        <v>219587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5060</v>
      </c>
      <c r="R26" s="469"/>
      <c r="S26" s="469"/>
      <c r="T26" s="469"/>
      <c r="U26" s="469"/>
      <c r="V26" s="508"/>
      <c r="W26" s="563"/>
      <c r="X26" s="551"/>
      <c r="Y26" s="552"/>
      <c r="Z26" s="467" t="s">
        <v>159</v>
      </c>
      <c r="AA26" s="573"/>
      <c r="AB26" s="573"/>
      <c r="AC26" s="573"/>
      <c r="AD26" s="573"/>
      <c r="AE26" s="573"/>
      <c r="AF26" s="573"/>
      <c r="AG26" s="574"/>
      <c r="AH26" s="468">
        <v>12</v>
      </c>
      <c r="AI26" s="469"/>
      <c r="AJ26" s="469"/>
      <c r="AK26" s="469"/>
      <c r="AL26" s="508"/>
      <c r="AM26" s="468">
        <v>38352</v>
      </c>
      <c r="AN26" s="469"/>
      <c r="AO26" s="469"/>
      <c r="AP26" s="469"/>
      <c r="AQ26" s="469"/>
      <c r="AR26" s="508"/>
      <c r="AS26" s="468">
        <v>3196</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2750</v>
      </c>
      <c r="R27" s="469"/>
      <c r="S27" s="469"/>
      <c r="T27" s="469"/>
      <c r="U27" s="469"/>
      <c r="V27" s="508"/>
      <c r="W27" s="563"/>
      <c r="X27" s="551"/>
      <c r="Y27" s="552"/>
      <c r="Z27" s="467" t="s">
        <v>162</v>
      </c>
      <c r="AA27" s="447"/>
      <c r="AB27" s="447"/>
      <c r="AC27" s="447"/>
      <c r="AD27" s="447"/>
      <c r="AE27" s="447"/>
      <c r="AF27" s="447"/>
      <c r="AG27" s="448"/>
      <c r="AH27" s="468" t="s">
        <v>120</v>
      </c>
      <c r="AI27" s="469"/>
      <c r="AJ27" s="469"/>
      <c r="AK27" s="469"/>
      <c r="AL27" s="508"/>
      <c r="AM27" s="468" t="s">
        <v>120</v>
      </c>
      <c r="AN27" s="469"/>
      <c r="AO27" s="469"/>
      <c r="AP27" s="469"/>
      <c r="AQ27" s="469"/>
      <c r="AR27" s="508"/>
      <c r="AS27" s="468" t="s">
        <v>120</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460000</v>
      </c>
      <c r="BO27" s="587"/>
      <c r="BP27" s="587"/>
      <c r="BQ27" s="587"/>
      <c r="BR27" s="587"/>
      <c r="BS27" s="587"/>
      <c r="BT27" s="587"/>
      <c r="BU27" s="588"/>
      <c r="BV27" s="586">
        <v>460000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2100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2150992</v>
      </c>
      <c r="BO28" s="381"/>
      <c r="BP28" s="381"/>
      <c r="BQ28" s="381"/>
      <c r="BR28" s="381"/>
      <c r="BS28" s="381"/>
      <c r="BT28" s="381"/>
      <c r="BU28" s="382"/>
      <c r="BV28" s="380">
        <v>2147171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12</v>
      </c>
      <c r="M29" s="469"/>
      <c r="N29" s="469"/>
      <c r="O29" s="469"/>
      <c r="P29" s="508"/>
      <c r="Q29" s="468">
        <v>1860</v>
      </c>
      <c r="R29" s="469"/>
      <c r="S29" s="469"/>
      <c r="T29" s="469"/>
      <c r="U29" s="469"/>
      <c r="V29" s="508"/>
      <c r="W29" s="564"/>
      <c r="X29" s="565"/>
      <c r="Y29" s="566"/>
      <c r="Z29" s="467" t="s">
        <v>169</v>
      </c>
      <c r="AA29" s="447"/>
      <c r="AB29" s="447"/>
      <c r="AC29" s="447"/>
      <c r="AD29" s="447"/>
      <c r="AE29" s="447"/>
      <c r="AF29" s="447"/>
      <c r="AG29" s="448"/>
      <c r="AH29" s="468">
        <v>146</v>
      </c>
      <c r="AI29" s="469"/>
      <c r="AJ29" s="469"/>
      <c r="AK29" s="469"/>
      <c r="AL29" s="508"/>
      <c r="AM29" s="468">
        <v>452600</v>
      </c>
      <c r="AN29" s="469"/>
      <c r="AO29" s="469"/>
      <c r="AP29" s="469"/>
      <c r="AQ29" s="469"/>
      <c r="AR29" s="508"/>
      <c r="AS29" s="468">
        <v>3100</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656428</v>
      </c>
      <c r="BO29" s="418"/>
      <c r="BP29" s="418"/>
      <c r="BQ29" s="418"/>
      <c r="BR29" s="418"/>
      <c r="BS29" s="418"/>
      <c r="BT29" s="418"/>
      <c r="BU29" s="419"/>
      <c r="BV29" s="417">
        <v>952110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96.7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4889044</v>
      </c>
      <c r="BO30" s="587"/>
      <c r="BP30" s="587"/>
      <c r="BQ30" s="587"/>
      <c r="BR30" s="587"/>
      <c r="BS30" s="587"/>
      <c r="BT30" s="587"/>
      <c r="BU30" s="588"/>
      <c r="BV30" s="586">
        <v>4367574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佐久穂町国民健康保険特別会計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佐久穂町病院事業会計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佐久穂町簡易水道事業特別会計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佐久広域連合（一般会計）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佐久穂町住宅改修資金等貸付事業特別会計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佐久穂町介護保険特別会計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IF('各会計、関係団体の財政状況及び健全化判断比率'!B34="","",'各会計、関係団体の財政状況及び健全化判断比率'!B34)</f>
        <v>佐久穂町農業集落排水事業特別会計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佐久広域連合（消防特別会計）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佐久穂町老人保健施設特別会計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10</v>
      </c>
      <c r="BF36" s="598"/>
      <c r="BG36" s="599" t="str">
        <f>IF('各会計、関係団体の財政状況及び健全化判断比率'!B35="","",'各会計、関係団体の財政状況及び健全化判断比率'!B35)</f>
        <v>佐久穂町索道事業特別会計</v>
      </c>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佐久広域連合（養護老人ホーム特別会計）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佐久穂町後期高齢者医療特別会計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11</v>
      </c>
      <c r="BF37" s="598"/>
      <c r="BG37" s="599" t="str">
        <f>IF('各会計、関係団体の財政状況及び健全化判断比率'!B36="","",'各会計、関係団体の財政状況及び健全化判断比率'!B36)</f>
        <v>佐久穂町住宅地造成事業特別会計</v>
      </c>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佐久広域連合（特別養護老人ホーム特別会計）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16</v>
      </c>
      <c r="BX38" s="598"/>
      <c r="BY38" s="599" t="str">
        <f>IF('各会計、関係団体の財政状況及び健全化判断比率'!B72="","",'各会計、関係団体の財政状況及び健全化判断比率'!B72)</f>
        <v>佐久広域連合（救護施設特別会計）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17</v>
      </c>
      <c r="BX39" s="598"/>
      <c r="BY39" s="599" t="str">
        <f>IF('各会計、関係団体の財政状況及び健全化判断比率'!B73="","",'各会計、関係団体の財政状況及び健全化判断比率'!B73)</f>
        <v>佐久広域連合（食肉流通センター特別会計）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18</v>
      </c>
      <c r="BX40" s="598"/>
      <c r="BY40" s="599" t="str">
        <f>IF('各会計、関係団体の財政状況及び健全化判断比率'!B74="","",'各会計、関係団体の財政状況及び健全化判断比率'!B74)</f>
        <v>長野県市町村自治振興組合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19</v>
      </c>
      <c r="BX41" s="598"/>
      <c r="BY41" s="599" t="str">
        <f>IF('各会計、関係団体の財政状況及び健全化判断比率'!B75="","",'各会計、関係団体の財政状況及び健全化判断比率'!B75)</f>
        <v>南佐久環境衛生組合（公共下水道事業特別会計）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20</v>
      </c>
      <c r="BX42" s="598"/>
      <c r="BY42" s="599" t="str">
        <f>IF('各会計、関係団体の財政状況及び健全化判断比率'!B76="","",'各会計、関係団体の財政状況及び健全化判断比率'!B76)</f>
        <v>南佐久環境衛生組合（一般会計）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21</v>
      </c>
      <c r="BX43" s="598"/>
      <c r="BY43" s="599" t="str">
        <f>IF('各会計、関係団体の財政状況及び健全化判断比率'!B77="","",'各会計、関係団体の財政状況及び健全化判断比率'!B77)</f>
        <v>佐久平環境衛生組合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528</v>
      </c>
      <c r="D34" s="1184"/>
      <c r="E34" s="1185"/>
      <c r="F34" s="32">
        <v>4.5599999999999996</v>
      </c>
      <c r="G34" s="33">
        <v>6.02</v>
      </c>
      <c r="H34" s="33">
        <v>5.25</v>
      </c>
      <c r="I34" s="33">
        <v>5.98</v>
      </c>
      <c r="J34" s="34">
        <v>5.61</v>
      </c>
      <c r="K34" s="22"/>
      <c r="L34" s="22"/>
      <c r="M34" s="22"/>
      <c r="N34" s="22"/>
      <c r="O34" s="22"/>
      <c r="P34" s="22"/>
    </row>
    <row r="35" spans="1:16" ht="39" customHeight="1" x14ac:dyDescent="0.15">
      <c r="A35" s="22"/>
      <c r="B35" s="35"/>
      <c r="C35" s="1178" t="s">
        <v>529</v>
      </c>
      <c r="D35" s="1179"/>
      <c r="E35" s="1180"/>
      <c r="F35" s="36">
        <v>6.24</v>
      </c>
      <c r="G35" s="37">
        <v>7.01</v>
      </c>
      <c r="H35" s="37">
        <v>6.3</v>
      </c>
      <c r="I35" s="37">
        <v>5.95</v>
      </c>
      <c r="J35" s="38">
        <v>4.42</v>
      </c>
      <c r="K35" s="22"/>
      <c r="L35" s="22"/>
      <c r="M35" s="22"/>
      <c r="N35" s="22"/>
      <c r="O35" s="22"/>
      <c r="P35" s="22"/>
    </row>
    <row r="36" spans="1:16" ht="39" customHeight="1" x14ac:dyDescent="0.15">
      <c r="A36" s="22"/>
      <c r="B36" s="35"/>
      <c r="C36" s="1178" t="s">
        <v>530</v>
      </c>
      <c r="D36" s="1179"/>
      <c r="E36" s="1180"/>
      <c r="F36" s="36">
        <v>0.24</v>
      </c>
      <c r="G36" s="37">
        <v>0.45</v>
      </c>
      <c r="H36" s="37">
        <v>0.99</v>
      </c>
      <c r="I36" s="37">
        <v>0.28999999999999998</v>
      </c>
      <c r="J36" s="38">
        <v>0.55000000000000004</v>
      </c>
      <c r="K36" s="22"/>
      <c r="L36" s="22"/>
      <c r="M36" s="22"/>
      <c r="N36" s="22"/>
      <c r="O36" s="22"/>
      <c r="P36" s="22"/>
    </row>
    <row r="37" spans="1:16" ht="39" customHeight="1" x14ac:dyDescent="0.15">
      <c r="A37" s="22"/>
      <c r="B37" s="35"/>
      <c r="C37" s="1178" t="s">
        <v>531</v>
      </c>
      <c r="D37" s="1179"/>
      <c r="E37" s="1180"/>
      <c r="F37" s="36">
        <v>1.26</v>
      </c>
      <c r="G37" s="37">
        <v>0.3</v>
      </c>
      <c r="H37" s="37">
        <v>0.2</v>
      </c>
      <c r="I37" s="37">
        <v>0.19</v>
      </c>
      <c r="J37" s="38">
        <v>0.2</v>
      </c>
      <c r="K37" s="22"/>
      <c r="L37" s="22"/>
      <c r="M37" s="22"/>
      <c r="N37" s="22"/>
      <c r="O37" s="22"/>
      <c r="P37" s="22"/>
    </row>
    <row r="38" spans="1:16" ht="39" customHeight="1" x14ac:dyDescent="0.15">
      <c r="A38" s="22"/>
      <c r="B38" s="35"/>
      <c r="C38" s="1178" t="s">
        <v>532</v>
      </c>
      <c r="D38" s="1179"/>
      <c r="E38" s="1180"/>
      <c r="F38" s="36">
        <v>0.16</v>
      </c>
      <c r="G38" s="37">
        <v>0.18</v>
      </c>
      <c r="H38" s="37">
        <v>0.04</v>
      </c>
      <c r="I38" s="37">
        <v>0.05</v>
      </c>
      <c r="J38" s="38">
        <v>0.05</v>
      </c>
      <c r="K38" s="22"/>
      <c r="L38" s="22"/>
      <c r="M38" s="22"/>
      <c r="N38" s="22"/>
      <c r="O38" s="22"/>
      <c r="P38" s="22"/>
    </row>
    <row r="39" spans="1:16" ht="39" customHeight="1" x14ac:dyDescent="0.15">
      <c r="A39" s="22"/>
      <c r="B39" s="35"/>
      <c r="C39" s="1178" t="s">
        <v>533</v>
      </c>
      <c r="D39" s="1179"/>
      <c r="E39" s="1180"/>
      <c r="F39" s="36">
        <v>0.04</v>
      </c>
      <c r="G39" s="37">
        <v>0.05</v>
      </c>
      <c r="H39" s="37">
        <v>0.05</v>
      </c>
      <c r="I39" s="37">
        <v>0.08</v>
      </c>
      <c r="J39" s="38">
        <v>0.05</v>
      </c>
      <c r="K39" s="22"/>
      <c r="L39" s="22"/>
      <c r="M39" s="22"/>
      <c r="N39" s="22"/>
      <c r="O39" s="22"/>
      <c r="P39" s="22"/>
    </row>
    <row r="40" spans="1:16" ht="39" customHeight="1" x14ac:dyDescent="0.15">
      <c r="A40" s="22"/>
      <c r="B40" s="35"/>
      <c r="C40" s="1178" t="s">
        <v>534</v>
      </c>
      <c r="D40" s="1179"/>
      <c r="E40" s="1180"/>
      <c r="F40" s="36">
        <v>0.02</v>
      </c>
      <c r="G40" s="37">
        <v>0</v>
      </c>
      <c r="H40" s="37">
        <v>0.02</v>
      </c>
      <c r="I40" s="37">
        <v>0.04</v>
      </c>
      <c r="J40" s="38">
        <v>0.03</v>
      </c>
      <c r="K40" s="22"/>
      <c r="L40" s="22"/>
      <c r="M40" s="22"/>
      <c r="N40" s="22"/>
      <c r="O40" s="22"/>
      <c r="P40" s="22"/>
    </row>
    <row r="41" spans="1:16" ht="39" customHeight="1" x14ac:dyDescent="0.15">
      <c r="A41" s="22"/>
      <c r="B41" s="35"/>
      <c r="C41" s="1178" t="s">
        <v>535</v>
      </c>
      <c r="D41" s="1179"/>
      <c r="E41" s="1180"/>
      <c r="F41" s="36">
        <v>0.04</v>
      </c>
      <c r="G41" s="37">
        <v>0.05</v>
      </c>
      <c r="H41" s="37">
        <v>0.04</v>
      </c>
      <c r="I41" s="37">
        <v>0.01</v>
      </c>
      <c r="J41" s="38">
        <v>0.02</v>
      </c>
      <c r="K41" s="22"/>
      <c r="L41" s="22"/>
      <c r="M41" s="22"/>
      <c r="N41" s="22"/>
      <c r="O41" s="22"/>
      <c r="P41" s="22"/>
    </row>
    <row r="42" spans="1:16" ht="39" customHeight="1" x14ac:dyDescent="0.15">
      <c r="A42" s="22"/>
      <c r="B42" s="39"/>
      <c r="C42" s="1178" t="s">
        <v>536</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537</v>
      </c>
      <c r="D43" s="1182"/>
      <c r="E43" s="1183"/>
      <c r="F43" s="41">
        <v>0.03</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1023</v>
      </c>
      <c r="L45" s="60">
        <v>1105</v>
      </c>
      <c r="M45" s="60">
        <v>1270</v>
      </c>
      <c r="N45" s="60">
        <v>1361</v>
      </c>
      <c r="O45" s="61">
        <v>1364</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14</v>
      </c>
      <c r="F48" s="1188"/>
      <c r="G48" s="1188"/>
      <c r="H48" s="1188"/>
      <c r="I48" s="1188"/>
      <c r="J48" s="1189"/>
      <c r="K48" s="63">
        <v>63</v>
      </c>
      <c r="L48" s="64">
        <v>69</v>
      </c>
      <c r="M48" s="64">
        <v>73</v>
      </c>
      <c r="N48" s="64">
        <v>111</v>
      </c>
      <c r="O48" s="65">
        <v>145</v>
      </c>
      <c r="P48" s="48"/>
      <c r="Q48" s="48"/>
      <c r="R48" s="48"/>
      <c r="S48" s="48"/>
      <c r="T48" s="48"/>
      <c r="U48" s="48"/>
    </row>
    <row r="49" spans="1:21" ht="30.75" customHeight="1" x14ac:dyDescent="0.15">
      <c r="A49" s="48"/>
      <c r="B49" s="1196"/>
      <c r="C49" s="1197"/>
      <c r="D49" s="62"/>
      <c r="E49" s="1188" t="s">
        <v>15</v>
      </c>
      <c r="F49" s="1188"/>
      <c r="G49" s="1188"/>
      <c r="H49" s="1188"/>
      <c r="I49" s="1188"/>
      <c r="J49" s="1189"/>
      <c r="K49" s="63">
        <v>493</v>
      </c>
      <c r="L49" s="64">
        <v>496</v>
      </c>
      <c r="M49" s="64">
        <v>508</v>
      </c>
      <c r="N49" s="64">
        <v>523</v>
      </c>
      <c r="O49" s="65">
        <v>538</v>
      </c>
      <c r="P49" s="48"/>
      <c r="Q49" s="48"/>
      <c r="R49" s="48"/>
      <c r="S49" s="48"/>
      <c r="T49" s="48"/>
      <c r="U49" s="48"/>
    </row>
    <row r="50" spans="1:21" ht="30.75" customHeight="1" x14ac:dyDescent="0.15">
      <c r="A50" s="48"/>
      <c r="B50" s="1196"/>
      <c r="C50" s="1197"/>
      <c r="D50" s="62"/>
      <c r="E50" s="1188" t="s">
        <v>16</v>
      </c>
      <c r="F50" s="1188"/>
      <c r="G50" s="1188"/>
      <c r="H50" s="1188"/>
      <c r="I50" s="1188"/>
      <c r="J50" s="1189"/>
      <c r="K50" s="63">
        <v>4</v>
      </c>
      <c r="L50" s="64">
        <v>4</v>
      </c>
      <c r="M50" s="64" t="s">
        <v>481</v>
      </c>
      <c r="N50" s="64" t="s">
        <v>481</v>
      </c>
      <c r="O50" s="65" t="s">
        <v>481</v>
      </c>
      <c r="P50" s="48"/>
      <c r="Q50" s="48"/>
      <c r="R50" s="48"/>
      <c r="S50" s="48"/>
      <c r="T50" s="48"/>
      <c r="U50" s="48"/>
    </row>
    <row r="51" spans="1:21" ht="30.75" customHeight="1" x14ac:dyDescent="0.15">
      <c r="A51" s="48"/>
      <c r="B51" s="1198"/>
      <c r="C51" s="1199"/>
      <c r="D51" s="66"/>
      <c r="E51" s="1188" t="s">
        <v>17</v>
      </c>
      <c r="F51" s="1188"/>
      <c r="G51" s="1188"/>
      <c r="H51" s="1188"/>
      <c r="I51" s="1188"/>
      <c r="J51" s="1189"/>
      <c r="K51" s="63">
        <v>0</v>
      </c>
      <c r="L51" s="64">
        <v>0</v>
      </c>
      <c r="M51" s="64">
        <v>0</v>
      </c>
      <c r="N51" s="64" t="s">
        <v>481</v>
      </c>
      <c r="O51" s="65" t="s">
        <v>481</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1226</v>
      </c>
      <c r="L52" s="64">
        <v>1359</v>
      </c>
      <c r="M52" s="64">
        <v>1547</v>
      </c>
      <c r="N52" s="64">
        <v>1601</v>
      </c>
      <c r="O52" s="65">
        <v>1568</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357</v>
      </c>
      <c r="L53" s="69">
        <v>315</v>
      </c>
      <c r="M53" s="69">
        <v>304</v>
      </c>
      <c r="N53" s="69">
        <v>394</v>
      </c>
      <c r="O53" s="70">
        <v>479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202" t="s">
        <v>23</v>
      </c>
      <c r="C41" s="1203"/>
      <c r="D41" s="81"/>
      <c r="E41" s="1208" t="s">
        <v>24</v>
      </c>
      <c r="F41" s="1208"/>
      <c r="G41" s="1208"/>
      <c r="H41" s="1209"/>
      <c r="I41" s="82">
        <v>8906</v>
      </c>
      <c r="J41" s="83">
        <v>9026</v>
      </c>
      <c r="K41" s="83">
        <v>8814</v>
      </c>
      <c r="L41" s="83">
        <v>7679</v>
      </c>
      <c r="M41" s="84">
        <v>6606</v>
      </c>
    </row>
    <row r="42" spans="2:13" ht="27.75" customHeight="1" x14ac:dyDescent="0.15">
      <c r="B42" s="1204"/>
      <c r="C42" s="1205"/>
      <c r="D42" s="85"/>
      <c r="E42" s="1210" t="s">
        <v>25</v>
      </c>
      <c r="F42" s="1210"/>
      <c r="G42" s="1210"/>
      <c r="H42" s="1211"/>
      <c r="I42" s="86">
        <v>4</v>
      </c>
      <c r="J42" s="87" t="s">
        <v>481</v>
      </c>
      <c r="K42" s="87" t="s">
        <v>481</v>
      </c>
      <c r="L42" s="87" t="s">
        <v>481</v>
      </c>
      <c r="M42" s="88" t="s">
        <v>481</v>
      </c>
    </row>
    <row r="43" spans="2:13" ht="27.75" customHeight="1" x14ac:dyDescent="0.15">
      <c r="B43" s="1204"/>
      <c r="C43" s="1205"/>
      <c r="D43" s="85"/>
      <c r="E43" s="1210" t="s">
        <v>26</v>
      </c>
      <c r="F43" s="1210"/>
      <c r="G43" s="1210"/>
      <c r="H43" s="1211"/>
      <c r="I43" s="86">
        <v>858</v>
      </c>
      <c r="J43" s="87">
        <v>1007</v>
      </c>
      <c r="K43" s="87">
        <v>1295</v>
      </c>
      <c r="L43" s="87">
        <v>1438</v>
      </c>
      <c r="M43" s="88">
        <v>1377</v>
      </c>
    </row>
    <row r="44" spans="2:13" ht="27.75" customHeight="1" x14ac:dyDescent="0.15">
      <c r="B44" s="1204"/>
      <c r="C44" s="1205"/>
      <c r="D44" s="85"/>
      <c r="E44" s="1210" t="s">
        <v>27</v>
      </c>
      <c r="F44" s="1210"/>
      <c r="G44" s="1210"/>
      <c r="H44" s="1211"/>
      <c r="I44" s="86">
        <v>8206</v>
      </c>
      <c r="J44" s="87">
        <v>7788</v>
      </c>
      <c r="K44" s="87">
        <v>7631</v>
      </c>
      <c r="L44" s="87">
        <v>7074</v>
      </c>
      <c r="M44" s="88">
        <v>6687</v>
      </c>
    </row>
    <row r="45" spans="2:13" ht="27.75" customHeight="1" x14ac:dyDescent="0.15">
      <c r="B45" s="1204"/>
      <c r="C45" s="1205"/>
      <c r="D45" s="85"/>
      <c r="E45" s="1210" t="s">
        <v>28</v>
      </c>
      <c r="F45" s="1210"/>
      <c r="G45" s="1210"/>
      <c r="H45" s="1211"/>
      <c r="I45" s="86">
        <v>901</v>
      </c>
      <c r="J45" s="87">
        <v>884</v>
      </c>
      <c r="K45" s="87">
        <v>758</v>
      </c>
      <c r="L45" s="87">
        <v>883</v>
      </c>
      <c r="M45" s="88">
        <v>804</v>
      </c>
    </row>
    <row r="46" spans="2:13" ht="27.75" customHeight="1" x14ac:dyDescent="0.15">
      <c r="B46" s="1204"/>
      <c r="C46" s="1205"/>
      <c r="D46" s="89"/>
      <c r="E46" s="1210" t="s">
        <v>29</v>
      </c>
      <c r="F46" s="1210"/>
      <c r="G46" s="1210"/>
      <c r="H46" s="1211"/>
      <c r="I46" s="86" t="s">
        <v>481</v>
      </c>
      <c r="J46" s="87" t="s">
        <v>481</v>
      </c>
      <c r="K46" s="87" t="s">
        <v>481</v>
      </c>
      <c r="L46" s="87" t="s">
        <v>481</v>
      </c>
      <c r="M46" s="88" t="s">
        <v>481</v>
      </c>
    </row>
    <row r="47" spans="2:13" ht="27.75" customHeight="1" x14ac:dyDescent="0.15">
      <c r="B47" s="1204"/>
      <c r="C47" s="1205"/>
      <c r="D47" s="90"/>
      <c r="E47" s="1212" t="s">
        <v>30</v>
      </c>
      <c r="F47" s="1213"/>
      <c r="G47" s="1213"/>
      <c r="H47" s="1214"/>
      <c r="I47" s="86" t="s">
        <v>481</v>
      </c>
      <c r="J47" s="87" t="s">
        <v>481</v>
      </c>
      <c r="K47" s="87" t="s">
        <v>481</v>
      </c>
      <c r="L47" s="87" t="s">
        <v>481</v>
      </c>
      <c r="M47" s="88" t="s">
        <v>481</v>
      </c>
    </row>
    <row r="48" spans="2:13" ht="27.75" customHeight="1" x14ac:dyDescent="0.15">
      <c r="B48" s="1204"/>
      <c r="C48" s="1205"/>
      <c r="D48" s="85"/>
      <c r="E48" s="1210" t="s">
        <v>31</v>
      </c>
      <c r="F48" s="1210"/>
      <c r="G48" s="1210"/>
      <c r="H48" s="1211"/>
      <c r="I48" s="86" t="s">
        <v>481</v>
      </c>
      <c r="J48" s="87" t="s">
        <v>481</v>
      </c>
      <c r="K48" s="87" t="s">
        <v>481</v>
      </c>
      <c r="L48" s="87" t="s">
        <v>481</v>
      </c>
      <c r="M48" s="88" t="s">
        <v>481</v>
      </c>
    </row>
    <row r="49" spans="2:13" ht="27.75" customHeight="1" x14ac:dyDescent="0.15">
      <c r="B49" s="1206"/>
      <c r="C49" s="1207"/>
      <c r="D49" s="85"/>
      <c r="E49" s="1210" t="s">
        <v>32</v>
      </c>
      <c r="F49" s="1210"/>
      <c r="G49" s="1210"/>
      <c r="H49" s="1211"/>
      <c r="I49" s="86" t="s">
        <v>481</v>
      </c>
      <c r="J49" s="87" t="s">
        <v>481</v>
      </c>
      <c r="K49" s="87" t="s">
        <v>481</v>
      </c>
      <c r="L49" s="87" t="s">
        <v>481</v>
      </c>
      <c r="M49" s="88" t="s">
        <v>481</v>
      </c>
    </row>
    <row r="50" spans="2:13" ht="27.75" customHeight="1" x14ac:dyDescent="0.15">
      <c r="B50" s="1215" t="s">
        <v>33</v>
      </c>
      <c r="C50" s="1216"/>
      <c r="D50" s="91"/>
      <c r="E50" s="1210" t="s">
        <v>34</v>
      </c>
      <c r="F50" s="1210"/>
      <c r="G50" s="1210"/>
      <c r="H50" s="1211"/>
      <c r="I50" s="86">
        <v>6422</v>
      </c>
      <c r="J50" s="87">
        <v>6203</v>
      </c>
      <c r="K50" s="87">
        <v>6406</v>
      </c>
      <c r="L50" s="87">
        <v>6689</v>
      </c>
      <c r="M50" s="88">
        <v>6961</v>
      </c>
    </row>
    <row r="51" spans="2:13" ht="27.75" customHeight="1" x14ac:dyDescent="0.15">
      <c r="B51" s="1204"/>
      <c r="C51" s="1205"/>
      <c r="D51" s="85"/>
      <c r="E51" s="1210" t="s">
        <v>35</v>
      </c>
      <c r="F51" s="1210"/>
      <c r="G51" s="1210"/>
      <c r="H51" s="1211"/>
      <c r="I51" s="86">
        <v>4</v>
      </c>
      <c r="J51" s="87" t="s">
        <v>481</v>
      </c>
      <c r="K51" s="87" t="s">
        <v>481</v>
      </c>
      <c r="L51" s="87" t="s">
        <v>481</v>
      </c>
      <c r="M51" s="88" t="s">
        <v>481</v>
      </c>
    </row>
    <row r="52" spans="2:13" ht="27.75" customHeight="1" x14ac:dyDescent="0.15">
      <c r="B52" s="1206"/>
      <c r="C52" s="1207"/>
      <c r="D52" s="85"/>
      <c r="E52" s="1210" t="s">
        <v>36</v>
      </c>
      <c r="F52" s="1210"/>
      <c r="G52" s="1210"/>
      <c r="H52" s="1211"/>
      <c r="I52" s="86">
        <v>14526</v>
      </c>
      <c r="J52" s="87">
        <v>14437</v>
      </c>
      <c r="K52" s="87">
        <v>14139</v>
      </c>
      <c r="L52" s="87">
        <v>13313</v>
      </c>
      <c r="M52" s="88">
        <v>12359</v>
      </c>
    </row>
    <row r="53" spans="2:13" ht="27.75" customHeight="1" thickBot="1" x14ac:dyDescent="0.2">
      <c r="B53" s="1217" t="s">
        <v>20</v>
      </c>
      <c r="C53" s="1218"/>
      <c r="D53" s="92"/>
      <c r="E53" s="1219" t="s">
        <v>37</v>
      </c>
      <c r="F53" s="1219"/>
      <c r="G53" s="1219"/>
      <c r="H53" s="1220"/>
      <c r="I53" s="93">
        <v>-2078</v>
      </c>
      <c r="J53" s="94">
        <v>-1933</v>
      </c>
      <c r="K53" s="94">
        <v>-2048</v>
      </c>
      <c r="L53" s="94">
        <v>-2929</v>
      </c>
      <c r="M53" s="95">
        <v>-3846</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566</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567</v>
      </c>
    </row>
    <row r="50" spans="1:17" x14ac:dyDescent="0.15">
      <c r="B50" s="250"/>
      <c r="C50" s="246"/>
      <c r="D50" s="246"/>
      <c r="E50" s="246"/>
      <c r="F50" s="246"/>
      <c r="G50" s="1244"/>
      <c r="H50" s="1245"/>
      <c r="I50" s="1245"/>
      <c r="J50" s="1246"/>
      <c r="K50" s="356" t="s">
        <v>520</v>
      </c>
      <c r="L50" s="356" t="s">
        <v>521</v>
      </c>
      <c r="M50" s="356" t="s">
        <v>522</v>
      </c>
      <c r="N50" s="356" t="s">
        <v>523</v>
      </c>
      <c r="O50" s="356" t="s">
        <v>524</v>
      </c>
    </row>
    <row r="51" spans="1:17" x14ac:dyDescent="0.15">
      <c r="B51" s="250"/>
      <c r="C51" s="246"/>
      <c r="D51" s="246"/>
      <c r="E51" s="246"/>
      <c r="F51" s="246"/>
      <c r="G51" s="1247" t="s">
        <v>568</v>
      </c>
      <c r="H51" s="1248"/>
      <c r="I51" s="1253" t="s">
        <v>569</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574</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570</v>
      </c>
      <c r="H55" s="1228"/>
      <c r="I55" s="1233" t="s">
        <v>569</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574</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571</v>
      </c>
      <c r="C63" s="246"/>
      <c r="D63" s="246"/>
      <c r="E63" s="246"/>
      <c r="F63" s="246"/>
      <c r="G63" s="246"/>
      <c r="H63" s="246"/>
      <c r="I63" s="246"/>
      <c r="J63" s="246"/>
      <c r="K63" s="246"/>
      <c r="L63" s="246"/>
      <c r="M63" s="246"/>
      <c r="N63" s="246"/>
      <c r="O63" s="246"/>
    </row>
    <row r="64" spans="1:17" x14ac:dyDescent="0.15">
      <c r="B64" s="250"/>
      <c r="C64" s="246"/>
      <c r="D64" s="246"/>
      <c r="E64" s="246"/>
      <c r="F64" s="246"/>
      <c r="G64" s="353" t="s">
        <v>566</v>
      </c>
      <c r="I64" s="354"/>
      <c r="J64" s="354"/>
      <c r="K64" s="354"/>
      <c r="L64" s="246"/>
      <c r="M64" s="246"/>
      <c r="N64" s="246"/>
      <c r="O64" s="246"/>
    </row>
    <row r="65" spans="2:30" x14ac:dyDescent="0.15">
      <c r="B65" s="250"/>
      <c r="C65" s="246"/>
      <c r="D65" s="246"/>
      <c r="E65" s="246"/>
      <c r="F65" s="246"/>
      <c r="G65" s="1235" t="s">
        <v>575</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572</v>
      </c>
      <c r="I71" s="370"/>
      <c r="J71" s="366"/>
      <c r="K71" s="366"/>
      <c r="L71" s="367"/>
      <c r="M71" s="366"/>
      <c r="N71" s="367"/>
      <c r="O71" s="368"/>
    </row>
    <row r="72" spans="2:30" x14ac:dyDescent="0.15">
      <c r="B72" s="250"/>
      <c r="C72" s="246"/>
      <c r="D72" s="246"/>
      <c r="E72" s="246"/>
      <c r="F72" s="246"/>
      <c r="G72" s="1244"/>
      <c r="H72" s="1245"/>
      <c r="I72" s="1245"/>
      <c r="J72" s="1246"/>
      <c r="K72" s="356" t="s">
        <v>520</v>
      </c>
      <c r="L72" s="356" t="s">
        <v>521</v>
      </c>
      <c r="M72" s="356" t="s">
        <v>522</v>
      </c>
      <c r="N72" s="356" t="s">
        <v>523</v>
      </c>
      <c r="O72" s="356" t="s">
        <v>524</v>
      </c>
    </row>
    <row r="73" spans="2:30" x14ac:dyDescent="0.15">
      <c r="B73" s="250"/>
      <c r="C73" s="246"/>
      <c r="D73" s="246"/>
      <c r="E73" s="246"/>
      <c r="F73" s="246"/>
      <c r="G73" s="1247" t="s">
        <v>568</v>
      </c>
      <c r="H73" s="1248"/>
      <c r="I73" s="1253" t="s">
        <v>569</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573</v>
      </c>
      <c r="J75" s="1233"/>
      <c r="K75" s="1225">
        <v>9.4</v>
      </c>
      <c r="L75" s="1225">
        <v>8.1999999999999993</v>
      </c>
      <c r="M75" s="1225">
        <v>7.6</v>
      </c>
      <c r="N75" s="1225">
        <v>7.9</v>
      </c>
      <c r="O75" s="1225">
        <v>9.3000000000000007</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570</v>
      </c>
      <c r="H77" s="1228"/>
      <c r="I77" s="1233" t="s">
        <v>569</v>
      </c>
      <c r="J77" s="1233"/>
      <c r="K77" s="1234">
        <v>34.299999999999997</v>
      </c>
      <c r="L77" s="1234">
        <v>24.3</v>
      </c>
      <c r="M77" s="1221">
        <v>0</v>
      </c>
      <c r="N77" s="1221">
        <v>20.2</v>
      </c>
      <c r="O77" s="1221">
        <v>38.5</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573</v>
      </c>
      <c r="J79" s="1223"/>
      <c r="K79" s="1224">
        <v>10.4</v>
      </c>
      <c r="L79" s="1224">
        <v>9.8000000000000007</v>
      </c>
      <c r="M79" s="1224">
        <v>8.5</v>
      </c>
      <c r="N79" s="1224">
        <v>9.3000000000000007</v>
      </c>
      <c r="O79" s="1224">
        <v>9.1999999999999993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25" zoomScaleNormal="2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25" zoomScaleNormal="2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39</v>
      </c>
      <c r="E2" s="111"/>
      <c r="F2" s="112" t="s">
        <v>519</v>
      </c>
      <c r="G2" s="113"/>
      <c r="H2" s="114"/>
    </row>
    <row r="3" spans="1:8" x14ac:dyDescent="0.15">
      <c r="A3" s="110" t="s">
        <v>512</v>
      </c>
      <c r="B3" s="115"/>
      <c r="C3" s="116"/>
      <c r="D3" s="117">
        <v>168871</v>
      </c>
      <c r="E3" s="118"/>
      <c r="F3" s="119">
        <v>70317</v>
      </c>
      <c r="G3" s="120"/>
      <c r="H3" s="121"/>
    </row>
    <row r="4" spans="1:8" x14ac:dyDescent="0.15">
      <c r="A4" s="122"/>
      <c r="B4" s="123"/>
      <c r="C4" s="124"/>
      <c r="D4" s="125">
        <v>30547</v>
      </c>
      <c r="E4" s="126"/>
      <c r="F4" s="127">
        <v>35725</v>
      </c>
      <c r="G4" s="128"/>
      <c r="H4" s="129"/>
    </row>
    <row r="5" spans="1:8" x14ac:dyDescent="0.15">
      <c r="A5" s="110" t="s">
        <v>514</v>
      </c>
      <c r="B5" s="115"/>
      <c r="C5" s="116"/>
      <c r="D5" s="117">
        <v>271306</v>
      </c>
      <c r="E5" s="118"/>
      <c r="F5" s="119">
        <v>105751</v>
      </c>
      <c r="G5" s="120"/>
      <c r="H5" s="121"/>
    </row>
    <row r="6" spans="1:8" x14ac:dyDescent="0.15">
      <c r="A6" s="122"/>
      <c r="B6" s="123"/>
      <c r="C6" s="124"/>
      <c r="D6" s="125">
        <v>23556</v>
      </c>
      <c r="E6" s="126"/>
      <c r="F6" s="127">
        <v>49969</v>
      </c>
      <c r="G6" s="128"/>
      <c r="H6" s="129"/>
    </row>
    <row r="7" spans="1:8" x14ac:dyDescent="0.15">
      <c r="A7" s="110" t="s">
        <v>515</v>
      </c>
      <c r="B7" s="115"/>
      <c r="C7" s="116"/>
      <c r="D7" s="117">
        <v>170665</v>
      </c>
      <c r="E7" s="118"/>
      <c r="F7" s="119">
        <v>158564</v>
      </c>
      <c r="G7" s="120"/>
      <c r="H7" s="121"/>
    </row>
    <row r="8" spans="1:8" x14ac:dyDescent="0.15">
      <c r="A8" s="122"/>
      <c r="B8" s="123"/>
      <c r="C8" s="124"/>
      <c r="D8" s="125">
        <v>79465</v>
      </c>
      <c r="E8" s="126"/>
      <c r="F8" s="127">
        <v>48412</v>
      </c>
      <c r="G8" s="128"/>
      <c r="H8" s="129"/>
    </row>
    <row r="9" spans="1:8" x14ac:dyDescent="0.15">
      <c r="A9" s="110" t="s">
        <v>516</v>
      </c>
      <c r="B9" s="115"/>
      <c r="C9" s="116"/>
      <c r="D9" s="117">
        <v>52738</v>
      </c>
      <c r="E9" s="118"/>
      <c r="F9" s="119">
        <v>106092</v>
      </c>
      <c r="G9" s="120"/>
      <c r="H9" s="121"/>
    </row>
    <row r="10" spans="1:8" x14ac:dyDescent="0.15">
      <c r="A10" s="122"/>
      <c r="B10" s="123"/>
      <c r="C10" s="124"/>
      <c r="D10" s="125">
        <v>29838</v>
      </c>
      <c r="E10" s="126"/>
      <c r="F10" s="127">
        <v>44299</v>
      </c>
      <c r="G10" s="128"/>
      <c r="H10" s="129"/>
    </row>
    <row r="11" spans="1:8" x14ac:dyDescent="0.15">
      <c r="A11" s="110" t="s">
        <v>517</v>
      </c>
      <c r="B11" s="115"/>
      <c r="C11" s="116"/>
      <c r="D11" s="117">
        <v>67119</v>
      </c>
      <c r="E11" s="118"/>
      <c r="F11" s="119">
        <v>78903</v>
      </c>
      <c r="G11" s="120"/>
      <c r="H11" s="121"/>
    </row>
    <row r="12" spans="1:8" x14ac:dyDescent="0.15">
      <c r="A12" s="122"/>
      <c r="B12" s="123"/>
      <c r="C12" s="130"/>
      <c r="D12" s="125">
        <v>34189</v>
      </c>
      <c r="E12" s="126"/>
      <c r="F12" s="127">
        <v>49201</v>
      </c>
      <c r="G12" s="128"/>
      <c r="H12" s="129"/>
    </row>
    <row r="13" spans="1:8" x14ac:dyDescent="0.15">
      <c r="A13" s="110"/>
      <c r="B13" s="115"/>
      <c r="C13" s="131"/>
      <c r="D13" s="132">
        <v>146140</v>
      </c>
      <c r="E13" s="133"/>
      <c r="F13" s="134">
        <v>103925</v>
      </c>
      <c r="G13" s="135"/>
      <c r="H13" s="121"/>
    </row>
    <row r="14" spans="1:8" x14ac:dyDescent="0.15">
      <c r="A14" s="122"/>
      <c r="B14" s="123"/>
      <c r="C14" s="124"/>
      <c r="D14" s="125">
        <v>39519</v>
      </c>
      <c r="E14" s="126"/>
      <c r="F14" s="127">
        <v>45521</v>
      </c>
      <c r="G14" s="128"/>
      <c r="H14" s="129"/>
    </row>
    <row r="17" spans="1:11" x14ac:dyDescent="0.15">
      <c r="A17" s="106" t="s">
        <v>40</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41</v>
      </c>
      <c r="B19" s="136">
        <f>ROUND(VALUE(SUBSTITUTE(実質収支比率等に係る経年分析!F$48,"▲","-")),2)</f>
        <v>4.57</v>
      </c>
      <c r="C19" s="136">
        <f>ROUND(VALUE(SUBSTITUTE(実質収支比率等に係る経年分析!G$48,"▲","-")),2)</f>
        <v>6.02</v>
      </c>
      <c r="D19" s="136">
        <f>ROUND(VALUE(SUBSTITUTE(実質収支比率等に係る経年分析!H$48,"▲","-")),2)</f>
        <v>5.25</v>
      </c>
      <c r="E19" s="136">
        <f>ROUND(VALUE(SUBSTITUTE(実質収支比率等に係る経年分析!I$48,"▲","-")),2)</f>
        <v>5.98</v>
      </c>
      <c r="F19" s="136">
        <f>ROUND(VALUE(SUBSTITUTE(実質収支比率等に係る経年分析!J$48,"▲","-")),2)</f>
        <v>5.61</v>
      </c>
    </row>
    <row r="20" spans="1:11" x14ac:dyDescent="0.15">
      <c r="A20" s="136" t="s">
        <v>42</v>
      </c>
      <c r="B20" s="136">
        <f>ROUND(VALUE(SUBSTITUTE(実質収支比率等に係る経年分析!F$47,"▲","-")),2)</f>
        <v>42.54</v>
      </c>
      <c r="C20" s="136">
        <f>ROUND(VALUE(SUBSTITUTE(実質収支比率等に係る経年分析!G$47,"▲","-")),2)</f>
        <v>40.159999999999997</v>
      </c>
      <c r="D20" s="136">
        <f>ROUND(VALUE(SUBSTITUTE(実質収支比率等に係る経年分析!H$47,"▲","-")),2)</f>
        <v>37.39</v>
      </c>
      <c r="E20" s="136">
        <f>ROUND(VALUE(SUBSTITUTE(実質収支比率等に係る経年分析!I$47,"▲","-")),2)</f>
        <v>36.89</v>
      </c>
      <c r="F20" s="136">
        <f>ROUND(VALUE(SUBSTITUTE(実質収支比率等に係る経年分析!J$47,"▲","-")),2)</f>
        <v>37.49</v>
      </c>
    </row>
    <row r="21" spans="1:11" x14ac:dyDescent="0.15">
      <c r="A21" s="136" t="s">
        <v>43</v>
      </c>
      <c r="B21" s="136">
        <f>IF(ISNUMBER(VALUE(SUBSTITUTE(実質収支比率等に係る経年分析!F$49,"▲","-"))),ROUND(VALUE(SUBSTITUTE(実質収支比率等に係る経年分析!F$49,"▲","-")),2),NA())</f>
        <v>-1.1200000000000001</v>
      </c>
      <c r="C21" s="136">
        <f>IF(ISNUMBER(VALUE(SUBSTITUTE(実質収支比率等に係る経年分析!G$49,"▲","-"))),ROUND(VALUE(SUBSTITUTE(実質収支比率等に係る経年分析!G$49,"▲","-")),2),NA())</f>
        <v>0.01</v>
      </c>
      <c r="D21" s="136">
        <f>IF(ISNUMBER(VALUE(SUBSTITUTE(実質収支比率等に係る経年分析!H$49,"▲","-"))),ROUND(VALUE(SUBSTITUTE(実質収支比率等に係る経年分析!H$49,"▲","-")),2),NA())</f>
        <v>-3</v>
      </c>
      <c r="E21" s="136">
        <f>IF(ISNUMBER(VALUE(SUBSTITUTE(実質収支比率等に係る経年分析!I$49,"▲","-"))),ROUND(VALUE(SUBSTITUTE(実質収支比率等に係る経年分析!I$49,"▲","-")),2),NA())</f>
        <v>0.87</v>
      </c>
      <c r="F21" s="136">
        <f>IF(ISNUMBER(VALUE(SUBSTITUTE(実質収支比率等に係る経年分析!J$49,"▲","-"))),ROUND(VALUE(SUBSTITUTE(実質収支比率等に係る経年分析!J$49,"▲","-")),2),NA())</f>
        <v>-0.39</v>
      </c>
    </row>
    <row r="24" spans="1:11" x14ac:dyDescent="0.15">
      <c r="A24" s="106" t="s">
        <v>44</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45</v>
      </c>
      <c r="C26" s="137" t="s">
        <v>46</v>
      </c>
      <c r="D26" s="137" t="s">
        <v>45</v>
      </c>
      <c r="E26" s="137" t="s">
        <v>46</v>
      </c>
      <c r="F26" s="137" t="s">
        <v>45</v>
      </c>
      <c r="G26" s="137" t="s">
        <v>46</v>
      </c>
      <c r="H26" s="137" t="s">
        <v>45</v>
      </c>
      <c r="I26" s="137" t="s">
        <v>46</v>
      </c>
      <c r="J26" s="137" t="s">
        <v>45</v>
      </c>
      <c r="K26" s="137" t="s">
        <v>46</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佐久穂町農業集落排水事業特別会計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佐久穂町簡易水道事業特別会計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15">
      <c r="A31" s="137" t="str">
        <f>IF(連結実質赤字比率に係る赤字・黒字の構成分析!C$39="",NA(),連結実質赤字比率に係る赤字・黒字の構成分析!C$39)</f>
        <v>佐久穂町国民健康保険特別会計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x14ac:dyDescent="0.15">
      <c r="A32" s="137" t="str">
        <f>IF(連結実質赤字比率に係る赤字・黒字の構成分析!C$38="",NA(),連結実質赤字比率に係る赤字・黒字の構成分析!C$38)</f>
        <v>佐久穂町老人保健施設特別会計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x14ac:dyDescent="0.15">
      <c r="A33" s="137" t="str">
        <f>IF(連結実質赤字比率に係る赤字・黒字の構成分析!C$37="",NA(),連結実質赤字比率に係る赤字・黒字の構成分析!C$37)</f>
        <v>佐久穂町住宅地造成事業特別会計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v>
      </c>
    </row>
    <row r="34" spans="1:16" x14ac:dyDescent="0.15">
      <c r="A34" s="137" t="str">
        <f>IF(連結実質赤字比率に係る赤字・黒字の構成分析!C$36="",NA(),連結実質赤字比率に係る赤字・黒字の構成分析!C$36)</f>
        <v>佐久穂町介護保険特別会計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0.28999999999999998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0.55000000000000004</v>
      </c>
    </row>
    <row r="35" spans="1:16" x14ac:dyDescent="0.15">
      <c r="A35" s="137" t="str">
        <f>IF(連結実質赤字比率に係る赤字・黒字の構成分析!C$35="",NA(),連結実質赤字比率に係る赤字・黒字の構成分析!C$35)</f>
        <v>佐久穂町病院事業会計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6.24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7.01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5.95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4.42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4.5599999999999996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6.02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5.25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5.98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5.61</v>
      </c>
    </row>
    <row r="39" spans="1:16" x14ac:dyDescent="0.15">
      <c r="A39" s="106" t="s">
        <v>47</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15">
      <c r="A42" s="138" t="s">
        <v>50</v>
      </c>
      <c r="B42" s="138"/>
      <c r="C42" s="138"/>
      <c r="D42" s="138">
        <f>'実質公債費比率（分子）の構造'!K$52</f>
        <v>1226</v>
      </c>
      <c r="E42" s="138"/>
      <c r="F42" s="138"/>
      <c r="G42" s="138">
        <f>'実質公債費比率（分子）の構造'!L$52</f>
        <v>1359</v>
      </c>
      <c r="H42" s="138"/>
      <c r="I42" s="138"/>
      <c r="J42" s="138">
        <f>'実質公債費比率（分子）の構造'!M$52</f>
        <v>1547</v>
      </c>
      <c r="K42" s="138"/>
      <c r="L42" s="138"/>
      <c r="M42" s="138">
        <f>'実質公債費比率（分子）の構造'!N$52</f>
        <v>1601</v>
      </c>
      <c r="N42" s="138"/>
      <c r="O42" s="138"/>
      <c r="P42" s="138">
        <f>'実質公債費比率（分子）の構造'!O$52</f>
        <v>1568</v>
      </c>
    </row>
    <row r="43" spans="1:16" x14ac:dyDescent="0.15">
      <c r="A43" s="138" t="s">
        <v>51</v>
      </c>
      <c r="B43" s="138">
        <f>'実質公債費比率（分子）の構造'!K$51</f>
        <v>0</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52</v>
      </c>
      <c r="B44" s="138">
        <f>'実質公債費比率（分子）の構造'!K$50</f>
        <v>4</v>
      </c>
      <c r="C44" s="138"/>
      <c r="D44" s="138"/>
      <c r="E44" s="138">
        <f>'実質公債費比率（分子）の構造'!L$50</f>
        <v>4</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53</v>
      </c>
      <c r="B45" s="138">
        <f>'実質公債費比率（分子）の構造'!K$49</f>
        <v>493</v>
      </c>
      <c r="C45" s="138"/>
      <c r="D45" s="138"/>
      <c r="E45" s="138">
        <f>'実質公債費比率（分子）の構造'!L$49</f>
        <v>496</v>
      </c>
      <c r="F45" s="138"/>
      <c r="G45" s="138"/>
      <c r="H45" s="138">
        <f>'実質公債費比率（分子）の構造'!M$49</f>
        <v>508</v>
      </c>
      <c r="I45" s="138"/>
      <c r="J45" s="138"/>
      <c r="K45" s="138">
        <f>'実質公債費比率（分子）の構造'!N$49</f>
        <v>523</v>
      </c>
      <c r="L45" s="138"/>
      <c r="M45" s="138"/>
      <c r="N45" s="138">
        <f>'実質公債費比率（分子）の構造'!O$49</f>
        <v>538</v>
      </c>
      <c r="O45" s="138"/>
      <c r="P45" s="138"/>
    </row>
    <row r="46" spans="1:16" x14ac:dyDescent="0.15">
      <c r="A46" s="138" t="s">
        <v>54</v>
      </c>
      <c r="B46" s="138">
        <f>'実質公債費比率（分子）の構造'!K$48</f>
        <v>63</v>
      </c>
      <c r="C46" s="138"/>
      <c r="D46" s="138"/>
      <c r="E46" s="138">
        <f>'実質公債費比率（分子）の構造'!L$48</f>
        <v>69</v>
      </c>
      <c r="F46" s="138"/>
      <c r="G46" s="138"/>
      <c r="H46" s="138">
        <f>'実質公債費比率（分子）の構造'!M$48</f>
        <v>73</v>
      </c>
      <c r="I46" s="138"/>
      <c r="J46" s="138"/>
      <c r="K46" s="138">
        <f>'実質公債費比率（分子）の構造'!N$48</f>
        <v>111</v>
      </c>
      <c r="L46" s="138"/>
      <c r="M46" s="138"/>
      <c r="N46" s="138">
        <f>'実質公債費比率（分子）の構造'!O$48</f>
        <v>145</v>
      </c>
      <c r="O46" s="138"/>
      <c r="P46" s="138"/>
    </row>
    <row r="47" spans="1:16" x14ac:dyDescent="0.15">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1023</v>
      </c>
      <c r="C49" s="138"/>
      <c r="D49" s="138"/>
      <c r="E49" s="138">
        <f>'実質公債費比率（分子）の構造'!L$45</f>
        <v>1105</v>
      </c>
      <c r="F49" s="138"/>
      <c r="G49" s="138"/>
      <c r="H49" s="138">
        <f>'実質公債費比率（分子）の構造'!M$45</f>
        <v>1270</v>
      </c>
      <c r="I49" s="138"/>
      <c r="J49" s="138"/>
      <c r="K49" s="138">
        <f>'実質公債費比率（分子）の構造'!N$45</f>
        <v>1361</v>
      </c>
      <c r="L49" s="138"/>
      <c r="M49" s="138"/>
      <c r="N49" s="138">
        <f>'実質公債費比率（分子）の構造'!O$45</f>
        <v>1364</v>
      </c>
      <c r="O49" s="138"/>
      <c r="P49" s="138"/>
    </row>
    <row r="50" spans="1:16" x14ac:dyDescent="0.15">
      <c r="A50" s="138" t="s">
        <v>58</v>
      </c>
      <c r="B50" s="138" t="e">
        <f>NA()</f>
        <v>#N/A</v>
      </c>
      <c r="C50" s="138">
        <f>IF(ISNUMBER('実質公債費比率（分子）の構造'!K$53),'実質公債費比率（分子）の構造'!K$53,NA())</f>
        <v>357</v>
      </c>
      <c r="D50" s="138" t="e">
        <f>NA()</f>
        <v>#N/A</v>
      </c>
      <c r="E50" s="138" t="e">
        <f>NA()</f>
        <v>#N/A</v>
      </c>
      <c r="F50" s="138">
        <f>IF(ISNUMBER('実質公債費比率（分子）の構造'!L$53),'実質公債費比率（分子）の構造'!L$53,NA())</f>
        <v>315</v>
      </c>
      <c r="G50" s="138" t="e">
        <f>NA()</f>
        <v>#N/A</v>
      </c>
      <c r="H50" s="138" t="e">
        <f>NA()</f>
        <v>#N/A</v>
      </c>
      <c r="I50" s="138">
        <f>IF(ISNUMBER('実質公債費比率（分子）の構造'!M$53),'実質公債費比率（分子）の構造'!M$53,NA())</f>
        <v>304</v>
      </c>
      <c r="J50" s="138" t="e">
        <f>NA()</f>
        <v>#N/A</v>
      </c>
      <c r="K50" s="138" t="e">
        <f>NA()</f>
        <v>#N/A</v>
      </c>
      <c r="L50" s="138">
        <f>IF(ISNUMBER('実質公債費比率（分子）の構造'!N$53),'実質公債費比率（分子）の構造'!N$53,NA())</f>
        <v>394</v>
      </c>
      <c r="M50" s="138" t="e">
        <f>NA()</f>
        <v>#N/A</v>
      </c>
      <c r="N50" s="138" t="e">
        <f>NA()</f>
        <v>#N/A</v>
      </c>
      <c r="O50" s="138">
        <f>IF(ISNUMBER('実質公債費比率（分子）の構造'!O$53),'実質公債費比率（分子）の構造'!O$53,NA())</f>
        <v>479</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36</v>
      </c>
      <c r="B56" s="137"/>
      <c r="C56" s="137"/>
      <c r="D56" s="137">
        <f>'将来負担比率（分子）の構造'!I$52</f>
        <v>14526</v>
      </c>
      <c r="E56" s="137"/>
      <c r="F56" s="137"/>
      <c r="G56" s="137">
        <f>'将来負担比率（分子）の構造'!J$52</f>
        <v>14437</v>
      </c>
      <c r="H56" s="137"/>
      <c r="I56" s="137"/>
      <c r="J56" s="137">
        <f>'将来負担比率（分子）の構造'!K$52</f>
        <v>14139</v>
      </c>
      <c r="K56" s="137"/>
      <c r="L56" s="137"/>
      <c r="M56" s="137">
        <f>'将来負担比率（分子）の構造'!L$52</f>
        <v>13313</v>
      </c>
      <c r="N56" s="137"/>
      <c r="O56" s="137"/>
      <c r="P56" s="137">
        <f>'将来負担比率（分子）の構造'!M$52</f>
        <v>12359</v>
      </c>
    </row>
    <row r="57" spans="1:16" x14ac:dyDescent="0.15">
      <c r="A57" s="137" t="s">
        <v>35</v>
      </c>
      <c r="B57" s="137"/>
      <c r="C57" s="137"/>
      <c r="D57" s="137">
        <f>'将来負担比率（分子）の構造'!I$51</f>
        <v>4</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34</v>
      </c>
      <c r="B58" s="137"/>
      <c r="C58" s="137"/>
      <c r="D58" s="137">
        <f>'将来負担比率（分子）の構造'!I$50</f>
        <v>6422</v>
      </c>
      <c r="E58" s="137"/>
      <c r="F58" s="137"/>
      <c r="G58" s="137">
        <f>'将来負担比率（分子）の構造'!J$50</f>
        <v>6203</v>
      </c>
      <c r="H58" s="137"/>
      <c r="I58" s="137"/>
      <c r="J58" s="137">
        <f>'将来負担比率（分子）の構造'!K$50</f>
        <v>6406</v>
      </c>
      <c r="K58" s="137"/>
      <c r="L58" s="137"/>
      <c r="M58" s="137">
        <f>'将来負担比率（分子）の構造'!L$50</f>
        <v>6689</v>
      </c>
      <c r="N58" s="137"/>
      <c r="O58" s="137"/>
      <c r="P58" s="137">
        <f>'将来負担比率（分子）の構造'!M$50</f>
        <v>6961</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901</v>
      </c>
      <c r="C62" s="137"/>
      <c r="D62" s="137"/>
      <c r="E62" s="137">
        <f>'将来負担比率（分子）の構造'!J$45</f>
        <v>884</v>
      </c>
      <c r="F62" s="137"/>
      <c r="G62" s="137"/>
      <c r="H62" s="137">
        <f>'将来負担比率（分子）の構造'!K$45</f>
        <v>758</v>
      </c>
      <c r="I62" s="137"/>
      <c r="J62" s="137"/>
      <c r="K62" s="137">
        <f>'将来負担比率（分子）の構造'!L$45</f>
        <v>883</v>
      </c>
      <c r="L62" s="137"/>
      <c r="M62" s="137"/>
      <c r="N62" s="137">
        <f>'将来負担比率（分子）の構造'!M$45</f>
        <v>804</v>
      </c>
      <c r="O62" s="137"/>
      <c r="P62" s="137"/>
    </row>
    <row r="63" spans="1:16" x14ac:dyDescent="0.15">
      <c r="A63" s="137" t="s">
        <v>27</v>
      </c>
      <c r="B63" s="137">
        <f>'将来負担比率（分子）の構造'!I$44</f>
        <v>8206</v>
      </c>
      <c r="C63" s="137"/>
      <c r="D63" s="137"/>
      <c r="E63" s="137">
        <f>'将来負担比率（分子）の構造'!J$44</f>
        <v>7788</v>
      </c>
      <c r="F63" s="137"/>
      <c r="G63" s="137"/>
      <c r="H63" s="137">
        <f>'将来負担比率（分子）の構造'!K$44</f>
        <v>7631</v>
      </c>
      <c r="I63" s="137"/>
      <c r="J63" s="137"/>
      <c r="K63" s="137">
        <f>'将来負担比率（分子）の構造'!L$44</f>
        <v>7074</v>
      </c>
      <c r="L63" s="137"/>
      <c r="M63" s="137"/>
      <c r="N63" s="137">
        <f>'将来負担比率（分子）の構造'!M$44</f>
        <v>6687</v>
      </c>
      <c r="O63" s="137"/>
      <c r="P63" s="137"/>
    </row>
    <row r="64" spans="1:16" x14ac:dyDescent="0.15">
      <c r="A64" s="137" t="s">
        <v>26</v>
      </c>
      <c r="B64" s="137">
        <f>'将来負担比率（分子）の構造'!I$43</f>
        <v>858</v>
      </c>
      <c r="C64" s="137"/>
      <c r="D64" s="137"/>
      <c r="E64" s="137">
        <f>'将来負担比率（分子）の構造'!J$43</f>
        <v>1007</v>
      </c>
      <c r="F64" s="137"/>
      <c r="G64" s="137"/>
      <c r="H64" s="137">
        <f>'将来負担比率（分子）の構造'!K$43</f>
        <v>1295</v>
      </c>
      <c r="I64" s="137"/>
      <c r="J64" s="137"/>
      <c r="K64" s="137">
        <f>'将来負担比率（分子）の構造'!L$43</f>
        <v>1438</v>
      </c>
      <c r="L64" s="137"/>
      <c r="M64" s="137"/>
      <c r="N64" s="137">
        <f>'将来負担比率（分子）の構造'!M$43</f>
        <v>1377</v>
      </c>
      <c r="O64" s="137"/>
      <c r="P64" s="137"/>
    </row>
    <row r="65" spans="1:16" x14ac:dyDescent="0.15">
      <c r="A65" s="137" t="s">
        <v>25</v>
      </c>
      <c r="B65" s="137">
        <f>'将来負担比率（分子）の構造'!I$42</f>
        <v>4</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24</v>
      </c>
      <c r="B66" s="137">
        <f>'将来負担比率（分子）の構造'!I$41</f>
        <v>8906</v>
      </c>
      <c r="C66" s="137"/>
      <c r="D66" s="137"/>
      <c r="E66" s="137">
        <f>'将来負担比率（分子）の構造'!J$41</f>
        <v>9026</v>
      </c>
      <c r="F66" s="137"/>
      <c r="G66" s="137"/>
      <c r="H66" s="137">
        <f>'将来負担比率（分子）の構造'!K$41</f>
        <v>8814</v>
      </c>
      <c r="I66" s="137"/>
      <c r="J66" s="137"/>
      <c r="K66" s="137">
        <f>'将来負担比率（分子）の構造'!L$41</f>
        <v>7679</v>
      </c>
      <c r="L66" s="137"/>
      <c r="M66" s="137"/>
      <c r="N66" s="137">
        <f>'将来負担比率（分子）の構造'!M$41</f>
        <v>6606</v>
      </c>
      <c r="O66" s="137"/>
      <c r="P66" s="137"/>
    </row>
    <row r="67" spans="1:16" x14ac:dyDescent="0.15">
      <c r="A67" s="137" t="s">
        <v>62</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1082640</v>
      </c>
      <c r="S5" s="615"/>
      <c r="T5" s="615"/>
      <c r="U5" s="615"/>
      <c r="V5" s="615"/>
      <c r="W5" s="615"/>
      <c r="X5" s="615"/>
      <c r="Y5" s="616"/>
      <c r="Z5" s="617">
        <v>12.8</v>
      </c>
      <c r="AA5" s="617"/>
      <c r="AB5" s="617"/>
      <c r="AC5" s="617"/>
      <c r="AD5" s="618">
        <v>1082640</v>
      </c>
      <c r="AE5" s="618"/>
      <c r="AF5" s="618"/>
      <c r="AG5" s="618"/>
      <c r="AH5" s="618"/>
      <c r="AI5" s="618"/>
      <c r="AJ5" s="618"/>
      <c r="AK5" s="618"/>
      <c r="AL5" s="619">
        <v>19.5</v>
      </c>
      <c r="AM5" s="620"/>
      <c r="AN5" s="620"/>
      <c r="AO5" s="621"/>
      <c r="AP5" s="611" t="s">
        <v>208</v>
      </c>
      <c r="AQ5" s="612"/>
      <c r="AR5" s="612"/>
      <c r="AS5" s="612"/>
      <c r="AT5" s="612"/>
      <c r="AU5" s="612"/>
      <c r="AV5" s="612"/>
      <c r="AW5" s="612"/>
      <c r="AX5" s="612"/>
      <c r="AY5" s="612"/>
      <c r="AZ5" s="612"/>
      <c r="BA5" s="612"/>
      <c r="BB5" s="612"/>
      <c r="BC5" s="612"/>
      <c r="BD5" s="612"/>
      <c r="BE5" s="612"/>
      <c r="BF5" s="613"/>
      <c r="BG5" s="625">
        <v>1082640</v>
      </c>
      <c r="BH5" s="626"/>
      <c r="BI5" s="626"/>
      <c r="BJ5" s="626"/>
      <c r="BK5" s="626"/>
      <c r="BL5" s="626"/>
      <c r="BM5" s="626"/>
      <c r="BN5" s="627"/>
      <c r="BO5" s="628">
        <v>100</v>
      </c>
      <c r="BP5" s="628"/>
      <c r="BQ5" s="628"/>
      <c r="BR5" s="628"/>
      <c r="BS5" s="629">
        <v>2182</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129359</v>
      </c>
      <c r="S6" s="626"/>
      <c r="T6" s="626"/>
      <c r="U6" s="626"/>
      <c r="V6" s="626"/>
      <c r="W6" s="626"/>
      <c r="X6" s="626"/>
      <c r="Y6" s="627"/>
      <c r="Z6" s="628">
        <v>1.5</v>
      </c>
      <c r="AA6" s="628"/>
      <c r="AB6" s="628"/>
      <c r="AC6" s="628"/>
      <c r="AD6" s="629">
        <v>129359</v>
      </c>
      <c r="AE6" s="629"/>
      <c r="AF6" s="629"/>
      <c r="AG6" s="629"/>
      <c r="AH6" s="629"/>
      <c r="AI6" s="629"/>
      <c r="AJ6" s="629"/>
      <c r="AK6" s="629"/>
      <c r="AL6" s="630">
        <v>2.2999999999999998</v>
      </c>
      <c r="AM6" s="631"/>
      <c r="AN6" s="631"/>
      <c r="AO6" s="632"/>
      <c r="AP6" s="622" t="s">
        <v>213</v>
      </c>
      <c r="AQ6" s="623"/>
      <c r="AR6" s="623"/>
      <c r="AS6" s="623"/>
      <c r="AT6" s="623"/>
      <c r="AU6" s="623"/>
      <c r="AV6" s="623"/>
      <c r="AW6" s="623"/>
      <c r="AX6" s="623"/>
      <c r="AY6" s="623"/>
      <c r="AZ6" s="623"/>
      <c r="BA6" s="623"/>
      <c r="BB6" s="623"/>
      <c r="BC6" s="623"/>
      <c r="BD6" s="623"/>
      <c r="BE6" s="623"/>
      <c r="BF6" s="624"/>
      <c r="BG6" s="625">
        <v>1082640</v>
      </c>
      <c r="BH6" s="626"/>
      <c r="BI6" s="626"/>
      <c r="BJ6" s="626"/>
      <c r="BK6" s="626"/>
      <c r="BL6" s="626"/>
      <c r="BM6" s="626"/>
      <c r="BN6" s="627"/>
      <c r="BO6" s="628">
        <v>100</v>
      </c>
      <c r="BP6" s="628"/>
      <c r="BQ6" s="628"/>
      <c r="BR6" s="628"/>
      <c r="BS6" s="629">
        <v>2182</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71635</v>
      </c>
      <c r="CS6" s="626"/>
      <c r="CT6" s="626"/>
      <c r="CU6" s="626"/>
      <c r="CV6" s="626"/>
      <c r="CW6" s="626"/>
      <c r="CX6" s="626"/>
      <c r="CY6" s="627"/>
      <c r="CZ6" s="628">
        <v>0.9</v>
      </c>
      <c r="DA6" s="628"/>
      <c r="DB6" s="628"/>
      <c r="DC6" s="628"/>
      <c r="DD6" s="634" t="s">
        <v>215</v>
      </c>
      <c r="DE6" s="626"/>
      <c r="DF6" s="626"/>
      <c r="DG6" s="626"/>
      <c r="DH6" s="626"/>
      <c r="DI6" s="626"/>
      <c r="DJ6" s="626"/>
      <c r="DK6" s="626"/>
      <c r="DL6" s="626"/>
      <c r="DM6" s="626"/>
      <c r="DN6" s="626"/>
      <c r="DO6" s="626"/>
      <c r="DP6" s="627"/>
      <c r="DQ6" s="634">
        <v>71635</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1129</v>
      </c>
      <c r="S7" s="626"/>
      <c r="T7" s="626"/>
      <c r="U7" s="626"/>
      <c r="V7" s="626"/>
      <c r="W7" s="626"/>
      <c r="X7" s="626"/>
      <c r="Y7" s="627"/>
      <c r="Z7" s="628">
        <v>0</v>
      </c>
      <c r="AA7" s="628"/>
      <c r="AB7" s="628"/>
      <c r="AC7" s="628"/>
      <c r="AD7" s="629">
        <v>1129</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482822</v>
      </c>
      <c r="BH7" s="626"/>
      <c r="BI7" s="626"/>
      <c r="BJ7" s="626"/>
      <c r="BK7" s="626"/>
      <c r="BL7" s="626"/>
      <c r="BM7" s="626"/>
      <c r="BN7" s="627"/>
      <c r="BO7" s="628">
        <v>44.6</v>
      </c>
      <c r="BP7" s="628"/>
      <c r="BQ7" s="628"/>
      <c r="BR7" s="628"/>
      <c r="BS7" s="629">
        <v>2182</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1326022</v>
      </c>
      <c r="CS7" s="626"/>
      <c r="CT7" s="626"/>
      <c r="CU7" s="626"/>
      <c r="CV7" s="626"/>
      <c r="CW7" s="626"/>
      <c r="CX7" s="626"/>
      <c r="CY7" s="627"/>
      <c r="CZ7" s="628">
        <v>16.399999999999999</v>
      </c>
      <c r="DA7" s="628"/>
      <c r="DB7" s="628"/>
      <c r="DC7" s="628"/>
      <c r="DD7" s="634">
        <v>30622</v>
      </c>
      <c r="DE7" s="626"/>
      <c r="DF7" s="626"/>
      <c r="DG7" s="626"/>
      <c r="DH7" s="626"/>
      <c r="DI7" s="626"/>
      <c r="DJ7" s="626"/>
      <c r="DK7" s="626"/>
      <c r="DL7" s="626"/>
      <c r="DM7" s="626"/>
      <c r="DN7" s="626"/>
      <c r="DO7" s="626"/>
      <c r="DP7" s="627"/>
      <c r="DQ7" s="634">
        <v>1179308</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3471</v>
      </c>
      <c r="S8" s="626"/>
      <c r="T8" s="626"/>
      <c r="U8" s="626"/>
      <c r="V8" s="626"/>
      <c r="W8" s="626"/>
      <c r="X8" s="626"/>
      <c r="Y8" s="627"/>
      <c r="Z8" s="628">
        <v>0</v>
      </c>
      <c r="AA8" s="628"/>
      <c r="AB8" s="628"/>
      <c r="AC8" s="628"/>
      <c r="AD8" s="629">
        <v>3471</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20788</v>
      </c>
      <c r="BH8" s="626"/>
      <c r="BI8" s="626"/>
      <c r="BJ8" s="626"/>
      <c r="BK8" s="626"/>
      <c r="BL8" s="626"/>
      <c r="BM8" s="626"/>
      <c r="BN8" s="627"/>
      <c r="BO8" s="628">
        <v>1.9</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1865038</v>
      </c>
      <c r="CS8" s="626"/>
      <c r="CT8" s="626"/>
      <c r="CU8" s="626"/>
      <c r="CV8" s="626"/>
      <c r="CW8" s="626"/>
      <c r="CX8" s="626"/>
      <c r="CY8" s="627"/>
      <c r="CZ8" s="628">
        <v>23.1</v>
      </c>
      <c r="DA8" s="628"/>
      <c r="DB8" s="628"/>
      <c r="DC8" s="628"/>
      <c r="DD8" s="634">
        <v>20400</v>
      </c>
      <c r="DE8" s="626"/>
      <c r="DF8" s="626"/>
      <c r="DG8" s="626"/>
      <c r="DH8" s="626"/>
      <c r="DI8" s="626"/>
      <c r="DJ8" s="626"/>
      <c r="DK8" s="626"/>
      <c r="DL8" s="626"/>
      <c r="DM8" s="626"/>
      <c r="DN8" s="626"/>
      <c r="DO8" s="626"/>
      <c r="DP8" s="627"/>
      <c r="DQ8" s="634">
        <v>1266869</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2009</v>
      </c>
      <c r="S9" s="626"/>
      <c r="T9" s="626"/>
      <c r="U9" s="626"/>
      <c r="V9" s="626"/>
      <c r="W9" s="626"/>
      <c r="X9" s="626"/>
      <c r="Y9" s="627"/>
      <c r="Z9" s="628">
        <v>0</v>
      </c>
      <c r="AA9" s="628"/>
      <c r="AB9" s="628"/>
      <c r="AC9" s="628"/>
      <c r="AD9" s="629">
        <v>2009</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420669</v>
      </c>
      <c r="BH9" s="626"/>
      <c r="BI9" s="626"/>
      <c r="BJ9" s="626"/>
      <c r="BK9" s="626"/>
      <c r="BL9" s="626"/>
      <c r="BM9" s="626"/>
      <c r="BN9" s="627"/>
      <c r="BO9" s="628">
        <v>38.9</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733037</v>
      </c>
      <c r="CS9" s="626"/>
      <c r="CT9" s="626"/>
      <c r="CU9" s="626"/>
      <c r="CV9" s="626"/>
      <c r="CW9" s="626"/>
      <c r="CX9" s="626"/>
      <c r="CY9" s="627"/>
      <c r="CZ9" s="628">
        <v>9.1</v>
      </c>
      <c r="DA9" s="628"/>
      <c r="DB9" s="628"/>
      <c r="DC9" s="628"/>
      <c r="DD9" s="634">
        <v>111108</v>
      </c>
      <c r="DE9" s="626"/>
      <c r="DF9" s="626"/>
      <c r="DG9" s="626"/>
      <c r="DH9" s="626"/>
      <c r="DI9" s="626"/>
      <c r="DJ9" s="626"/>
      <c r="DK9" s="626"/>
      <c r="DL9" s="626"/>
      <c r="DM9" s="626"/>
      <c r="DN9" s="626"/>
      <c r="DO9" s="626"/>
      <c r="DP9" s="627"/>
      <c r="DQ9" s="634">
        <v>593343</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187899</v>
      </c>
      <c r="S10" s="626"/>
      <c r="T10" s="626"/>
      <c r="U10" s="626"/>
      <c r="V10" s="626"/>
      <c r="W10" s="626"/>
      <c r="X10" s="626"/>
      <c r="Y10" s="627"/>
      <c r="Z10" s="628">
        <v>2.2000000000000002</v>
      </c>
      <c r="AA10" s="628"/>
      <c r="AB10" s="628"/>
      <c r="AC10" s="628"/>
      <c r="AD10" s="629">
        <v>187899</v>
      </c>
      <c r="AE10" s="629"/>
      <c r="AF10" s="629"/>
      <c r="AG10" s="629"/>
      <c r="AH10" s="629"/>
      <c r="AI10" s="629"/>
      <c r="AJ10" s="629"/>
      <c r="AK10" s="629"/>
      <c r="AL10" s="630">
        <v>3.4</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19734</v>
      </c>
      <c r="BH10" s="626"/>
      <c r="BI10" s="626"/>
      <c r="BJ10" s="626"/>
      <c r="BK10" s="626"/>
      <c r="BL10" s="626"/>
      <c r="BM10" s="626"/>
      <c r="BN10" s="627"/>
      <c r="BO10" s="628">
        <v>1.8</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7560</v>
      </c>
      <c r="S11" s="626"/>
      <c r="T11" s="626"/>
      <c r="U11" s="626"/>
      <c r="V11" s="626"/>
      <c r="W11" s="626"/>
      <c r="X11" s="626"/>
      <c r="Y11" s="627"/>
      <c r="Z11" s="628">
        <v>0.1</v>
      </c>
      <c r="AA11" s="628"/>
      <c r="AB11" s="628"/>
      <c r="AC11" s="628"/>
      <c r="AD11" s="629">
        <v>7560</v>
      </c>
      <c r="AE11" s="629"/>
      <c r="AF11" s="629"/>
      <c r="AG11" s="629"/>
      <c r="AH11" s="629"/>
      <c r="AI11" s="629"/>
      <c r="AJ11" s="629"/>
      <c r="AK11" s="629"/>
      <c r="AL11" s="630">
        <v>0.1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21631</v>
      </c>
      <c r="BH11" s="626"/>
      <c r="BI11" s="626"/>
      <c r="BJ11" s="626"/>
      <c r="BK11" s="626"/>
      <c r="BL11" s="626"/>
      <c r="BM11" s="626"/>
      <c r="BN11" s="627"/>
      <c r="BO11" s="628">
        <v>2</v>
      </c>
      <c r="BP11" s="628"/>
      <c r="BQ11" s="628"/>
      <c r="BR11" s="628"/>
      <c r="BS11" s="634">
        <v>2182</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319718</v>
      </c>
      <c r="CS11" s="626"/>
      <c r="CT11" s="626"/>
      <c r="CU11" s="626"/>
      <c r="CV11" s="626"/>
      <c r="CW11" s="626"/>
      <c r="CX11" s="626"/>
      <c r="CY11" s="627"/>
      <c r="CZ11" s="628">
        <v>4</v>
      </c>
      <c r="DA11" s="628"/>
      <c r="DB11" s="628"/>
      <c r="DC11" s="628"/>
      <c r="DD11" s="634">
        <v>131242</v>
      </c>
      <c r="DE11" s="626"/>
      <c r="DF11" s="626"/>
      <c r="DG11" s="626"/>
      <c r="DH11" s="626"/>
      <c r="DI11" s="626"/>
      <c r="DJ11" s="626"/>
      <c r="DK11" s="626"/>
      <c r="DL11" s="626"/>
      <c r="DM11" s="626"/>
      <c r="DN11" s="626"/>
      <c r="DO11" s="626"/>
      <c r="DP11" s="627"/>
      <c r="DQ11" s="634">
        <v>210535</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502423</v>
      </c>
      <c r="BH12" s="626"/>
      <c r="BI12" s="626"/>
      <c r="BJ12" s="626"/>
      <c r="BK12" s="626"/>
      <c r="BL12" s="626"/>
      <c r="BM12" s="626"/>
      <c r="BN12" s="627"/>
      <c r="BO12" s="628">
        <v>46.4</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270578</v>
      </c>
      <c r="CS12" s="626"/>
      <c r="CT12" s="626"/>
      <c r="CU12" s="626"/>
      <c r="CV12" s="626"/>
      <c r="CW12" s="626"/>
      <c r="CX12" s="626"/>
      <c r="CY12" s="627"/>
      <c r="CZ12" s="628">
        <v>3.4</v>
      </c>
      <c r="DA12" s="628"/>
      <c r="DB12" s="628"/>
      <c r="DC12" s="628"/>
      <c r="DD12" s="634">
        <v>22746</v>
      </c>
      <c r="DE12" s="626"/>
      <c r="DF12" s="626"/>
      <c r="DG12" s="626"/>
      <c r="DH12" s="626"/>
      <c r="DI12" s="626"/>
      <c r="DJ12" s="626"/>
      <c r="DK12" s="626"/>
      <c r="DL12" s="626"/>
      <c r="DM12" s="626"/>
      <c r="DN12" s="626"/>
      <c r="DO12" s="626"/>
      <c r="DP12" s="627"/>
      <c r="DQ12" s="634">
        <v>180533</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23032</v>
      </c>
      <c r="S13" s="626"/>
      <c r="T13" s="626"/>
      <c r="U13" s="626"/>
      <c r="V13" s="626"/>
      <c r="W13" s="626"/>
      <c r="X13" s="626"/>
      <c r="Y13" s="627"/>
      <c r="Z13" s="628">
        <v>0.3</v>
      </c>
      <c r="AA13" s="628"/>
      <c r="AB13" s="628"/>
      <c r="AC13" s="628"/>
      <c r="AD13" s="629">
        <v>23032</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493495</v>
      </c>
      <c r="BH13" s="626"/>
      <c r="BI13" s="626"/>
      <c r="BJ13" s="626"/>
      <c r="BK13" s="626"/>
      <c r="BL13" s="626"/>
      <c r="BM13" s="626"/>
      <c r="BN13" s="627"/>
      <c r="BO13" s="628">
        <v>45.6</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1240266</v>
      </c>
      <c r="CS13" s="626"/>
      <c r="CT13" s="626"/>
      <c r="CU13" s="626"/>
      <c r="CV13" s="626"/>
      <c r="CW13" s="626"/>
      <c r="CX13" s="626"/>
      <c r="CY13" s="627"/>
      <c r="CZ13" s="628">
        <v>15.4</v>
      </c>
      <c r="DA13" s="628"/>
      <c r="DB13" s="628"/>
      <c r="DC13" s="628"/>
      <c r="DD13" s="634">
        <v>433380</v>
      </c>
      <c r="DE13" s="626"/>
      <c r="DF13" s="626"/>
      <c r="DG13" s="626"/>
      <c r="DH13" s="626"/>
      <c r="DI13" s="626"/>
      <c r="DJ13" s="626"/>
      <c r="DK13" s="626"/>
      <c r="DL13" s="626"/>
      <c r="DM13" s="626"/>
      <c r="DN13" s="626"/>
      <c r="DO13" s="626"/>
      <c r="DP13" s="627"/>
      <c r="DQ13" s="634">
        <v>907870</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41286</v>
      </c>
      <c r="BH14" s="626"/>
      <c r="BI14" s="626"/>
      <c r="BJ14" s="626"/>
      <c r="BK14" s="626"/>
      <c r="BL14" s="626"/>
      <c r="BM14" s="626"/>
      <c r="BN14" s="627"/>
      <c r="BO14" s="628">
        <v>3.8</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169749</v>
      </c>
      <c r="CS14" s="626"/>
      <c r="CT14" s="626"/>
      <c r="CU14" s="626"/>
      <c r="CV14" s="626"/>
      <c r="CW14" s="626"/>
      <c r="CX14" s="626"/>
      <c r="CY14" s="627"/>
      <c r="CZ14" s="628">
        <v>2.1</v>
      </c>
      <c r="DA14" s="628"/>
      <c r="DB14" s="628"/>
      <c r="DC14" s="628"/>
      <c r="DD14" s="634">
        <v>8469</v>
      </c>
      <c r="DE14" s="626"/>
      <c r="DF14" s="626"/>
      <c r="DG14" s="626"/>
      <c r="DH14" s="626"/>
      <c r="DI14" s="626"/>
      <c r="DJ14" s="626"/>
      <c r="DK14" s="626"/>
      <c r="DL14" s="626"/>
      <c r="DM14" s="626"/>
      <c r="DN14" s="626"/>
      <c r="DO14" s="626"/>
      <c r="DP14" s="627"/>
      <c r="DQ14" s="634">
        <v>156785</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2594</v>
      </c>
      <c r="S15" s="626"/>
      <c r="T15" s="626"/>
      <c r="U15" s="626"/>
      <c r="V15" s="626"/>
      <c r="W15" s="626"/>
      <c r="X15" s="626"/>
      <c r="Y15" s="627"/>
      <c r="Z15" s="628">
        <v>0</v>
      </c>
      <c r="AA15" s="628"/>
      <c r="AB15" s="628"/>
      <c r="AC15" s="628"/>
      <c r="AD15" s="629">
        <v>2594</v>
      </c>
      <c r="AE15" s="629"/>
      <c r="AF15" s="629"/>
      <c r="AG15" s="629"/>
      <c r="AH15" s="629"/>
      <c r="AI15" s="629"/>
      <c r="AJ15" s="629"/>
      <c r="AK15" s="629"/>
      <c r="AL15" s="630">
        <v>0</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56109</v>
      </c>
      <c r="BH15" s="626"/>
      <c r="BI15" s="626"/>
      <c r="BJ15" s="626"/>
      <c r="BK15" s="626"/>
      <c r="BL15" s="626"/>
      <c r="BM15" s="626"/>
      <c r="BN15" s="627"/>
      <c r="BO15" s="628">
        <v>5.2</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461602</v>
      </c>
      <c r="CS15" s="626"/>
      <c r="CT15" s="626"/>
      <c r="CU15" s="626"/>
      <c r="CV15" s="626"/>
      <c r="CW15" s="626"/>
      <c r="CX15" s="626"/>
      <c r="CY15" s="627"/>
      <c r="CZ15" s="628">
        <v>5.7</v>
      </c>
      <c r="DA15" s="628"/>
      <c r="DB15" s="628"/>
      <c r="DC15" s="628"/>
      <c r="DD15" s="634">
        <v>20012</v>
      </c>
      <c r="DE15" s="626"/>
      <c r="DF15" s="626"/>
      <c r="DG15" s="626"/>
      <c r="DH15" s="626"/>
      <c r="DI15" s="626"/>
      <c r="DJ15" s="626"/>
      <c r="DK15" s="626"/>
      <c r="DL15" s="626"/>
      <c r="DM15" s="626"/>
      <c r="DN15" s="626"/>
      <c r="DO15" s="626"/>
      <c r="DP15" s="627"/>
      <c r="DQ15" s="634">
        <v>441582</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4350718</v>
      </c>
      <c r="S16" s="626"/>
      <c r="T16" s="626"/>
      <c r="U16" s="626"/>
      <c r="V16" s="626"/>
      <c r="W16" s="626"/>
      <c r="X16" s="626"/>
      <c r="Y16" s="627"/>
      <c r="Z16" s="628">
        <v>51.5</v>
      </c>
      <c r="AA16" s="628"/>
      <c r="AB16" s="628"/>
      <c r="AC16" s="628"/>
      <c r="AD16" s="629">
        <v>4079428</v>
      </c>
      <c r="AE16" s="629"/>
      <c r="AF16" s="629"/>
      <c r="AG16" s="629"/>
      <c r="AH16" s="629"/>
      <c r="AI16" s="629"/>
      <c r="AJ16" s="629"/>
      <c r="AK16" s="629"/>
      <c r="AL16" s="630">
        <v>73.5</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10296</v>
      </c>
      <c r="CS16" s="626"/>
      <c r="CT16" s="626"/>
      <c r="CU16" s="626"/>
      <c r="CV16" s="626"/>
      <c r="CW16" s="626"/>
      <c r="CX16" s="626"/>
      <c r="CY16" s="627"/>
      <c r="CZ16" s="628">
        <v>0.1</v>
      </c>
      <c r="DA16" s="628"/>
      <c r="DB16" s="628"/>
      <c r="DC16" s="628"/>
      <c r="DD16" s="634" t="s">
        <v>111</v>
      </c>
      <c r="DE16" s="626"/>
      <c r="DF16" s="626"/>
      <c r="DG16" s="626"/>
      <c r="DH16" s="626"/>
      <c r="DI16" s="626"/>
      <c r="DJ16" s="626"/>
      <c r="DK16" s="626"/>
      <c r="DL16" s="626"/>
      <c r="DM16" s="626"/>
      <c r="DN16" s="626"/>
      <c r="DO16" s="626"/>
      <c r="DP16" s="627"/>
      <c r="DQ16" s="634">
        <v>10296</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4079428</v>
      </c>
      <c r="S17" s="626"/>
      <c r="T17" s="626"/>
      <c r="U17" s="626"/>
      <c r="V17" s="626"/>
      <c r="W17" s="626"/>
      <c r="X17" s="626"/>
      <c r="Y17" s="627"/>
      <c r="Z17" s="628">
        <v>48.3</v>
      </c>
      <c r="AA17" s="628"/>
      <c r="AB17" s="628"/>
      <c r="AC17" s="628"/>
      <c r="AD17" s="629">
        <v>4079428</v>
      </c>
      <c r="AE17" s="629"/>
      <c r="AF17" s="629"/>
      <c r="AG17" s="629"/>
      <c r="AH17" s="629"/>
      <c r="AI17" s="629"/>
      <c r="AJ17" s="629"/>
      <c r="AK17" s="629"/>
      <c r="AL17" s="630">
        <v>73.5</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1593185</v>
      </c>
      <c r="CS17" s="626"/>
      <c r="CT17" s="626"/>
      <c r="CU17" s="626"/>
      <c r="CV17" s="626"/>
      <c r="CW17" s="626"/>
      <c r="CX17" s="626"/>
      <c r="CY17" s="627"/>
      <c r="CZ17" s="628">
        <v>19.8</v>
      </c>
      <c r="DA17" s="628"/>
      <c r="DB17" s="628"/>
      <c r="DC17" s="628"/>
      <c r="DD17" s="634" t="s">
        <v>111</v>
      </c>
      <c r="DE17" s="626"/>
      <c r="DF17" s="626"/>
      <c r="DG17" s="626"/>
      <c r="DH17" s="626"/>
      <c r="DI17" s="626"/>
      <c r="DJ17" s="626"/>
      <c r="DK17" s="626"/>
      <c r="DL17" s="626"/>
      <c r="DM17" s="626"/>
      <c r="DN17" s="626"/>
      <c r="DO17" s="626"/>
      <c r="DP17" s="627"/>
      <c r="DQ17" s="634">
        <v>1593185</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271290</v>
      </c>
      <c r="S18" s="626"/>
      <c r="T18" s="626"/>
      <c r="U18" s="626"/>
      <c r="V18" s="626"/>
      <c r="W18" s="626"/>
      <c r="X18" s="626"/>
      <c r="Y18" s="627"/>
      <c r="Z18" s="628">
        <v>3.2</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5790411</v>
      </c>
      <c r="S20" s="626"/>
      <c r="T20" s="626"/>
      <c r="U20" s="626"/>
      <c r="V20" s="626"/>
      <c r="W20" s="626"/>
      <c r="X20" s="626"/>
      <c r="Y20" s="627"/>
      <c r="Z20" s="628">
        <v>68.5</v>
      </c>
      <c r="AA20" s="628"/>
      <c r="AB20" s="628"/>
      <c r="AC20" s="628"/>
      <c r="AD20" s="629">
        <v>5519121</v>
      </c>
      <c r="AE20" s="629"/>
      <c r="AF20" s="629"/>
      <c r="AG20" s="629"/>
      <c r="AH20" s="629"/>
      <c r="AI20" s="629"/>
      <c r="AJ20" s="629"/>
      <c r="AK20" s="629"/>
      <c r="AL20" s="630">
        <v>99.5</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8061126</v>
      </c>
      <c r="CS20" s="626"/>
      <c r="CT20" s="626"/>
      <c r="CU20" s="626"/>
      <c r="CV20" s="626"/>
      <c r="CW20" s="626"/>
      <c r="CX20" s="626"/>
      <c r="CY20" s="627"/>
      <c r="CZ20" s="628">
        <v>100</v>
      </c>
      <c r="DA20" s="628"/>
      <c r="DB20" s="628"/>
      <c r="DC20" s="628"/>
      <c r="DD20" s="634">
        <v>777979</v>
      </c>
      <c r="DE20" s="626"/>
      <c r="DF20" s="626"/>
      <c r="DG20" s="626"/>
      <c r="DH20" s="626"/>
      <c r="DI20" s="626"/>
      <c r="DJ20" s="626"/>
      <c r="DK20" s="626"/>
      <c r="DL20" s="626"/>
      <c r="DM20" s="626"/>
      <c r="DN20" s="626"/>
      <c r="DO20" s="626"/>
      <c r="DP20" s="627"/>
      <c r="DQ20" s="634">
        <v>6611941</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1851</v>
      </c>
      <c r="S21" s="626"/>
      <c r="T21" s="626"/>
      <c r="U21" s="626"/>
      <c r="V21" s="626"/>
      <c r="W21" s="626"/>
      <c r="X21" s="626"/>
      <c r="Y21" s="627"/>
      <c r="Z21" s="628">
        <v>0</v>
      </c>
      <c r="AA21" s="628"/>
      <c r="AB21" s="628"/>
      <c r="AC21" s="628"/>
      <c r="AD21" s="629">
        <v>1851</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25519</v>
      </c>
      <c r="S22" s="626"/>
      <c r="T22" s="626"/>
      <c r="U22" s="626"/>
      <c r="V22" s="626"/>
      <c r="W22" s="626"/>
      <c r="X22" s="626"/>
      <c r="Y22" s="627"/>
      <c r="Z22" s="628">
        <v>0.3</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145010</v>
      </c>
      <c r="S23" s="626"/>
      <c r="T23" s="626"/>
      <c r="U23" s="626"/>
      <c r="V23" s="626"/>
      <c r="W23" s="626"/>
      <c r="X23" s="626"/>
      <c r="Y23" s="627"/>
      <c r="Z23" s="628">
        <v>1.7</v>
      </c>
      <c r="AA23" s="628"/>
      <c r="AB23" s="628"/>
      <c r="AC23" s="628"/>
      <c r="AD23" s="629">
        <v>6334</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38490</v>
      </c>
      <c r="S24" s="626"/>
      <c r="T24" s="626"/>
      <c r="U24" s="626"/>
      <c r="V24" s="626"/>
      <c r="W24" s="626"/>
      <c r="X24" s="626"/>
      <c r="Y24" s="627"/>
      <c r="Z24" s="628">
        <v>0.5</v>
      </c>
      <c r="AA24" s="628"/>
      <c r="AB24" s="628"/>
      <c r="AC24" s="628"/>
      <c r="AD24" s="629">
        <v>12</v>
      </c>
      <c r="AE24" s="629"/>
      <c r="AF24" s="629"/>
      <c r="AG24" s="629"/>
      <c r="AH24" s="629"/>
      <c r="AI24" s="629"/>
      <c r="AJ24" s="629"/>
      <c r="AK24" s="629"/>
      <c r="AL24" s="630">
        <v>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3273283</v>
      </c>
      <c r="CS24" s="615"/>
      <c r="CT24" s="615"/>
      <c r="CU24" s="615"/>
      <c r="CV24" s="615"/>
      <c r="CW24" s="615"/>
      <c r="CX24" s="615"/>
      <c r="CY24" s="616"/>
      <c r="CZ24" s="652">
        <v>40.6</v>
      </c>
      <c r="DA24" s="653"/>
      <c r="DB24" s="653"/>
      <c r="DC24" s="654"/>
      <c r="DD24" s="651">
        <v>2806147</v>
      </c>
      <c r="DE24" s="615"/>
      <c r="DF24" s="615"/>
      <c r="DG24" s="615"/>
      <c r="DH24" s="615"/>
      <c r="DI24" s="615"/>
      <c r="DJ24" s="615"/>
      <c r="DK24" s="616"/>
      <c r="DL24" s="651">
        <v>2797539</v>
      </c>
      <c r="DM24" s="615"/>
      <c r="DN24" s="615"/>
      <c r="DO24" s="615"/>
      <c r="DP24" s="615"/>
      <c r="DQ24" s="615"/>
      <c r="DR24" s="615"/>
      <c r="DS24" s="615"/>
      <c r="DT24" s="615"/>
      <c r="DU24" s="615"/>
      <c r="DV24" s="616"/>
      <c r="DW24" s="619">
        <v>48.4</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570637</v>
      </c>
      <c r="S25" s="626"/>
      <c r="T25" s="626"/>
      <c r="U25" s="626"/>
      <c r="V25" s="626"/>
      <c r="W25" s="626"/>
      <c r="X25" s="626"/>
      <c r="Y25" s="627"/>
      <c r="Z25" s="628">
        <v>6.8</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1198240</v>
      </c>
      <c r="CS25" s="657"/>
      <c r="CT25" s="657"/>
      <c r="CU25" s="657"/>
      <c r="CV25" s="657"/>
      <c r="CW25" s="657"/>
      <c r="CX25" s="657"/>
      <c r="CY25" s="658"/>
      <c r="CZ25" s="659">
        <v>14.9</v>
      </c>
      <c r="DA25" s="660"/>
      <c r="DB25" s="660"/>
      <c r="DC25" s="661"/>
      <c r="DD25" s="634">
        <v>1064493</v>
      </c>
      <c r="DE25" s="657"/>
      <c r="DF25" s="657"/>
      <c r="DG25" s="657"/>
      <c r="DH25" s="657"/>
      <c r="DI25" s="657"/>
      <c r="DJ25" s="657"/>
      <c r="DK25" s="658"/>
      <c r="DL25" s="634">
        <v>1057738</v>
      </c>
      <c r="DM25" s="657"/>
      <c r="DN25" s="657"/>
      <c r="DO25" s="657"/>
      <c r="DP25" s="657"/>
      <c r="DQ25" s="657"/>
      <c r="DR25" s="657"/>
      <c r="DS25" s="657"/>
      <c r="DT25" s="657"/>
      <c r="DU25" s="657"/>
      <c r="DV25" s="658"/>
      <c r="DW25" s="630">
        <v>18.3</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802589</v>
      </c>
      <c r="CS26" s="626"/>
      <c r="CT26" s="626"/>
      <c r="CU26" s="626"/>
      <c r="CV26" s="626"/>
      <c r="CW26" s="626"/>
      <c r="CX26" s="626"/>
      <c r="CY26" s="627"/>
      <c r="CZ26" s="659">
        <v>10</v>
      </c>
      <c r="DA26" s="660"/>
      <c r="DB26" s="660"/>
      <c r="DC26" s="661"/>
      <c r="DD26" s="634">
        <v>677844</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353350</v>
      </c>
      <c r="S27" s="626"/>
      <c r="T27" s="626"/>
      <c r="U27" s="626"/>
      <c r="V27" s="626"/>
      <c r="W27" s="626"/>
      <c r="X27" s="626"/>
      <c r="Y27" s="627"/>
      <c r="Z27" s="628">
        <v>4.2</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1082640</v>
      </c>
      <c r="BH27" s="626"/>
      <c r="BI27" s="626"/>
      <c r="BJ27" s="626"/>
      <c r="BK27" s="626"/>
      <c r="BL27" s="626"/>
      <c r="BM27" s="626"/>
      <c r="BN27" s="627"/>
      <c r="BO27" s="628">
        <v>100</v>
      </c>
      <c r="BP27" s="628"/>
      <c r="BQ27" s="628"/>
      <c r="BR27" s="628"/>
      <c r="BS27" s="634">
        <v>2182</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481858</v>
      </c>
      <c r="CS27" s="657"/>
      <c r="CT27" s="657"/>
      <c r="CU27" s="657"/>
      <c r="CV27" s="657"/>
      <c r="CW27" s="657"/>
      <c r="CX27" s="657"/>
      <c r="CY27" s="658"/>
      <c r="CZ27" s="659">
        <v>6</v>
      </c>
      <c r="DA27" s="660"/>
      <c r="DB27" s="660"/>
      <c r="DC27" s="661"/>
      <c r="DD27" s="634">
        <v>148469</v>
      </c>
      <c r="DE27" s="657"/>
      <c r="DF27" s="657"/>
      <c r="DG27" s="657"/>
      <c r="DH27" s="657"/>
      <c r="DI27" s="657"/>
      <c r="DJ27" s="657"/>
      <c r="DK27" s="658"/>
      <c r="DL27" s="634">
        <v>146616</v>
      </c>
      <c r="DM27" s="657"/>
      <c r="DN27" s="657"/>
      <c r="DO27" s="657"/>
      <c r="DP27" s="657"/>
      <c r="DQ27" s="657"/>
      <c r="DR27" s="657"/>
      <c r="DS27" s="657"/>
      <c r="DT27" s="657"/>
      <c r="DU27" s="657"/>
      <c r="DV27" s="658"/>
      <c r="DW27" s="630">
        <v>2.5</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57860</v>
      </c>
      <c r="S28" s="626"/>
      <c r="T28" s="626"/>
      <c r="U28" s="626"/>
      <c r="V28" s="626"/>
      <c r="W28" s="626"/>
      <c r="X28" s="626"/>
      <c r="Y28" s="627"/>
      <c r="Z28" s="628">
        <v>0.7</v>
      </c>
      <c r="AA28" s="628"/>
      <c r="AB28" s="628"/>
      <c r="AC28" s="628"/>
      <c r="AD28" s="629">
        <v>12299</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1593185</v>
      </c>
      <c r="CS28" s="626"/>
      <c r="CT28" s="626"/>
      <c r="CU28" s="626"/>
      <c r="CV28" s="626"/>
      <c r="CW28" s="626"/>
      <c r="CX28" s="626"/>
      <c r="CY28" s="627"/>
      <c r="CZ28" s="659">
        <v>19.8</v>
      </c>
      <c r="DA28" s="660"/>
      <c r="DB28" s="660"/>
      <c r="DC28" s="661"/>
      <c r="DD28" s="634">
        <v>1593185</v>
      </c>
      <c r="DE28" s="626"/>
      <c r="DF28" s="626"/>
      <c r="DG28" s="626"/>
      <c r="DH28" s="626"/>
      <c r="DI28" s="626"/>
      <c r="DJ28" s="626"/>
      <c r="DK28" s="627"/>
      <c r="DL28" s="634">
        <v>1593185</v>
      </c>
      <c r="DM28" s="626"/>
      <c r="DN28" s="626"/>
      <c r="DO28" s="626"/>
      <c r="DP28" s="626"/>
      <c r="DQ28" s="626"/>
      <c r="DR28" s="626"/>
      <c r="DS28" s="626"/>
      <c r="DT28" s="626"/>
      <c r="DU28" s="626"/>
      <c r="DV28" s="627"/>
      <c r="DW28" s="630">
        <v>27.6</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3969</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57</v>
      </c>
      <c r="CG29" s="640"/>
      <c r="CH29" s="640"/>
      <c r="CI29" s="640"/>
      <c r="CJ29" s="640"/>
      <c r="CK29" s="640"/>
      <c r="CL29" s="640"/>
      <c r="CM29" s="640"/>
      <c r="CN29" s="640"/>
      <c r="CO29" s="640"/>
      <c r="CP29" s="640"/>
      <c r="CQ29" s="641"/>
      <c r="CR29" s="625">
        <v>1593185</v>
      </c>
      <c r="CS29" s="657"/>
      <c r="CT29" s="657"/>
      <c r="CU29" s="657"/>
      <c r="CV29" s="657"/>
      <c r="CW29" s="657"/>
      <c r="CX29" s="657"/>
      <c r="CY29" s="658"/>
      <c r="CZ29" s="659">
        <v>19.8</v>
      </c>
      <c r="DA29" s="660"/>
      <c r="DB29" s="660"/>
      <c r="DC29" s="661"/>
      <c r="DD29" s="634">
        <v>1593185</v>
      </c>
      <c r="DE29" s="657"/>
      <c r="DF29" s="657"/>
      <c r="DG29" s="657"/>
      <c r="DH29" s="657"/>
      <c r="DI29" s="657"/>
      <c r="DJ29" s="657"/>
      <c r="DK29" s="658"/>
      <c r="DL29" s="634">
        <v>1593185</v>
      </c>
      <c r="DM29" s="657"/>
      <c r="DN29" s="657"/>
      <c r="DO29" s="657"/>
      <c r="DP29" s="657"/>
      <c r="DQ29" s="657"/>
      <c r="DR29" s="657"/>
      <c r="DS29" s="657"/>
      <c r="DT29" s="657"/>
      <c r="DU29" s="657"/>
      <c r="DV29" s="658"/>
      <c r="DW29" s="630">
        <v>27.6</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663666</v>
      </c>
      <c r="S30" s="626"/>
      <c r="T30" s="626"/>
      <c r="U30" s="626"/>
      <c r="V30" s="626"/>
      <c r="W30" s="626"/>
      <c r="X30" s="626"/>
      <c r="Y30" s="627"/>
      <c r="Z30" s="628">
        <v>7.9</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v>
      </c>
      <c r="BH30" s="684"/>
      <c r="BI30" s="684"/>
      <c r="BJ30" s="684"/>
      <c r="BK30" s="684"/>
      <c r="BL30" s="684"/>
      <c r="BM30" s="620">
        <v>89.8</v>
      </c>
      <c r="BN30" s="684"/>
      <c r="BO30" s="684"/>
      <c r="BP30" s="684"/>
      <c r="BQ30" s="685"/>
      <c r="BR30" s="683">
        <v>98.1</v>
      </c>
      <c r="BS30" s="684"/>
      <c r="BT30" s="684"/>
      <c r="BU30" s="684"/>
      <c r="BV30" s="684"/>
      <c r="BW30" s="684"/>
      <c r="BX30" s="620">
        <v>88.3</v>
      </c>
      <c r="BY30" s="684"/>
      <c r="BZ30" s="684"/>
      <c r="CA30" s="684"/>
      <c r="CB30" s="685"/>
      <c r="CD30" s="688"/>
      <c r="CE30" s="689"/>
      <c r="CF30" s="639" t="s">
        <v>291</v>
      </c>
      <c r="CG30" s="640"/>
      <c r="CH30" s="640"/>
      <c r="CI30" s="640"/>
      <c r="CJ30" s="640"/>
      <c r="CK30" s="640"/>
      <c r="CL30" s="640"/>
      <c r="CM30" s="640"/>
      <c r="CN30" s="640"/>
      <c r="CO30" s="640"/>
      <c r="CP30" s="640"/>
      <c r="CQ30" s="641"/>
      <c r="CR30" s="625">
        <v>1540887</v>
      </c>
      <c r="CS30" s="626"/>
      <c r="CT30" s="626"/>
      <c r="CU30" s="626"/>
      <c r="CV30" s="626"/>
      <c r="CW30" s="626"/>
      <c r="CX30" s="626"/>
      <c r="CY30" s="627"/>
      <c r="CZ30" s="659">
        <v>19.100000000000001</v>
      </c>
      <c r="DA30" s="660"/>
      <c r="DB30" s="660"/>
      <c r="DC30" s="661"/>
      <c r="DD30" s="634">
        <v>1540887</v>
      </c>
      <c r="DE30" s="626"/>
      <c r="DF30" s="626"/>
      <c r="DG30" s="626"/>
      <c r="DH30" s="626"/>
      <c r="DI30" s="626"/>
      <c r="DJ30" s="626"/>
      <c r="DK30" s="627"/>
      <c r="DL30" s="634">
        <v>1540887</v>
      </c>
      <c r="DM30" s="626"/>
      <c r="DN30" s="626"/>
      <c r="DO30" s="626"/>
      <c r="DP30" s="626"/>
      <c r="DQ30" s="626"/>
      <c r="DR30" s="626"/>
      <c r="DS30" s="626"/>
      <c r="DT30" s="626"/>
      <c r="DU30" s="626"/>
      <c r="DV30" s="627"/>
      <c r="DW30" s="630">
        <v>26.7</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243206</v>
      </c>
      <c r="S31" s="626"/>
      <c r="T31" s="626"/>
      <c r="U31" s="626"/>
      <c r="V31" s="626"/>
      <c r="W31" s="626"/>
      <c r="X31" s="626"/>
      <c r="Y31" s="627"/>
      <c r="Z31" s="628">
        <v>2.9</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98.8</v>
      </c>
      <c r="BH31" s="657"/>
      <c r="BI31" s="657"/>
      <c r="BJ31" s="657"/>
      <c r="BK31" s="657"/>
      <c r="BL31" s="657"/>
      <c r="BM31" s="631">
        <v>94</v>
      </c>
      <c r="BN31" s="681"/>
      <c r="BO31" s="681"/>
      <c r="BP31" s="681"/>
      <c r="BQ31" s="682"/>
      <c r="BR31" s="680">
        <v>98.7</v>
      </c>
      <c r="BS31" s="657"/>
      <c r="BT31" s="657"/>
      <c r="BU31" s="657"/>
      <c r="BV31" s="657"/>
      <c r="BW31" s="657"/>
      <c r="BX31" s="631">
        <v>93.4</v>
      </c>
      <c r="BY31" s="681"/>
      <c r="BZ31" s="681"/>
      <c r="CA31" s="681"/>
      <c r="CB31" s="682"/>
      <c r="CD31" s="688"/>
      <c r="CE31" s="689"/>
      <c r="CF31" s="639" t="s">
        <v>295</v>
      </c>
      <c r="CG31" s="640"/>
      <c r="CH31" s="640"/>
      <c r="CI31" s="640"/>
      <c r="CJ31" s="640"/>
      <c r="CK31" s="640"/>
      <c r="CL31" s="640"/>
      <c r="CM31" s="640"/>
      <c r="CN31" s="640"/>
      <c r="CO31" s="640"/>
      <c r="CP31" s="640"/>
      <c r="CQ31" s="641"/>
      <c r="CR31" s="625">
        <v>52298</v>
      </c>
      <c r="CS31" s="657"/>
      <c r="CT31" s="657"/>
      <c r="CU31" s="657"/>
      <c r="CV31" s="657"/>
      <c r="CW31" s="657"/>
      <c r="CX31" s="657"/>
      <c r="CY31" s="658"/>
      <c r="CZ31" s="659">
        <v>0.6</v>
      </c>
      <c r="DA31" s="660"/>
      <c r="DB31" s="660"/>
      <c r="DC31" s="661"/>
      <c r="DD31" s="634">
        <v>52298</v>
      </c>
      <c r="DE31" s="657"/>
      <c r="DF31" s="657"/>
      <c r="DG31" s="657"/>
      <c r="DH31" s="657"/>
      <c r="DI31" s="657"/>
      <c r="DJ31" s="657"/>
      <c r="DK31" s="658"/>
      <c r="DL31" s="634">
        <v>52298</v>
      </c>
      <c r="DM31" s="657"/>
      <c r="DN31" s="657"/>
      <c r="DO31" s="657"/>
      <c r="DP31" s="657"/>
      <c r="DQ31" s="657"/>
      <c r="DR31" s="657"/>
      <c r="DS31" s="657"/>
      <c r="DT31" s="657"/>
      <c r="DU31" s="657"/>
      <c r="DV31" s="658"/>
      <c r="DW31" s="630">
        <v>0.9</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88166</v>
      </c>
      <c r="S32" s="626"/>
      <c r="T32" s="626"/>
      <c r="U32" s="626"/>
      <c r="V32" s="626"/>
      <c r="W32" s="626"/>
      <c r="X32" s="626"/>
      <c r="Y32" s="627"/>
      <c r="Z32" s="628">
        <v>1</v>
      </c>
      <c r="AA32" s="628"/>
      <c r="AB32" s="628"/>
      <c r="AC32" s="628"/>
      <c r="AD32" s="629">
        <v>8620</v>
      </c>
      <c r="AE32" s="629"/>
      <c r="AF32" s="629"/>
      <c r="AG32" s="629"/>
      <c r="AH32" s="629"/>
      <c r="AI32" s="629"/>
      <c r="AJ32" s="629"/>
      <c r="AK32" s="629"/>
      <c r="AL32" s="630">
        <v>0.2</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97</v>
      </c>
      <c r="BH32" s="693"/>
      <c r="BI32" s="693"/>
      <c r="BJ32" s="693"/>
      <c r="BK32" s="693"/>
      <c r="BL32" s="693"/>
      <c r="BM32" s="694">
        <v>84.9</v>
      </c>
      <c r="BN32" s="693"/>
      <c r="BO32" s="693"/>
      <c r="BP32" s="693"/>
      <c r="BQ32" s="695"/>
      <c r="BR32" s="692">
        <v>97.2</v>
      </c>
      <c r="BS32" s="693"/>
      <c r="BT32" s="693"/>
      <c r="BU32" s="693"/>
      <c r="BV32" s="693"/>
      <c r="BW32" s="693"/>
      <c r="BX32" s="694">
        <v>82.7</v>
      </c>
      <c r="BY32" s="693"/>
      <c r="BZ32" s="693"/>
      <c r="CA32" s="693"/>
      <c r="CB32" s="695"/>
      <c r="CD32" s="690"/>
      <c r="CE32" s="691"/>
      <c r="CF32" s="639" t="s">
        <v>298</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468164</v>
      </c>
      <c r="S33" s="626"/>
      <c r="T33" s="626"/>
      <c r="U33" s="626"/>
      <c r="V33" s="626"/>
      <c r="W33" s="626"/>
      <c r="X33" s="626"/>
      <c r="Y33" s="627"/>
      <c r="Z33" s="628">
        <v>5.5</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3999568</v>
      </c>
      <c r="CS33" s="657"/>
      <c r="CT33" s="657"/>
      <c r="CU33" s="657"/>
      <c r="CV33" s="657"/>
      <c r="CW33" s="657"/>
      <c r="CX33" s="657"/>
      <c r="CY33" s="658"/>
      <c r="CZ33" s="659">
        <v>49.6</v>
      </c>
      <c r="DA33" s="660"/>
      <c r="DB33" s="660"/>
      <c r="DC33" s="661"/>
      <c r="DD33" s="634">
        <v>3513381</v>
      </c>
      <c r="DE33" s="657"/>
      <c r="DF33" s="657"/>
      <c r="DG33" s="657"/>
      <c r="DH33" s="657"/>
      <c r="DI33" s="657"/>
      <c r="DJ33" s="657"/>
      <c r="DK33" s="658"/>
      <c r="DL33" s="634">
        <v>2071715</v>
      </c>
      <c r="DM33" s="657"/>
      <c r="DN33" s="657"/>
      <c r="DO33" s="657"/>
      <c r="DP33" s="657"/>
      <c r="DQ33" s="657"/>
      <c r="DR33" s="657"/>
      <c r="DS33" s="657"/>
      <c r="DT33" s="657"/>
      <c r="DU33" s="657"/>
      <c r="DV33" s="658"/>
      <c r="DW33" s="630">
        <v>35.9</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1118266</v>
      </c>
      <c r="CS34" s="626"/>
      <c r="CT34" s="626"/>
      <c r="CU34" s="626"/>
      <c r="CV34" s="626"/>
      <c r="CW34" s="626"/>
      <c r="CX34" s="626"/>
      <c r="CY34" s="627"/>
      <c r="CZ34" s="659">
        <v>13.9</v>
      </c>
      <c r="DA34" s="660"/>
      <c r="DB34" s="660"/>
      <c r="DC34" s="661"/>
      <c r="DD34" s="634">
        <v>915742</v>
      </c>
      <c r="DE34" s="626"/>
      <c r="DF34" s="626"/>
      <c r="DG34" s="626"/>
      <c r="DH34" s="626"/>
      <c r="DI34" s="626"/>
      <c r="DJ34" s="626"/>
      <c r="DK34" s="627"/>
      <c r="DL34" s="634">
        <v>569695</v>
      </c>
      <c r="DM34" s="626"/>
      <c r="DN34" s="626"/>
      <c r="DO34" s="626"/>
      <c r="DP34" s="626"/>
      <c r="DQ34" s="626"/>
      <c r="DR34" s="626"/>
      <c r="DS34" s="626"/>
      <c r="DT34" s="626"/>
      <c r="DU34" s="626"/>
      <c r="DV34" s="627"/>
      <c r="DW34" s="630">
        <v>9.9</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229664</v>
      </c>
      <c r="S35" s="626"/>
      <c r="T35" s="626"/>
      <c r="U35" s="626"/>
      <c r="V35" s="626"/>
      <c r="W35" s="626"/>
      <c r="X35" s="626"/>
      <c r="Y35" s="627"/>
      <c r="Z35" s="628">
        <v>2.7</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1849572</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19197</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61364</v>
      </c>
      <c r="CS35" s="657"/>
      <c r="CT35" s="657"/>
      <c r="CU35" s="657"/>
      <c r="CV35" s="657"/>
      <c r="CW35" s="657"/>
      <c r="CX35" s="657"/>
      <c r="CY35" s="658"/>
      <c r="CZ35" s="659">
        <v>0.8</v>
      </c>
      <c r="DA35" s="660"/>
      <c r="DB35" s="660"/>
      <c r="DC35" s="661"/>
      <c r="DD35" s="634">
        <v>49670</v>
      </c>
      <c r="DE35" s="657"/>
      <c r="DF35" s="657"/>
      <c r="DG35" s="657"/>
      <c r="DH35" s="657"/>
      <c r="DI35" s="657"/>
      <c r="DJ35" s="657"/>
      <c r="DK35" s="658"/>
      <c r="DL35" s="634">
        <v>16866</v>
      </c>
      <c r="DM35" s="657"/>
      <c r="DN35" s="657"/>
      <c r="DO35" s="657"/>
      <c r="DP35" s="657"/>
      <c r="DQ35" s="657"/>
      <c r="DR35" s="657"/>
      <c r="DS35" s="657"/>
      <c r="DT35" s="657"/>
      <c r="DU35" s="657"/>
      <c r="DV35" s="658"/>
      <c r="DW35" s="630">
        <v>0.3</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8450299</v>
      </c>
      <c r="S36" s="698"/>
      <c r="T36" s="698"/>
      <c r="U36" s="698"/>
      <c r="V36" s="698"/>
      <c r="W36" s="698"/>
      <c r="X36" s="698"/>
      <c r="Y36" s="699"/>
      <c r="Z36" s="700">
        <v>100</v>
      </c>
      <c r="AA36" s="700"/>
      <c r="AB36" s="700"/>
      <c r="AC36" s="700"/>
      <c r="AD36" s="701">
        <v>5548237</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653807</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3196</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738018</v>
      </c>
      <c r="CS36" s="626"/>
      <c r="CT36" s="626"/>
      <c r="CU36" s="626"/>
      <c r="CV36" s="626"/>
      <c r="CW36" s="626"/>
      <c r="CX36" s="626"/>
      <c r="CY36" s="627"/>
      <c r="CZ36" s="659">
        <v>9.1999999999999993</v>
      </c>
      <c r="DA36" s="660"/>
      <c r="DB36" s="660"/>
      <c r="DC36" s="661"/>
      <c r="DD36" s="634">
        <v>568743</v>
      </c>
      <c r="DE36" s="626"/>
      <c r="DF36" s="626"/>
      <c r="DG36" s="626"/>
      <c r="DH36" s="626"/>
      <c r="DI36" s="626"/>
      <c r="DJ36" s="626"/>
      <c r="DK36" s="627"/>
      <c r="DL36" s="634">
        <v>509826</v>
      </c>
      <c r="DM36" s="626"/>
      <c r="DN36" s="626"/>
      <c r="DO36" s="626"/>
      <c r="DP36" s="626"/>
      <c r="DQ36" s="626"/>
      <c r="DR36" s="626"/>
      <c r="DS36" s="626"/>
      <c r="DT36" s="626"/>
      <c r="DU36" s="626"/>
      <c r="DV36" s="627"/>
      <c r="DW36" s="630">
        <v>8.8000000000000007</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241328</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1795</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184541</v>
      </c>
      <c r="CS37" s="657"/>
      <c r="CT37" s="657"/>
      <c r="CU37" s="657"/>
      <c r="CV37" s="657"/>
      <c r="CW37" s="657"/>
      <c r="CX37" s="657"/>
      <c r="CY37" s="658"/>
      <c r="CZ37" s="659">
        <v>2.2999999999999998</v>
      </c>
      <c r="DA37" s="660"/>
      <c r="DB37" s="660"/>
      <c r="DC37" s="661"/>
      <c r="DD37" s="634">
        <v>183646</v>
      </c>
      <c r="DE37" s="657"/>
      <c r="DF37" s="657"/>
      <c r="DG37" s="657"/>
      <c r="DH37" s="657"/>
      <c r="DI37" s="657"/>
      <c r="DJ37" s="657"/>
      <c r="DK37" s="658"/>
      <c r="DL37" s="634">
        <v>173539</v>
      </c>
      <c r="DM37" s="657"/>
      <c r="DN37" s="657"/>
      <c r="DO37" s="657"/>
      <c r="DP37" s="657"/>
      <c r="DQ37" s="657"/>
      <c r="DR37" s="657"/>
      <c r="DS37" s="657"/>
      <c r="DT37" s="657"/>
      <c r="DU37" s="657"/>
      <c r="DV37" s="658"/>
      <c r="DW37" s="630">
        <v>3</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v>147851</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3034</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1591703</v>
      </c>
      <c r="CS38" s="626"/>
      <c r="CT38" s="626"/>
      <c r="CU38" s="626"/>
      <c r="CV38" s="626"/>
      <c r="CW38" s="626"/>
      <c r="CX38" s="626"/>
      <c r="CY38" s="627"/>
      <c r="CZ38" s="659">
        <v>19.7</v>
      </c>
      <c r="DA38" s="660"/>
      <c r="DB38" s="660"/>
      <c r="DC38" s="661"/>
      <c r="DD38" s="634">
        <v>1502976</v>
      </c>
      <c r="DE38" s="626"/>
      <c r="DF38" s="626"/>
      <c r="DG38" s="626"/>
      <c r="DH38" s="626"/>
      <c r="DI38" s="626"/>
      <c r="DJ38" s="626"/>
      <c r="DK38" s="627"/>
      <c r="DL38" s="634">
        <v>881578</v>
      </c>
      <c r="DM38" s="626"/>
      <c r="DN38" s="626"/>
      <c r="DO38" s="626"/>
      <c r="DP38" s="626"/>
      <c r="DQ38" s="626"/>
      <c r="DR38" s="626"/>
      <c r="DS38" s="626"/>
      <c r="DT38" s="626"/>
      <c r="DU38" s="626"/>
      <c r="DV38" s="627"/>
      <c r="DW38" s="630">
        <v>15.3</v>
      </c>
      <c r="DX38" s="655"/>
      <c r="DY38" s="655"/>
      <c r="DZ38" s="655"/>
      <c r="EA38" s="655"/>
      <c r="EB38" s="655"/>
      <c r="EC38" s="656"/>
    </row>
    <row r="39" spans="2:133" ht="11.25" customHeight="1" x14ac:dyDescent="0.15">
      <c r="AQ39" s="704" t="s">
        <v>319</v>
      </c>
      <c r="AR39" s="705"/>
      <c r="AS39" s="705"/>
      <c r="AT39" s="705"/>
      <c r="AU39" s="705"/>
      <c r="AV39" s="705"/>
      <c r="AW39" s="705"/>
      <c r="AX39" s="705"/>
      <c r="AY39" s="706"/>
      <c r="AZ39" s="625">
        <v>108322</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93</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396467</v>
      </c>
      <c r="CS39" s="657"/>
      <c r="CT39" s="657"/>
      <c r="CU39" s="657"/>
      <c r="CV39" s="657"/>
      <c r="CW39" s="657"/>
      <c r="CX39" s="657"/>
      <c r="CY39" s="658"/>
      <c r="CZ39" s="659">
        <v>4.9000000000000004</v>
      </c>
      <c r="DA39" s="660"/>
      <c r="DB39" s="660"/>
      <c r="DC39" s="661"/>
      <c r="DD39" s="634">
        <v>382500</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264616</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106</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93750</v>
      </c>
      <c r="CS40" s="626"/>
      <c r="CT40" s="626"/>
      <c r="CU40" s="626"/>
      <c r="CV40" s="626"/>
      <c r="CW40" s="626"/>
      <c r="CX40" s="626"/>
      <c r="CY40" s="627"/>
      <c r="CZ40" s="659">
        <v>1.2</v>
      </c>
      <c r="DA40" s="660"/>
      <c r="DB40" s="660"/>
      <c r="DC40" s="661"/>
      <c r="DD40" s="634">
        <v>93750</v>
      </c>
      <c r="DE40" s="626"/>
      <c r="DF40" s="626"/>
      <c r="DG40" s="626"/>
      <c r="DH40" s="626"/>
      <c r="DI40" s="626"/>
      <c r="DJ40" s="626"/>
      <c r="DK40" s="627"/>
      <c r="DL40" s="634">
        <v>93750</v>
      </c>
      <c r="DM40" s="626"/>
      <c r="DN40" s="626"/>
      <c r="DO40" s="626"/>
      <c r="DP40" s="626"/>
      <c r="DQ40" s="626"/>
      <c r="DR40" s="626"/>
      <c r="DS40" s="626"/>
      <c r="DT40" s="626"/>
      <c r="DU40" s="626"/>
      <c r="DV40" s="627"/>
      <c r="DW40" s="630">
        <v>1.6</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433648</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274</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788275</v>
      </c>
      <c r="CS42" s="626"/>
      <c r="CT42" s="626"/>
      <c r="CU42" s="626"/>
      <c r="CV42" s="626"/>
      <c r="CW42" s="626"/>
      <c r="CX42" s="626"/>
      <c r="CY42" s="627"/>
      <c r="CZ42" s="659">
        <v>9.8000000000000007</v>
      </c>
      <c r="DA42" s="708"/>
      <c r="DB42" s="708"/>
      <c r="DC42" s="709"/>
      <c r="DD42" s="634">
        <v>292413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20000</v>
      </c>
      <c r="CS43" s="657"/>
      <c r="CT43" s="657"/>
      <c r="CU43" s="657"/>
      <c r="CV43" s="657"/>
      <c r="CW43" s="657"/>
      <c r="CX43" s="657"/>
      <c r="CY43" s="658"/>
      <c r="CZ43" s="659">
        <v>0.2</v>
      </c>
      <c r="DA43" s="660"/>
      <c r="DB43" s="660"/>
      <c r="DC43" s="661"/>
      <c r="DD43" s="634">
        <v>20000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777979</v>
      </c>
      <c r="CS44" s="626"/>
      <c r="CT44" s="626"/>
      <c r="CU44" s="626"/>
      <c r="CV44" s="626"/>
      <c r="CW44" s="626"/>
      <c r="CX44" s="626"/>
      <c r="CY44" s="627"/>
      <c r="CZ44" s="659">
        <v>9.6999999999999993</v>
      </c>
      <c r="DA44" s="708"/>
      <c r="DB44" s="708"/>
      <c r="DC44" s="709"/>
      <c r="DD44" s="634">
        <v>282117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372281</v>
      </c>
      <c r="CS45" s="657"/>
      <c r="CT45" s="657"/>
      <c r="CU45" s="657"/>
      <c r="CV45" s="657"/>
      <c r="CW45" s="657"/>
      <c r="CX45" s="657"/>
      <c r="CY45" s="658"/>
      <c r="CZ45" s="659">
        <v>4.5999999999999996</v>
      </c>
      <c r="DA45" s="660"/>
      <c r="DB45" s="660"/>
      <c r="DC45" s="661"/>
      <c r="DD45" s="634">
        <v>109030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396279</v>
      </c>
      <c r="CS46" s="626"/>
      <c r="CT46" s="626"/>
      <c r="CU46" s="626"/>
      <c r="CV46" s="626"/>
      <c r="CW46" s="626"/>
      <c r="CX46" s="626"/>
      <c r="CY46" s="627"/>
      <c r="CZ46" s="659">
        <v>4.9000000000000004</v>
      </c>
      <c r="DA46" s="708"/>
      <c r="DB46" s="708"/>
      <c r="DC46" s="709"/>
      <c r="DD46" s="634">
        <v>171838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10296</v>
      </c>
      <c r="CS47" s="657"/>
      <c r="CT47" s="657"/>
      <c r="CU47" s="657"/>
      <c r="CV47" s="657"/>
      <c r="CW47" s="657"/>
      <c r="CX47" s="657"/>
      <c r="CY47" s="658"/>
      <c r="CZ47" s="659">
        <v>0.1</v>
      </c>
      <c r="DA47" s="660"/>
      <c r="DB47" s="660"/>
      <c r="DC47" s="661"/>
      <c r="DD47" s="634">
        <v>10296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8061126</v>
      </c>
      <c r="CS49" s="693"/>
      <c r="CT49" s="693"/>
      <c r="CU49" s="693"/>
      <c r="CV49" s="693"/>
      <c r="CW49" s="693"/>
      <c r="CX49" s="693"/>
      <c r="CY49" s="720"/>
      <c r="CZ49" s="721">
        <v>100</v>
      </c>
      <c r="DA49" s="722"/>
      <c r="DB49" s="722"/>
      <c r="DC49" s="723"/>
      <c r="DD49" s="724">
        <v>6611941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8457</v>
      </c>
      <c r="R7" s="755"/>
      <c r="S7" s="755"/>
      <c r="T7" s="755"/>
      <c r="U7" s="755"/>
      <c r="V7" s="755">
        <v>8068</v>
      </c>
      <c r="W7" s="755"/>
      <c r="X7" s="755"/>
      <c r="Y7" s="755"/>
      <c r="Z7" s="755"/>
      <c r="AA7" s="755">
        <v>389</v>
      </c>
      <c r="AB7" s="755"/>
      <c r="AC7" s="755"/>
      <c r="AD7" s="755"/>
      <c r="AE7" s="756"/>
      <c r="AF7" s="757">
        <v>322</v>
      </c>
      <c r="AG7" s="758"/>
      <c r="AH7" s="758"/>
      <c r="AI7" s="758"/>
      <c r="AJ7" s="759"/>
      <c r="AK7" s="794">
        <v>342</v>
      </c>
      <c r="AL7" s="795"/>
      <c r="AM7" s="795"/>
      <c r="AN7" s="795"/>
      <c r="AO7" s="795"/>
      <c r="AP7" s="795">
        <v>6604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9</v>
      </c>
      <c r="R8" s="779"/>
      <c r="S8" s="779"/>
      <c r="T8" s="779"/>
      <c r="U8" s="779"/>
      <c r="V8" s="779">
        <v>9</v>
      </c>
      <c r="W8" s="779"/>
      <c r="X8" s="779"/>
      <c r="Y8" s="779"/>
      <c r="Z8" s="779"/>
      <c r="AA8" s="779">
        <v>0</v>
      </c>
      <c r="AB8" s="779"/>
      <c r="AC8" s="779"/>
      <c r="AD8" s="779"/>
      <c r="AE8" s="780"/>
      <c r="AF8" s="781">
        <v>0</v>
      </c>
      <c r="AG8" s="782"/>
      <c r="AH8" s="782"/>
      <c r="AI8" s="782"/>
      <c r="AJ8" s="783"/>
      <c r="AK8" s="784" t="s">
        <v>555</v>
      </c>
      <c r="AL8" s="785"/>
      <c r="AM8" s="785"/>
      <c r="AN8" s="785"/>
      <c r="AO8" s="785"/>
      <c r="AP8" s="785">
        <v>2</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8450</v>
      </c>
      <c r="R23" s="814"/>
      <c r="S23" s="814"/>
      <c r="T23" s="814"/>
      <c r="U23" s="814"/>
      <c r="V23" s="814">
        <v>8061</v>
      </c>
      <c r="W23" s="814"/>
      <c r="X23" s="814"/>
      <c r="Y23" s="814"/>
      <c r="Z23" s="814"/>
      <c r="AA23" s="814">
        <v>389</v>
      </c>
      <c r="AB23" s="814"/>
      <c r="AC23" s="814"/>
      <c r="AD23" s="814"/>
      <c r="AE23" s="815"/>
      <c r="AF23" s="816">
        <v>322</v>
      </c>
      <c r="AG23" s="814"/>
      <c r="AH23" s="814"/>
      <c r="AI23" s="814"/>
      <c r="AJ23" s="817"/>
      <c r="AK23" s="818"/>
      <c r="AL23" s="819"/>
      <c r="AM23" s="819"/>
      <c r="AN23" s="819"/>
      <c r="AO23" s="819"/>
      <c r="AP23" s="814">
        <v>6606</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1582</v>
      </c>
      <c r="R28" s="843"/>
      <c r="S28" s="843"/>
      <c r="T28" s="843"/>
      <c r="U28" s="843"/>
      <c r="V28" s="843">
        <v>1579</v>
      </c>
      <c r="W28" s="843"/>
      <c r="X28" s="843"/>
      <c r="Y28" s="843"/>
      <c r="Z28" s="843"/>
      <c r="AA28" s="843">
        <v>3</v>
      </c>
      <c r="AB28" s="843"/>
      <c r="AC28" s="843"/>
      <c r="AD28" s="843"/>
      <c r="AE28" s="844"/>
      <c r="AF28" s="845">
        <v>3</v>
      </c>
      <c r="AG28" s="843"/>
      <c r="AH28" s="843"/>
      <c r="AI28" s="843"/>
      <c r="AJ28" s="846"/>
      <c r="AK28" s="847">
        <v>243</v>
      </c>
      <c r="AL28" s="838"/>
      <c r="AM28" s="838"/>
      <c r="AN28" s="838"/>
      <c r="AO28" s="838"/>
      <c r="AP28" s="838" t="s">
        <v>556</v>
      </c>
      <c r="AQ28" s="838"/>
      <c r="AR28" s="838"/>
      <c r="AS28" s="838"/>
      <c r="AT28" s="838"/>
      <c r="AU28" s="838" t="s">
        <v>557</v>
      </c>
      <c r="AV28" s="838"/>
      <c r="AW28" s="838"/>
      <c r="AX28" s="838"/>
      <c r="AY28" s="838"/>
      <c r="AZ28" s="839" t="s">
        <v>557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1266</v>
      </c>
      <c r="R29" s="779"/>
      <c r="S29" s="779"/>
      <c r="T29" s="779"/>
      <c r="U29" s="779"/>
      <c r="V29" s="779">
        <v>1234</v>
      </c>
      <c r="W29" s="779"/>
      <c r="X29" s="779"/>
      <c r="Y29" s="779"/>
      <c r="Z29" s="779"/>
      <c r="AA29" s="779">
        <v>32</v>
      </c>
      <c r="AB29" s="779"/>
      <c r="AC29" s="779"/>
      <c r="AD29" s="779"/>
      <c r="AE29" s="780"/>
      <c r="AF29" s="781">
        <v>32</v>
      </c>
      <c r="AG29" s="782"/>
      <c r="AH29" s="782"/>
      <c r="AI29" s="782"/>
      <c r="AJ29" s="783"/>
      <c r="AK29" s="850">
        <v>169</v>
      </c>
      <c r="AL29" s="851"/>
      <c r="AM29" s="851"/>
      <c r="AN29" s="851"/>
      <c r="AO29" s="851"/>
      <c r="AP29" s="851" t="s">
        <v>556</v>
      </c>
      <c r="AQ29" s="851"/>
      <c r="AR29" s="851"/>
      <c r="AS29" s="851"/>
      <c r="AT29" s="851"/>
      <c r="AU29" s="851" t="s">
        <v>557</v>
      </c>
      <c r="AV29" s="851"/>
      <c r="AW29" s="851"/>
      <c r="AX29" s="851"/>
      <c r="AY29" s="851"/>
      <c r="AZ29" s="852" t="s">
        <v>557</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440</v>
      </c>
      <c r="R30" s="779"/>
      <c r="S30" s="779"/>
      <c r="T30" s="779"/>
      <c r="U30" s="779"/>
      <c r="V30" s="779">
        <v>437</v>
      </c>
      <c r="W30" s="779"/>
      <c r="X30" s="779"/>
      <c r="Y30" s="779"/>
      <c r="Z30" s="779"/>
      <c r="AA30" s="779">
        <v>3</v>
      </c>
      <c r="AB30" s="779"/>
      <c r="AC30" s="779"/>
      <c r="AD30" s="779"/>
      <c r="AE30" s="780"/>
      <c r="AF30" s="781">
        <v>3</v>
      </c>
      <c r="AG30" s="782"/>
      <c r="AH30" s="782"/>
      <c r="AI30" s="782"/>
      <c r="AJ30" s="783"/>
      <c r="AK30" s="850">
        <v>149</v>
      </c>
      <c r="AL30" s="851"/>
      <c r="AM30" s="851"/>
      <c r="AN30" s="851"/>
      <c r="AO30" s="851"/>
      <c r="AP30" s="851">
        <v>519</v>
      </c>
      <c r="AQ30" s="851"/>
      <c r="AR30" s="851"/>
      <c r="AS30" s="851"/>
      <c r="AT30" s="851"/>
      <c r="AU30" s="851">
        <v>346</v>
      </c>
      <c r="AV30" s="851"/>
      <c r="AW30" s="851"/>
      <c r="AX30" s="851"/>
      <c r="AY30" s="851"/>
      <c r="AZ30" s="852" t="s">
        <v>557</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128</v>
      </c>
      <c r="R31" s="779"/>
      <c r="S31" s="779"/>
      <c r="T31" s="779"/>
      <c r="U31" s="779"/>
      <c r="V31" s="779">
        <v>128</v>
      </c>
      <c r="W31" s="779"/>
      <c r="X31" s="779"/>
      <c r="Y31" s="779"/>
      <c r="Z31" s="779"/>
      <c r="AA31" s="779">
        <v>0</v>
      </c>
      <c r="AB31" s="779"/>
      <c r="AC31" s="779"/>
      <c r="AD31" s="779"/>
      <c r="AE31" s="780"/>
      <c r="AF31" s="781">
        <v>0</v>
      </c>
      <c r="AG31" s="782"/>
      <c r="AH31" s="782"/>
      <c r="AI31" s="782"/>
      <c r="AJ31" s="783"/>
      <c r="AK31" s="850">
        <v>45</v>
      </c>
      <c r="AL31" s="851"/>
      <c r="AM31" s="851"/>
      <c r="AN31" s="851"/>
      <c r="AO31" s="851"/>
      <c r="AP31" s="851" t="s">
        <v>556</v>
      </c>
      <c r="AQ31" s="851"/>
      <c r="AR31" s="851"/>
      <c r="AS31" s="851"/>
      <c r="AT31" s="851"/>
      <c r="AU31" s="851" t="s">
        <v>557</v>
      </c>
      <c r="AV31" s="851"/>
      <c r="AW31" s="851"/>
      <c r="AX31" s="851"/>
      <c r="AY31" s="851"/>
      <c r="AZ31" s="852" t="s">
        <v>557</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383</v>
      </c>
      <c r="C32" s="776"/>
      <c r="D32" s="776"/>
      <c r="E32" s="776"/>
      <c r="F32" s="776"/>
      <c r="G32" s="776"/>
      <c r="H32" s="776"/>
      <c r="I32" s="776"/>
      <c r="J32" s="776"/>
      <c r="K32" s="776"/>
      <c r="L32" s="776"/>
      <c r="M32" s="776"/>
      <c r="N32" s="776"/>
      <c r="O32" s="776"/>
      <c r="P32" s="777"/>
      <c r="Q32" s="778">
        <v>1625</v>
      </c>
      <c r="R32" s="779"/>
      <c r="S32" s="779"/>
      <c r="T32" s="779"/>
      <c r="U32" s="779"/>
      <c r="V32" s="779">
        <v>1744</v>
      </c>
      <c r="W32" s="779"/>
      <c r="X32" s="779"/>
      <c r="Y32" s="779"/>
      <c r="Z32" s="779"/>
      <c r="AA32" s="779">
        <v>-119</v>
      </c>
      <c r="AB32" s="779"/>
      <c r="AC32" s="779"/>
      <c r="AD32" s="779"/>
      <c r="AE32" s="780"/>
      <c r="AF32" s="781">
        <v>254</v>
      </c>
      <c r="AG32" s="782"/>
      <c r="AH32" s="782"/>
      <c r="AI32" s="782"/>
      <c r="AJ32" s="783"/>
      <c r="AK32" s="850">
        <v>241</v>
      </c>
      <c r="AL32" s="851"/>
      <c r="AM32" s="851"/>
      <c r="AN32" s="851"/>
      <c r="AO32" s="851"/>
      <c r="AP32" s="851">
        <v>1706</v>
      </c>
      <c r="AQ32" s="851"/>
      <c r="AR32" s="851"/>
      <c r="AS32" s="851"/>
      <c r="AT32" s="851"/>
      <c r="AU32" s="851">
        <v>853</v>
      </c>
      <c r="AV32" s="851"/>
      <c r="AW32" s="851"/>
      <c r="AX32" s="851"/>
      <c r="AY32" s="851"/>
      <c r="AZ32" s="852" t="s">
        <v>557</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385</v>
      </c>
      <c r="C33" s="776"/>
      <c r="D33" s="776"/>
      <c r="E33" s="776"/>
      <c r="F33" s="776"/>
      <c r="G33" s="776"/>
      <c r="H33" s="776"/>
      <c r="I33" s="776"/>
      <c r="J33" s="776"/>
      <c r="K33" s="776"/>
      <c r="L33" s="776"/>
      <c r="M33" s="776"/>
      <c r="N33" s="776"/>
      <c r="O33" s="776"/>
      <c r="P33" s="777"/>
      <c r="Q33" s="778">
        <v>25</v>
      </c>
      <c r="R33" s="779"/>
      <c r="S33" s="779"/>
      <c r="T33" s="779"/>
      <c r="U33" s="779"/>
      <c r="V33" s="779">
        <v>23</v>
      </c>
      <c r="W33" s="779"/>
      <c r="X33" s="779"/>
      <c r="Y33" s="779"/>
      <c r="Z33" s="779"/>
      <c r="AA33" s="779">
        <v>2</v>
      </c>
      <c r="AB33" s="779"/>
      <c r="AC33" s="779"/>
      <c r="AD33" s="779"/>
      <c r="AE33" s="780"/>
      <c r="AF33" s="781">
        <v>2</v>
      </c>
      <c r="AG33" s="782"/>
      <c r="AH33" s="782"/>
      <c r="AI33" s="782"/>
      <c r="AJ33" s="783"/>
      <c r="AK33" s="850">
        <v>8</v>
      </c>
      <c r="AL33" s="851"/>
      <c r="AM33" s="851"/>
      <c r="AN33" s="851"/>
      <c r="AO33" s="851"/>
      <c r="AP33" s="851">
        <v>1</v>
      </c>
      <c r="AQ33" s="851"/>
      <c r="AR33" s="851"/>
      <c r="AS33" s="851"/>
      <c r="AT33" s="851"/>
      <c r="AU33" s="851" t="s">
        <v>557</v>
      </c>
      <c r="AV33" s="851"/>
      <c r="AW33" s="851"/>
      <c r="AX33" s="851"/>
      <c r="AY33" s="851"/>
      <c r="AZ33" s="852" t="s">
        <v>557</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387</v>
      </c>
      <c r="C34" s="776"/>
      <c r="D34" s="776"/>
      <c r="E34" s="776"/>
      <c r="F34" s="776"/>
      <c r="G34" s="776"/>
      <c r="H34" s="776"/>
      <c r="I34" s="776"/>
      <c r="J34" s="776"/>
      <c r="K34" s="776"/>
      <c r="L34" s="776"/>
      <c r="M34" s="776"/>
      <c r="N34" s="776"/>
      <c r="O34" s="776"/>
      <c r="P34" s="777"/>
      <c r="Q34" s="778">
        <v>82</v>
      </c>
      <c r="R34" s="779"/>
      <c r="S34" s="779"/>
      <c r="T34" s="779"/>
      <c r="U34" s="779"/>
      <c r="V34" s="779">
        <v>80</v>
      </c>
      <c r="W34" s="779"/>
      <c r="X34" s="779"/>
      <c r="Y34" s="779"/>
      <c r="Z34" s="779"/>
      <c r="AA34" s="779">
        <v>2</v>
      </c>
      <c r="AB34" s="779"/>
      <c r="AC34" s="779"/>
      <c r="AD34" s="779"/>
      <c r="AE34" s="780"/>
      <c r="AF34" s="781">
        <v>2</v>
      </c>
      <c r="AG34" s="782"/>
      <c r="AH34" s="782"/>
      <c r="AI34" s="782"/>
      <c r="AJ34" s="783"/>
      <c r="AK34" s="850">
        <v>59</v>
      </c>
      <c r="AL34" s="851"/>
      <c r="AM34" s="851"/>
      <c r="AN34" s="851"/>
      <c r="AO34" s="851"/>
      <c r="AP34" s="851">
        <v>596</v>
      </c>
      <c r="AQ34" s="851"/>
      <c r="AR34" s="851"/>
      <c r="AS34" s="851"/>
      <c r="AT34" s="851"/>
      <c r="AU34" s="851">
        <v>596</v>
      </c>
      <c r="AV34" s="851"/>
      <c r="AW34" s="851"/>
      <c r="AX34" s="851"/>
      <c r="AY34" s="851"/>
      <c r="AZ34" s="852" t="s">
        <v>557</v>
      </c>
      <c r="BA34" s="852"/>
      <c r="BB34" s="852"/>
      <c r="BC34" s="852"/>
      <c r="BD34" s="852"/>
      <c r="BE34" s="848" t="s">
        <v>386</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388</v>
      </c>
      <c r="C35" s="776"/>
      <c r="D35" s="776"/>
      <c r="E35" s="776"/>
      <c r="F35" s="776"/>
      <c r="G35" s="776"/>
      <c r="H35" s="776"/>
      <c r="I35" s="776"/>
      <c r="J35" s="776"/>
      <c r="K35" s="776"/>
      <c r="L35" s="776"/>
      <c r="M35" s="776"/>
      <c r="N35" s="776"/>
      <c r="O35" s="776"/>
      <c r="P35" s="777"/>
      <c r="Q35" s="778">
        <v>171</v>
      </c>
      <c r="R35" s="779"/>
      <c r="S35" s="779"/>
      <c r="T35" s="779"/>
      <c r="U35" s="779"/>
      <c r="V35" s="779">
        <v>171</v>
      </c>
      <c r="W35" s="779"/>
      <c r="X35" s="779"/>
      <c r="Y35" s="779"/>
      <c r="Z35" s="779"/>
      <c r="AA35" s="779" t="s">
        <v>555</v>
      </c>
      <c r="AB35" s="779"/>
      <c r="AC35" s="779"/>
      <c r="AD35" s="779"/>
      <c r="AE35" s="780"/>
      <c r="AF35" s="781" t="s">
        <v>111</v>
      </c>
      <c r="AG35" s="782"/>
      <c r="AH35" s="782"/>
      <c r="AI35" s="782"/>
      <c r="AJ35" s="783"/>
      <c r="AK35" s="850">
        <v>108</v>
      </c>
      <c r="AL35" s="851"/>
      <c r="AM35" s="851"/>
      <c r="AN35" s="851"/>
      <c r="AO35" s="851"/>
      <c r="AP35" s="851" t="s">
        <v>556</v>
      </c>
      <c r="AQ35" s="851"/>
      <c r="AR35" s="851"/>
      <c r="AS35" s="851"/>
      <c r="AT35" s="851"/>
      <c r="AU35" s="851" t="s">
        <v>557</v>
      </c>
      <c r="AV35" s="851"/>
      <c r="AW35" s="851"/>
      <c r="AX35" s="851"/>
      <c r="AY35" s="851"/>
      <c r="AZ35" s="852" t="s">
        <v>557</v>
      </c>
      <c r="BA35" s="852"/>
      <c r="BB35" s="852"/>
      <c r="BC35" s="852"/>
      <c r="BD35" s="852"/>
      <c r="BE35" s="848" t="s">
        <v>386</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389</v>
      </c>
      <c r="C36" s="776"/>
      <c r="D36" s="776"/>
      <c r="E36" s="776"/>
      <c r="F36" s="776"/>
      <c r="G36" s="776"/>
      <c r="H36" s="776"/>
      <c r="I36" s="776"/>
      <c r="J36" s="776"/>
      <c r="K36" s="776"/>
      <c r="L36" s="776"/>
      <c r="M36" s="776"/>
      <c r="N36" s="776"/>
      <c r="O36" s="776"/>
      <c r="P36" s="777"/>
      <c r="Q36" s="778">
        <v>27</v>
      </c>
      <c r="R36" s="779"/>
      <c r="S36" s="779"/>
      <c r="T36" s="779"/>
      <c r="U36" s="779"/>
      <c r="V36" s="779">
        <v>27</v>
      </c>
      <c r="W36" s="779"/>
      <c r="X36" s="779"/>
      <c r="Y36" s="779"/>
      <c r="Z36" s="779"/>
      <c r="AA36" s="779">
        <v>0</v>
      </c>
      <c r="AB36" s="779"/>
      <c r="AC36" s="779"/>
      <c r="AD36" s="779"/>
      <c r="AE36" s="780"/>
      <c r="AF36" s="781">
        <v>11</v>
      </c>
      <c r="AG36" s="782"/>
      <c r="AH36" s="782"/>
      <c r="AI36" s="782"/>
      <c r="AJ36" s="783"/>
      <c r="AK36" s="850">
        <v>26</v>
      </c>
      <c r="AL36" s="851"/>
      <c r="AM36" s="851"/>
      <c r="AN36" s="851"/>
      <c r="AO36" s="851"/>
      <c r="AP36" s="851" t="s">
        <v>556</v>
      </c>
      <c r="AQ36" s="851"/>
      <c r="AR36" s="851"/>
      <c r="AS36" s="851"/>
      <c r="AT36" s="851"/>
      <c r="AU36" s="851" t="s">
        <v>557</v>
      </c>
      <c r="AV36" s="851"/>
      <c r="AW36" s="851"/>
      <c r="AX36" s="851"/>
      <c r="AY36" s="851"/>
      <c r="AZ36" s="852" t="s">
        <v>557</v>
      </c>
      <c r="BA36" s="852"/>
      <c r="BB36" s="852"/>
      <c r="BC36" s="852"/>
      <c r="BD36" s="852"/>
      <c r="BE36" s="848" t="s">
        <v>386</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307</v>
      </c>
      <c r="AG63" s="862"/>
      <c r="AH63" s="862"/>
      <c r="AI63" s="862"/>
      <c r="AJ63" s="863"/>
      <c r="AK63" s="864"/>
      <c r="AL63" s="859"/>
      <c r="AM63" s="859"/>
      <c r="AN63" s="859"/>
      <c r="AO63" s="859"/>
      <c r="AP63" s="862">
        <v>2821</v>
      </c>
      <c r="AQ63" s="862"/>
      <c r="AR63" s="862"/>
      <c r="AS63" s="862"/>
      <c r="AT63" s="862"/>
      <c r="AU63" s="862">
        <v>1795</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393</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394</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1144" t="s">
        <v>538</v>
      </c>
      <c r="C68" s="1145"/>
      <c r="D68" s="1145"/>
      <c r="E68" s="1145"/>
      <c r="F68" s="1145"/>
      <c r="G68" s="1145"/>
      <c r="H68" s="1145"/>
      <c r="I68" s="1145"/>
      <c r="J68" s="1145"/>
      <c r="K68" s="1145"/>
      <c r="L68" s="1145"/>
      <c r="M68" s="1145"/>
      <c r="N68" s="1145"/>
      <c r="O68" s="1145"/>
      <c r="P68" s="1146"/>
      <c r="Q68" s="889">
        <v>834</v>
      </c>
      <c r="R68" s="886"/>
      <c r="S68" s="886"/>
      <c r="T68" s="886"/>
      <c r="U68" s="886"/>
      <c r="V68" s="886">
        <v>832</v>
      </c>
      <c r="W68" s="886"/>
      <c r="X68" s="886"/>
      <c r="Y68" s="886"/>
      <c r="Z68" s="886"/>
      <c r="AA68" s="886">
        <v>2</v>
      </c>
      <c r="AB68" s="886"/>
      <c r="AC68" s="886"/>
      <c r="AD68" s="886"/>
      <c r="AE68" s="886"/>
      <c r="AF68" s="886">
        <v>2</v>
      </c>
      <c r="AG68" s="886"/>
      <c r="AH68" s="886"/>
      <c r="AI68" s="886"/>
      <c r="AJ68" s="886"/>
      <c r="AK68" s="886" t="s">
        <v>558</v>
      </c>
      <c r="AL68" s="886"/>
      <c r="AM68" s="886"/>
      <c r="AN68" s="886"/>
      <c r="AO68" s="886"/>
      <c r="AP68" s="886" t="s">
        <v>558</v>
      </c>
      <c r="AQ68" s="886"/>
      <c r="AR68" s="886"/>
      <c r="AS68" s="886"/>
      <c r="AT68" s="886"/>
      <c r="AU68" s="886" t="s">
        <v>558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6" t="s">
        <v>539</v>
      </c>
      <c r="C69" s="897"/>
      <c r="D69" s="897"/>
      <c r="E69" s="897"/>
      <c r="F69" s="897"/>
      <c r="G69" s="897"/>
      <c r="H69" s="897"/>
      <c r="I69" s="897"/>
      <c r="J69" s="897"/>
      <c r="K69" s="897"/>
      <c r="L69" s="897"/>
      <c r="M69" s="897"/>
      <c r="N69" s="897"/>
      <c r="O69" s="897"/>
      <c r="P69" s="898"/>
      <c r="Q69" s="890">
        <v>2033</v>
      </c>
      <c r="R69" s="851"/>
      <c r="S69" s="851"/>
      <c r="T69" s="851"/>
      <c r="U69" s="851"/>
      <c r="V69" s="851">
        <v>2030</v>
      </c>
      <c r="W69" s="851"/>
      <c r="X69" s="851"/>
      <c r="Y69" s="851"/>
      <c r="Z69" s="851"/>
      <c r="AA69" s="851">
        <v>3</v>
      </c>
      <c r="AB69" s="851"/>
      <c r="AC69" s="851"/>
      <c r="AD69" s="851"/>
      <c r="AE69" s="851"/>
      <c r="AF69" s="851">
        <v>3</v>
      </c>
      <c r="AG69" s="851"/>
      <c r="AH69" s="851"/>
      <c r="AI69" s="851"/>
      <c r="AJ69" s="851"/>
      <c r="AK69" s="851" t="s">
        <v>558</v>
      </c>
      <c r="AL69" s="851"/>
      <c r="AM69" s="851"/>
      <c r="AN69" s="851"/>
      <c r="AO69" s="851"/>
      <c r="AP69" s="851">
        <v>574</v>
      </c>
      <c r="AQ69" s="851"/>
      <c r="AR69" s="851"/>
      <c r="AS69" s="851"/>
      <c r="AT69" s="851"/>
      <c r="AU69" s="851" t="s">
        <v>558</v>
      </c>
      <c r="AV69" s="851"/>
      <c r="AW69" s="851"/>
      <c r="AX69" s="851"/>
      <c r="AY69" s="851"/>
      <c r="AZ69" s="891"/>
      <c r="BA69" s="891"/>
      <c r="BB69" s="891"/>
      <c r="BC69" s="891"/>
      <c r="BD69" s="892"/>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6" t="s">
        <v>540</v>
      </c>
      <c r="C70" s="897"/>
      <c r="D70" s="897"/>
      <c r="E70" s="897"/>
      <c r="F70" s="897"/>
      <c r="G70" s="897"/>
      <c r="H70" s="897"/>
      <c r="I70" s="897"/>
      <c r="J70" s="897"/>
      <c r="K70" s="897"/>
      <c r="L70" s="897"/>
      <c r="M70" s="897"/>
      <c r="N70" s="897"/>
      <c r="O70" s="897"/>
      <c r="P70" s="898"/>
      <c r="Q70" s="890">
        <v>220</v>
      </c>
      <c r="R70" s="851"/>
      <c r="S70" s="851"/>
      <c r="T70" s="851"/>
      <c r="U70" s="851"/>
      <c r="V70" s="851">
        <v>219</v>
      </c>
      <c r="W70" s="851"/>
      <c r="X70" s="851"/>
      <c r="Y70" s="851"/>
      <c r="Z70" s="851"/>
      <c r="AA70" s="851">
        <v>1</v>
      </c>
      <c r="AB70" s="851"/>
      <c r="AC70" s="851"/>
      <c r="AD70" s="851"/>
      <c r="AE70" s="851"/>
      <c r="AF70" s="851">
        <v>1</v>
      </c>
      <c r="AG70" s="851"/>
      <c r="AH70" s="851"/>
      <c r="AI70" s="851"/>
      <c r="AJ70" s="851"/>
      <c r="AK70" s="851" t="s">
        <v>558</v>
      </c>
      <c r="AL70" s="851"/>
      <c r="AM70" s="851"/>
      <c r="AN70" s="851"/>
      <c r="AO70" s="851"/>
      <c r="AP70" s="851" t="s">
        <v>558</v>
      </c>
      <c r="AQ70" s="851"/>
      <c r="AR70" s="851"/>
      <c r="AS70" s="851"/>
      <c r="AT70" s="851"/>
      <c r="AU70" s="851" t="s">
        <v>558</v>
      </c>
      <c r="AV70" s="851"/>
      <c r="AW70" s="851"/>
      <c r="AX70" s="851"/>
      <c r="AY70" s="851"/>
      <c r="AZ70" s="891"/>
      <c r="BA70" s="891"/>
      <c r="BB70" s="891"/>
      <c r="BC70" s="891"/>
      <c r="BD70" s="892"/>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6" t="s">
        <v>541</v>
      </c>
      <c r="C71" s="897"/>
      <c r="D71" s="897"/>
      <c r="E71" s="897"/>
      <c r="F71" s="897"/>
      <c r="G71" s="897"/>
      <c r="H71" s="897"/>
      <c r="I71" s="897"/>
      <c r="J71" s="897"/>
      <c r="K71" s="897"/>
      <c r="L71" s="897"/>
      <c r="M71" s="897"/>
      <c r="N71" s="897"/>
      <c r="O71" s="897"/>
      <c r="P71" s="898"/>
      <c r="Q71" s="890">
        <v>902</v>
      </c>
      <c r="R71" s="851"/>
      <c r="S71" s="851"/>
      <c r="T71" s="851"/>
      <c r="U71" s="851"/>
      <c r="V71" s="851">
        <v>898</v>
      </c>
      <c r="W71" s="851"/>
      <c r="X71" s="851"/>
      <c r="Y71" s="851"/>
      <c r="Z71" s="851"/>
      <c r="AA71" s="851">
        <v>4</v>
      </c>
      <c r="AB71" s="851"/>
      <c r="AC71" s="851"/>
      <c r="AD71" s="851"/>
      <c r="AE71" s="851"/>
      <c r="AF71" s="851">
        <v>4</v>
      </c>
      <c r="AG71" s="851"/>
      <c r="AH71" s="851"/>
      <c r="AI71" s="851"/>
      <c r="AJ71" s="851"/>
      <c r="AK71" s="851" t="s">
        <v>558</v>
      </c>
      <c r="AL71" s="851"/>
      <c r="AM71" s="851"/>
      <c r="AN71" s="851"/>
      <c r="AO71" s="851"/>
      <c r="AP71" s="851" t="s">
        <v>558</v>
      </c>
      <c r="AQ71" s="851"/>
      <c r="AR71" s="851"/>
      <c r="AS71" s="851"/>
      <c r="AT71" s="851"/>
      <c r="AU71" s="851" t="s">
        <v>558</v>
      </c>
      <c r="AV71" s="851"/>
      <c r="AW71" s="851"/>
      <c r="AX71" s="851"/>
      <c r="AY71" s="851"/>
      <c r="AZ71" s="891"/>
      <c r="BA71" s="891"/>
      <c r="BB71" s="891"/>
      <c r="BC71" s="891"/>
      <c r="BD71" s="892"/>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6" t="s">
        <v>542</v>
      </c>
      <c r="C72" s="897"/>
      <c r="D72" s="897"/>
      <c r="E72" s="897"/>
      <c r="F72" s="897"/>
      <c r="G72" s="897"/>
      <c r="H72" s="897"/>
      <c r="I72" s="897"/>
      <c r="J72" s="897"/>
      <c r="K72" s="897"/>
      <c r="L72" s="897"/>
      <c r="M72" s="897"/>
      <c r="N72" s="897"/>
      <c r="O72" s="897"/>
      <c r="P72" s="898"/>
      <c r="Q72" s="890">
        <v>212</v>
      </c>
      <c r="R72" s="851"/>
      <c r="S72" s="851"/>
      <c r="T72" s="851"/>
      <c r="U72" s="851"/>
      <c r="V72" s="851">
        <v>211</v>
      </c>
      <c r="W72" s="851"/>
      <c r="X72" s="851"/>
      <c r="Y72" s="851"/>
      <c r="Z72" s="851"/>
      <c r="AA72" s="851">
        <v>1</v>
      </c>
      <c r="AB72" s="851"/>
      <c r="AC72" s="851"/>
      <c r="AD72" s="851"/>
      <c r="AE72" s="851"/>
      <c r="AF72" s="851">
        <v>1</v>
      </c>
      <c r="AG72" s="851"/>
      <c r="AH72" s="851"/>
      <c r="AI72" s="851"/>
      <c r="AJ72" s="851"/>
      <c r="AK72" s="851" t="s">
        <v>558</v>
      </c>
      <c r="AL72" s="851"/>
      <c r="AM72" s="851"/>
      <c r="AN72" s="851"/>
      <c r="AO72" s="851"/>
      <c r="AP72" s="851" t="s">
        <v>558</v>
      </c>
      <c r="AQ72" s="851"/>
      <c r="AR72" s="851"/>
      <c r="AS72" s="851"/>
      <c r="AT72" s="851"/>
      <c r="AU72" s="851" t="s">
        <v>558</v>
      </c>
      <c r="AV72" s="851"/>
      <c r="AW72" s="851"/>
      <c r="AX72" s="851"/>
      <c r="AY72" s="851"/>
      <c r="AZ72" s="891"/>
      <c r="BA72" s="891"/>
      <c r="BB72" s="891"/>
      <c r="BC72" s="891"/>
      <c r="BD72" s="892"/>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6" t="s">
        <v>543</v>
      </c>
      <c r="C73" s="897"/>
      <c r="D73" s="897"/>
      <c r="E73" s="897"/>
      <c r="F73" s="897"/>
      <c r="G73" s="897"/>
      <c r="H73" s="897"/>
      <c r="I73" s="897"/>
      <c r="J73" s="897"/>
      <c r="K73" s="897"/>
      <c r="L73" s="897"/>
      <c r="M73" s="897"/>
      <c r="N73" s="897"/>
      <c r="O73" s="897"/>
      <c r="P73" s="898"/>
      <c r="Q73" s="890">
        <v>133</v>
      </c>
      <c r="R73" s="851"/>
      <c r="S73" s="851"/>
      <c r="T73" s="851"/>
      <c r="U73" s="851"/>
      <c r="V73" s="851">
        <v>132</v>
      </c>
      <c r="W73" s="851"/>
      <c r="X73" s="851"/>
      <c r="Y73" s="851"/>
      <c r="Z73" s="851"/>
      <c r="AA73" s="851">
        <v>0</v>
      </c>
      <c r="AB73" s="851"/>
      <c r="AC73" s="851"/>
      <c r="AD73" s="851"/>
      <c r="AE73" s="851"/>
      <c r="AF73" s="851">
        <v>0</v>
      </c>
      <c r="AG73" s="851"/>
      <c r="AH73" s="851"/>
      <c r="AI73" s="851"/>
      <c r="AJ73" s="851"/>
      <c r="AK73" s="851">
        <v>76</v>
      </c>
      <c r="AL73" s="851"/>
      <c r="AM73" s="851"/>
      <c r="AN73" s="851"/>
      <c r="AO73" s="851"/>
      <c r="AP73" s="851">
        <v>87</v>
      </c>
      <c r="AQ73" s="851"/>
      <c r="AR73" s="851"/>
      <c r="AS73" s="851"/>
      <c r="AT73" s="851"/>
      <c r="AU73" s="851" t="s">
        <v>558</v>
      </c>
      <c r="AV73" s="851"/>
      <c r="AW73" s="851"/>
      <c r="AX73" s="851"/>
      <c r="AY73" s="851"/>
      <c r="AZ73" s="891"/>
      <c r="BA73" s="891"/>
      <c r="BB73" s="891"/>
      <c r="BC73" s="891"/>
      <c r="BD73" s="892"/>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6" t="s">
        <v>544</v>
      </c>
      <c r="C74" s="897"/>
      <c r="D74" s="897"/>
      <c r="E74" s="897"/>
      <c r="F74" s="897"/>
      <c r="G74" s="897"/>
      <c r="H74" s="897"/>
      <c r="I74" s="897"/>
      <c r="J74" s="897"/>
      <c r="K74" s="897"/>
      <c r="L74" s="897"/>
      <c r="M74" s="897"/>
      <c r="N74" s="897"/>
      <c r="O74" s="897"/>
      <c r="P74" s="898"/>
      <c r="Q74" s="890">
        <v>455</v>
      </c>
      <c r="R74" s="851"/>
      <c r="S74" s="851"/>
      <c r="T74" s="851"/>
      <c r="U74" s="851"/>
      <c r="V74" s="851">
        <v>429</v>
      </c>
      <c r="W74" s="851"/>
      <c r="X74" s="851"/>
      <c r="Y74" s="851"/>
      <c r="Z74" s="851"/>
      <c r="AA74" s="851">
        <v>26</v>
      </c>
      <c r="AB74" s="851"/>
      <c r="AC74" s="851"/>
      <c r="AD74" s="851"/>
      <c r="AE74" s="851"/>
      <c r="AF74" s="851">
        <v>26</v>
      </c>
      <c r="AG74" s="851"/>
      <c r="AH74" s="851"/>
      <c r="AI74" s="851"/>
      <c r="AJ74" s="851"/>
      <c r="AK74" s="851" t="s">
        <v>559</v>
      </c>
      <c r="AL74" s="851"/>
      <c r="AM74" s="851"/>
      <c r="AN74" s="851"/>
      <c r="AO74" s="851"/>
      <c r="AP74" s="851" t="s">
        <v>558</v>
      </c>
      <c r="AQ74" s="851"/>
      <c r="AR74" s="851"/>
      <c r="AS74" s="851"/>
      <c r="AT74" s="851"/>
      <c r="AU74" s="851" t="s">
        <v>558</v>
      </c>
      <c r="AV74" s="851"/>
      <c r="AW74" s="851"/>
      <c r="AX74" s="851"/>
      <c r="AY74" s="851"/>
      <c r="AZ74" s="891"/>
      <c r="BA74" s="891"/>
      <c r="BB74" s="891"/>
      <c r="BC74" s="891"/>
      <c r="BD74" s="892"/>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6" t="s">
        <v>545</v>
      </c>
      <c r="C75" s="897"/>
      <c r="D75" s="897"/>
      <c r="E75" s="897"/>
      <c r="F75" s="897"/>
      <c r="G75" s="897"/>
      <c r="H75" s="897"/>
      <c r="I75" s="897"/>
      <c r="J75" s="897"/>
      <c r="K75" s="897"/>
      <c r="L75" s="897"/>
      <c r="M75" s="897"/>
      <c r="N75" s="897"/>
      <c r="O75" s="897"/>
      <c r="P75" s="898"/>
      <c r="Q75" s="893">
        <v>1043</v>
      </c>
      <c r="R75" s="894"/>
      <c r="S75" s="894"/>
      <c r="T75" s="894"/>
      <c r="U75" s="850"/>
      <c r="V75" s="895">
        <v>1038</v>
      </c>
      <c r="W75" s="894"/>
      <c r="X75" s="894"/>
      <c r="Y75" s="894"/>
      <c r="Z75" s="850"/>
      <c r="AA75" s="895">
        <v>5</v>
      </c>
      <c r="AB75" s="894"/>
      <c r="AC75" s="894"/>
      <c r="AD75" s="894"/>
      <c r="AE75" s="850"/>
      <c r="AF75" s="895">
        <v>5</v>
      </c>
      <c r="AG75" s="894"/>
      <c r="AH75" s="894"/>
      <c r="AI75" s="894"/>
      <c r="AJ75" s="850"/>
      <c r="AK75" s="895">
        <v>1</v>
      </c>
      <c r="AL75" s="894"/>
      <c r="AM75" s="894"/>
      <c r="AN75" s="894"/>
      <c r="AO75" s="850"/>
      <c r="AP75" s="895">
        <v>7660</v>
      </c>
      <c r="AQ75" s="894"/>
      <c r="AR75" s="894"/>
      <c r="AS75" s="894"/>
      <c r="AT75" s="850"/>
      <c r="AU75" s="895">
        <v>6513</v>
      </c>
      <c r="AV75" s="894"/>
      <c r="AW75" s="894"/>
      <c r="AX75" s="894"/>
      <c r="AY75" s="850"/>
      <c r="AZ75" s="891"/>
      <c r="BA75" s="891"/>
      <c r="BB75" s="891"/>
      <c r="BC75" s="891"/>
      <c r="BD75" s="892"/>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6" t="s">
        <v>546</v>
      </c>
      <c r="C76" s="897"/>
      <c r="D76" s="897"/>
      <c r="E76" s="897"/>
      <c r="F76" s="897"/>
      <c r="G76" s="897"/>
      <c r="H76" s="897"/>
      <c r="I76" s="897"/>
      <c r="J76" s="897"/>
      <c r="K76" s="897"/>
      <c r="L76" s="897"/>
      <c r="M76" s="897"/>
      <c r="N76" s="897"/>
      <c r="O76" s="897"/>
      <c r="P76" s="898"/>
      <c r="Q76" s="893">
        <v>117</v>
      </c>
      <c r="R76" s="894"/>
      <c r="S76" s="894"/>
      <c r="T76" s="894"/>
      <c r="U76" s="850"/>
      <c r="V76" s="895">
        <v>115</v>
      </c>
      <c r="W76" s="894"/>
      <c r="X76" s="894"/>
      <c r="Y76" s="894"/>
      <c r="Z76" s="850"/>
      <c r="AA76" s="895">
        <v>2</v>
      </c>
      <c r="AB76" s="894"/>
      <c r="AC76" s="894"/>
      <c r="AD76" s="894"/>
      <c r="AE76" s="850"/>
      <c r="AF76" s="895">
        <v>2</v>
      </c>
      <c r="AG76" s="894"/>
      <c r="AH76" s="894"/>
      <c r="AI76" s="894"/>
      <c r="AJ76" s="850"/>
      <c r="AK76" s="895">
        <v>26</v>
      </c>
      <c r="AL76" s="894"/>
      <c r="AM76" s="894"/>
      <c r="AN76" s="894"/>
      <c r="AO76" s="850"/>
      <c r="AP76" s="895" t="s">
        <v>558</v>
      </c>
      <c r="AQ76" s="894"/>
      <c r="AR76" s="894"/>
      <c r="AS76" s="894"/>
      <c r="AT76" s="850"/>
      <c r="AU76" s="895" t="s">
        <v>558</v>
      </c>
      <c r="AV76" s="894"/>
      <c r="AW76" s="894"/>
      <c r="AX76" s="894"/>
      <c r="AY76" s="850"/>
      <c r="AZ76" s="891"/>
      <c r="BA76" s="891"/>
      <c r="BB76" s="891"/>
      <c r="BC76" s="891"/>
      <c r="BD76" s="892"/>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6" t="s">
        <v>547</v>
      </c>
      <c r="C77" s="897"/>
      <c r="D77" s="897"/>
      <c r="E77" s="897"/>
      <c r="F77" s="897"/>
      <c r="G77" s="897"/>
      <c r="H77" s="897"/>
      <c r="I77" s="897"/>
      <c r="J77" s="897"/>
      <c r="K77" s="897"/>
      <c r="L77" s="897"/>
      <c r="M77" s="897"/>
      <c r="N77" s="897"/>
      <c r="O77" s="897"/>
      <c r="P77" s="898"/>
      <c r="Q77" s="893">
        <v>350</v>
      </c>
      <c r="R77" s="894"/>
      <c r="S77" s="894"/>
      <c r="T77" s="894"/>
      <c r="U77" s="850"/>
      <c r="V77" s="895">
        <v>326</v>
      </c>
      <c r="W77" s="894"/>
      <c r="X77" s="894"/>
      <c r="Y77" s="894"/>
      <c r="Z77" s="850"/>
      <c r="AA77" s="895">
        <v>24</v>
      </c>
      <c r="AB77" s="894"/>
      <c r="AC77" s="894"/>
      <c r="AD77" s="894"/>
      <c r="AE77" s="850"/>
      <c r="AF77" s="895">
        <v>23</v>
      </c>
      <c r="AG77" s="894"/>
      <c r="AH77" s="894"/>
      <c r="AI77" s="894"/>
      <c r="AJ77" s="850"/>
      <c r="AK77" s="895" t="s">
        <v>560</v>
      </c>
      <c r="AL77" s="894"/>
      <c r="AM77" s="894"/>
      <c r="AN77" s="894"/>
      <c r="AO77" s="850"/>
      <c r="AP77" s="895">
        <v>39</v>
      </c>
      <c r="AQ77" s="894"/>
      <c r="AR77" s="894"/>
      <c r="AS77" s="894"/>
      <c r="AT77" s="850"/>
      <c r="AU77" s="895">
        <v>5</v>
      </c>
      <c r="AV77" s="894"/>
      <c r="AW77" s="894"/>
      <c r="AX77" s="894"/>
      <c r="AY77" s="850"/>
      <c r="AZ77" s="891"/>
      <c r="BA77" s="891"/>
      <c r="BB77" s="891"/>
      <c r="BC77" s="891"/>
      <c r="BD77" s="892"/>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6" t="s">
        <v>548</v>
      </c>
      <c r="C78" s="897"/>
      <c r="D78" s="897"/>
      <c r="E78" s="897"/>
      <c r="F78" s="897"/>
      <c r="G78" s="897"/>
      <c r="H78" s="897"/>
      <c r="I78" s="897"/>
      <c r="J78" s="897"/>
      <c r="K78" s="897"/>
      <c r="L78" s="897"/>
      <c r="M78" s="897"/>
      <c r="N78" s="897"/>
      <c r="O78" s="897"/>
      <c r="P78" s="898"/>
      <c r="Q78" s="890">
        <v>2125</v>
      </c>
      <c r="R78" s="851"/>
      <c r="S78" s="851"/>
      <c r="T78" s="851"/>
      <c r="U78" s="851"/>
      <c r="V78" s="851">
        <v>2067</v>
      </c>
      <c r="W78" s="851"/>
      <c r="X78" s="851"/>
      <c r="Y78" s="851"/>
      <c r="Z78" s="851"/>
      <c r="AA78" s="851">
        <v>58</v>
      </c>
      <c r="AB78" s="851"/>
      <c r="AC78" s="851"/>
      <c r="AD78" s="851"/>
      <c r="AE78" s="851"/>
      <c r="AF78" s="851">
        <v>58</v>
      </c>
      <c r="AG78" s="851"/>
      <c r="AH78" s="851"/>
      <c r="AI78" s="851"/>
      <c r="AJ78" s="851"/>
      <c r="AK78" s="851">
        <v>125</v>
      </c>
      <c r="AL78" s="851"/>
      <c r="AM78" s="851"/>
      <c r="AN78" s="851"/>
      <c r="AO78" s="851"/>
      <c r="AP78" s="851" t="s">
        <v>558</v>
      </c>
      <c r="AQ78" s="851"/>
      <c r="AR78" s="851"/>
      <c r="AS78" s="851"/>
      <c r="AT78" s="851"/>
      <c r="AU78" s="851" t="s">
        <v>558</v>
      </c>
      <c r="AV78" s="851"/>
      <c r="AW78" s="851"/>
      <c r="AX78" s="851"/>
      <c r="AY78" s="851"/>
      <c r="AZ78" s="891"/>
      <c r="BA78" s="891"/>
      <c r="BB78" s="891"/>
      <c r="BC78" s="891"/>
      <c r="BD78" s="892"/>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6" t="s">
        <v>549</v>
      </c>
      <c r="C79" s="897"/>
      <c r="D79" s="897"/>
      <c r="E79" s="897"/>
      <c r="F79" s="897"/>
      <c r="G79" s="897"/>
      <c r="H79" s="897"/>
      <c r="I79" s="897"/>
      <c r="J79" s="897"/>
      <c r="K79" s="897"/>
      <c r="L79" s="897"/>
      <c r="M79" s="897"/>
      <c r="N79" s="897"/>
      <c r="O79" s="897"/>
      <c r="P79" s="898"/>
      <c r="Q79" s="890">
        <v>273707</v>
      </c>
      <c r="R79" s="851"/>
      <c r="S79" s="851"/>
      <c r="T79" s="851"/>
      <c r="U79" s="851"/>
      <c r="V79" s="851">
        <v>260942</v>
      </c>
      <c r="W79" s="851"/>
      <c r="X79" s="851"/>
      <c r="Y79" s="851"/>
      <c r="Z79" s="851"/>
      <c r="AA79" s="851">
        <v>12765</v>
      </c>
      <c r="AB79" s="851"/>
      <c r="AC79" s="851"/>
      <c r="AD79" s="851"/>
      <c r="AE79" s="851"/>
      <c r="AF79" s="851">
        <v>12765</v>
      </c>
      <c r="AG79" s="851"/>
      <c r="AH79" s="851"/>
      <c r="AI79" s="851"/>
      <c r="AJ79" s="851"/>
      <c r="AK79" s="851">
        <v>1788</v>
      </c>
      <c r="AL79" s="851"/>
      <c r="AM79" s="851"/>
      <c r="AN79" s="851"/>
      <c r="AO79" s="851"/>
      <c r="AP79" s="851" t="s">
        <v>558</v>
      </c>
      <c r="AQ79" s="851"/>
      <c r="AR79" s="851"/>
      <c r="AS79" s="851"/>
      <c r="AT79" s="851"/>
      <c r="AU79" s="851" t="s">
        <v>561</v>
      </c>
      <c r="AV79" s="851"/>
      <c r="AW79" s="851"/>
      <c r="AX79" s="851"/>
      <c r="AY79" s="851"/>
      <c r="AZ79" s="891"/>
      <c r="BA79" s="891"/>
      <c r="BB79" s="891"/>
      <c r="BC79" s="891"/>
      <c r="BD79" s="892"/>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6" t="s">
        <v>550</v>
      </c>
      <c r="C80" s="897"/>
      <c r="D80" s="897"/>
      <c r="E80" s="897"/>
      <c r="F80" s="897"/>
      <c r="G80" s="897"/>
      <c r="H80" s="897"/>
      <c r="I80" s="897"/>
      <c r="J80" s="897"/>
      <c r="K80" s="897"/>
      <c r="L80" s="897"/>
      <c r="M80" s="897"/>
      <c r="N80" s="897"/>
      <c r="O80" s="897"/>
      <c r="P80" s="898"/>
      <c r="Q80" s="890">
        <v>6977</v>
      </c>
      <c r="R80" s="851"/>
      <c r="S80" s="851"/>
      <c r="T80" s="851"/>
      <c r="U80" s="851"/>
      <c r="V80" s="851">
        <v>6240</v>
      </c>
      <c r="W80" s="851"/>
      <c r="X80" s="851"/>
      <c r="Y80" s="851"/>
      <c r="Z80" s="851"/>
      <c r="AA80" s="851">
        <v>737</v>
      </c>
      <c r="AB80" s="851"/>
      <c r="AC80" s="851"/>
      <c r="AD80" s="851"/>
      <c r="AE80" s="851"/>
      <c r="AF80" s="851">
        <v>737</v>
      </c>
      <c r="AG80" s="851"/>
      <c r="AH80" s="851"/>
      <c r="AI80" s="851"/>
      <c r="AJ80" s="851"/>
      <c r="AK80" s="851">
        <v>630</v>
      </c>
      <c r="AL80" s="851"/>
      <c r="AM80" s="851"/>
      <c r="AN80" s="851"/>
      <c r="AO80" s="851"/>
      <c r="AP80" s="851" t="s">
        <v>558</v>
      </c>
      <c r="AQ80" s="851"/>
      <c r="AR80" s="851"/>
      <c r="AS80" s="851"/>
      <c r="AT80" s="851"/>
      <c r="AU80" s="851" t="s">
        <v>558</v>
      </c>
      <c r="AV80" s="851"/>
      <c r="AW80" s="851"/>
      <c r="AX80" s="851"/>
      <c r="AY80" s="851"/>
      <c r="AZ80" s="891"/>
      <c r="BA80" s="891"/>
      <c r="BB80" s="891"/>
      <c r="BC80" s="891"/>
      <c r="BD80" s="892"/>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6" t="s">
        <v>551</v>
      </c>
      <c r="C81" s="897"/>
      <c r="D81" s="897"/>
      <c r="E81" s="897"/>
      <c r="F81" s="897"/>
      <c r="G81" s="897"/>
      <c r="H81" s="897"/>
      <c r="I81" s="897"/>
      <c r="J81" s="897"/>
      <c r="K81" s="897"/>
      <c r="L81" s="897"/>
      <c r="M81" s="897"/>
      <c r="N81" s="897"/>
      <c r="O81" s="897"/>
      <c r="P81" s="898"/>
      <c r="Q81" s="890">
        <v>15</v>
      </c>
      <c r="R81" s="851"/>
      <c r="S81" s="851"/>
      <c r="T81" s="851"/>
      <c r="U81" s="851"/>
      <c r="V81" s="851">
        <v>13</v>
      </c>
      <c r="W81" s="851"/>
      <c r="X81" s="851"/>
      <c r="Y81" s="851"/>
      <c r="Z81" s="851"/>
      <c r="AA81" s="851">
        <v>2</v>
      </c>
      <c r="AB81" s="851"/>
      <c r="AC81" s="851"/>
      <c r="AD81" s="851"/>
      <c r="AE81" s="851"/>
      <c r="AF81" s="851">
        <v>2</v>
      </c>
      <c r="AG81" s="851"/>
      <c r="AH81" s="851"/>
      <c r="AI81" s="851"/>
      <c r="AJ81" s="851"/>
      <c r="AK81" s="851">
        <v>9</v>
      </c>
      <c r="AL81" s="851"/>
      <c r="AM81" s="851"/>
      <c r="AN81" s="851"/>
      <c r="AO81" s="851"/>
      <c r="AP81" s="851" t="s">
        <v>562</v>
      </c>
      <c r="AQ81" s="851"/>
      <c r="AR81" s="851"/>
      <c r="AS81" s="851"/>
      <c r="AT81" s="851"/>
      <c r="AU81" s="851" t="s">
        <v>558</v>
      </c>
      <c r="AV81" s="851"/>
      <c r="AW81" s="851"/>
      <c r="AX81" s="851"/>
      <c r="AY81" s="851"/>
      <c r="AZ81" s="891"/>
      <c r="BA81" s="891"/>
      <c r="BB81" s="891"/>
      <c r="BC81" s="891"/>
      <c r="BD81" s="892"/>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6" t="s">
        <v>552</v>
      </c>
      <c r="C82" s="897"/>
      <c r="D82" s="897"/>
      <c r="E82" s="897"/>
      <c r="F82" s="897"/>
      <c r="G82" s="897"/>
      <c r="H82" s="897"/>
      <c r="I82" s="897"/>
      <c r="J82" s="897"/>
      <c r="K82" s="897"/>
      <c r="L82" s="897"/>
      <c r="M82" s="897"/>
      <c r="N82" s="897"/>
      <c r="O82" s="897"/>
      <c r="P82" s="898"/>
      <c r="Q82" s="890">
        <v>65</v>
      </c>
      <c r="R82" s="851"/>
      <c r="S82" s="851"/>
      <c r="T82" s="851"/>
      <c r="U82" s="851"/>
      <c r="V82" s="851">
        <v>55</v>
      </c>
      <c r="W82" s="851"/>
      <c r="X82" s="851"/>
      <c r="Y82" s="851"/>
      <c r="Z82" s="851"/>
      <c r="AA82" s="851">
        <v>9</v>
      </c>
      <c r="AB82" s="851"/>
      <c r="AC82" s="851"/>
      <c r="AD82" s="851"/>
      <c r="AE82" s="851"/>
      <c r="AF82" s="851">
        <v>5</v>
      </c>
      <c r="AG82" s="851"/>
      <c r="AH82" s="851"/>
      <c r="AI82" s="851"/>
      <c r="AJ82" s="851"/>
      <c r="AK82" s="851" t="s">
        <v>558</v>
      </c>
      <c r="AL82" s="851"/>
      <c r="AM82" s="851"/>
      <c r="AN82" s="851"/>
      <c r="AO82" s="851"/>
      <c r="AP82" s="851" t="s">
        <v>558</v>
      </c>
      <c r="AQ82" s="851"/>
      <c r="AR82" s="851"/>
      <c r="AS82" s="851"/>
      <c r="AT82" s="851"/>
      <c r="AU82" s="851" t="s">
        <v>558</v>
      </c>
      <c r="AV82" s="851"/>
      <c r="AW82" s="851"/>
      <c r="AX82" s="851"/>
      <c r="AY82" s="851"/>
      <c r="AZ82" s="891"/>
      <c r="BA82" s="891"/>
      <c r="BB82" s="891"/>
      <c r="BC82" s="891"/>
      <c r="BD82" s="892"/>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6" t="s">
        <v>553</v>
      </c>
      <c r="C83" s="897"/>
      <c r="D83" s="897"/>
      <c r="E83" s="897"/>
      <c r="F83" s="897"/>
      <c r="G83" s="897"/>
      <c r="H83" s="897"/>
      <c r="I83" s="897"/>
      <c r="J83" s="897"/>
      <c r="K83" s="897"/>
      <c r="L83" s="897"/>
      <c r="M83" s="897"/>
      <c r="N83" s="897"/>
      <c r="O83" s="897"/>
      <c r="P83" s="898"/>
      <c r="Q83" s="890">
        <v>3164</v>
      </c>
      <c r="R83" s="851"/>
      <c r="S83" s="851"/>
      <c r="T83" s="851"/>
      <c r="U83" s="851"/>
      <c r="V83" s="851">
        <v>2294</v>
      </c>
      <c r="W83" s="851"/>
      <c r="X83" s="851"/>
      <c r="Y83" s="851"/>
      <c r="Z83" s="851"/>
      <c r="AA83" s="851">
        <v>870</v>
      </c>
      <c r="AB83" s="851"/>
      <c r="AC83" s="851"/>
      <c r="AD83" s="851"/>
      <c r="AE83" s="851"/>
      <c r="AF83" s="851">
        <v>6346</v>
      </c>
      <c r="AG83" s="851"/>
      <c r="AH83" s="851"/>
      <c r="AI83" s="851"/>
      <c r="AJ83" s="851"/>
      <c r="AK83" s="851" t="s">
        <v>558</v>
      </c>
      <c r="AL83" s="851"/>
      <c r="AM83" s="851"/>
      <c r="AN83" s="851"/>
      <c r="AO83" s="851"/>
      <c r="AP83" s="851">
        <v>4025</v>
      </c>
      <c r="AQ83" s="851"/>
      <c r="AR83" s="851"/>
      <c r="AS83" s="851"/>
      <c r="AT83" s="851"/>
      <c r="AU83" s="851" t="s">
        <v>558</v>
      </c>
      <c r="AV83" s="851"/>
      <c r="AW83" s="851"/>
      <c r="AX83" s="851"/>
      <c r="AY83" s="851"/>
      <c r="AZ83" s="891"/>
      <c r="BA83" s="891"/>
      <c r="BB83" s="891"/>
      <c r="BC83" s="891"/>
      <c r="BD83" s="892"/>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6" t="s">
        <v>554</v>
      </c>
      <c r="C84" s="897"/>
      <c r="D84" s="897"/>
      <c r="E84" s="897"/>
      <c r="F84" s="897"/>
      <c r="G84" s="897"/>
      <c r="H84" s="897"/>
      <c r="I84" s="897"/>
      <c r="J84" s="897"/>
      <c r="K84" s="897"/>
      <c r="L84" s="897"/>
      <c r="M84" s="897"/>
      <c r="N84" s="897"/>
      <c r="O84" s="897"/>
      <c r="P84" s="898"/>
      <c r="Q84" s="890">
        <v>193</v>
      </c>
      <c r="R84" s="851"/>
      <c r="S84" s="851"/>
      <c r="T84" s="851"/>
      <c r="U84" s="851"/>
      <c r="V84" s="851">
        <v>181</v>
      </c>
      <c r="W84" s="851"/>
      <c r="X84" s="851"/>
      <c r="Y84" s="851"/>
      <c r="Z84" s="851"/>
      <c r="AA84" s="851">
        <v>12</v>
      </c>
      <c r="AB84" s="851"/>
      <c r="AC84" s="851"/>
      <c r="AD84" s="851"/>
      <c r="AE84" s="851"/>
      <c r="AF84" s="851">
        <v>12</v>
      </c>
      <c r="AG84" s="851"/>
      <c r="AH84" s="851"/>
      <c r="AI84" s="851"/>
      <c r="AJ84" s="851"/>
      <c r="AK84" s="851" t="s">
        <v>558</v>
      </c>
      <c r="AL84" s="851"/>
      <c r="AM84" s="851"/>
      <c r="AN84" s="851"/>
      <c r="AO84" s="851"/>
      <c r="AP84" s="851" t="s">
        <v>563</v>
      </c>
      <c r="AQ84" s="851"/>
      <c r="AR84" s="851"/>
      <c r="AS84" s="851"/>
      <c r="AT84" s="851"/>
      <c r="AU84" s="851" t="s">
        <v>558</v>
      </c>
      <c r="AV84" s="851"/>
      <c r="AW84" s="851"/>
      <c r="AX84" s="851"/>
      <c r="AY84" s="851"/>
      <c r="AZ84" s="891"/>
      <c r="BA84" s="891"/>
      <c r="BB84" s="891"/>
      <c r="BC84" s="891"/>
      <c r="BD84" s="892"/>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6"/>
      <c r="C85" s="897"/>
      <c r="D85" s="897"/>
      <c r="E85" s="897"/>
      <c r="F85" s="897"/>
      <c r="G85" s="897"/>
      <c r="H85" s="897"/>
      <c r="I85" s="897"/>
      <c r="J85" s="897"/>
      <c r="K85" s="897"/>
      <c r="L85" s="897"/>
      <c r="M85" s="897"/>
      <c r="N85" s="897"/>
      <c r="O85" s="897"/>
      <c r="P85" s="898"/>
      <c r="Q85" s="890"/>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1"/>
      <c r="BA85" s="891"/>
      <c r="BB85" s="891"/>
      <c r="BC85" s="891"/>
      <c r="BD85" s="892"/>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6"/>
      <c r="C86" s="897"/>
      <c r="D86" s="897"/>
      <c r="E86" s="897"/>
      <c r="F86" s="897"/>
      <c r="G86" s="897"/>
      <c r="H86" s="897"/>
      <c r="I86" s="897"/>
      <c r="J86" s="897"/>
      <c r="K86" s="897"/>
      <c r="L86" s="897"/>
      <c r="M86" s="897"/>
      <c r="N86" s="897"/>
      <c r="O86" s="897"/>
      <c r="P86" s="898"/>
      <c r="Q86" s="890"/>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1"/>
      <c r="BA86" s="891"/>
      <c r="BB86" s="891"/>
      <c r="BC86" s="891"/>
      <c r="BD86" s="892"/>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19992</v>
      </c>
      <c r="AG88" s="862"/>
      <c r="AH88" s="862"/>
      <c r="AI88" s="862"/>
      <c r="AJ88" s="862"/>
      <c r="AK88" s="859"/>
      <c r="AL88" s="859"/>
      <c r="AM88" s="859"/>
      <c r="AN88" s="859"/>
      <c r="AO88" s="859"/>
      <c r="AP88" s="862">
        <v>12385</v>
      </c>
      <c r="AQ88" s="862"/>
      <c r="AR88" s="862"/>
      <c r="AS88" s="862"/>
      <c r="AT88" s="862"/>
      <c r="AU88" s="862">
        <v>6518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396</v>
      </c>
      <c r="BS102" s="811"/>
      <c r="BT102" s="811"/>
      <c r="BU102" s="811"/>
      <c r="BV102" s="811"/>
      <c r="BW102" s="811"/>
      <c r="BX102" s="811"/>
      <c r="BY102" s="811"/>
      <c r="BZ102" s="811"/>
      <c r="CA102" s="811"/>
      <c r="CB102" s="811"/>
      <c r="CC102" s="811"/>
      <c r="CD102" s="811"/>
      <c r="CE102" s="811"/>
      <c r="CF102" s="811"/>
      <c r="CG102" s="812"/>
      <c r="CH102" s="906"/>
      <c r="CI102" s="907"/>
      <c r="CJ102" s="907"/>
      <c r="CK102" s="907"/>
      <c r="CL102" s="908"/>
      <c r="CM102" s="906"/>
      <c r="CN102" s="907"/>
      <c r="CO102" s="907"/>
      <c r="CP102" s="907"/>
      <c r="CQ102" s="908"/>
      <c r="CR102" s="909"/>
      <c r="CS102" s="870"/>
      <c r="CT102" s="870"/>
      <c r="CU102" s="870"/>
      <c r="CV102" s="910"/>
      <c r="CW102" s="909"/>
      <c r="CX102" s="870"/>
      <c r="CY102" s="870"/>
      <c r="CZ102" s="870"/>
      <c r="DA102" s="910"/>
      <c r="DB102" s="909"/>
      <c r="DC102" s="870"/>
      <c r="DD102" s="870"/>
      <c r="DE102" s="870"/>
      <c r="DF102" s="910"/>
      <c r="DG102" s="909"/>
      <c r="DH102" s="870"/>
      <c r="DI102" s="870"/>
      <c r="DJ102" s="870"/>
      <c r="DK102" s="910"/>
      <c r="DL102" s="909"/>
      <c r="DM102" s="870"/>
      <c r="DN102" s="870"/>
      <c r="DO102" s="870"/>
      <c r="DP102" s="910"/>
      <c r="DQ102" s="909"/>
      <c r="DR102" s="870"/>
      <c r="DS102" s="870"/>
      <c r="DT102" s="870"/>
      <c r="DU102" s="910"/>
      <c r="DV102" s="933"/>
      <c r="DW102" s="934"/>
      <c r="DX102" s="934"/>
      <c r="DY102" s="934"/>
      <c r="DZ102" s="935"/>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6" t="s">
        <v>397</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7" t="s">
        <v>398</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8" t="s">
        <v>401</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402</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199" customFormat="1" ht="26.25" customHeight="1" x14ac:dyDescent="0.15">
      <c r="A109" s="931" t="s">
        <v>403</v>
      </c>
      <c r="B109" s="912"/>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3"/>
      <c r="AA109" s="911" t="s">
        <v>404</v>
      </c>
      <c r="AB109" s="912"/>
      <c r="AC109" s="912"/>
      <c r="AD109" s="912"/>
      <c r="AE109" s="913"/>
      <c r="AF109" s="911" t="s">
        <v>286</v>
      </c>
      <c r="AG109" s="912"/>
      <c r="AH109" s="912"/>
      <c r="AI109" s="912"/>
      <c r="AJ109" s="913"/>
      <c r="AK109" s="911" t="s">
        <v>285</v>
      </c>
      <c r="AL109" s="912"/>
      <c r="AM109" s="912"/>
      <c r="AN109" s="912"/>
      <c r="AO109" s="913"/>
      <c r="AP109" s="911" t="s">
        <v>405</v>
      </c>
      <c r="AQ109" s="912"/>
      <c r="AR109" s="912"/>
      <c r="AS109" s="912"/>
      <c r="AT109" s="914"/>
      <c r="AU109" s="931" t="s">
        <v>403</v>
      </c>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3"/>
      <c r="BQ109" s="911" t="s">
        <v>404</v>
      </c>
      <c r="BR109" s="912"/>
      <c r="BS109" s="912"/>
      <c r="BT109" s="912"/>
      <c r="BU109" s="913"/>
      <c r="BV109" s="911" t="s">
        <v>286</v>
      </c>
      <c r="BW109" s="912"/>
      <c r="BX109" s="912"/>
      <c r="BY109" s="912"/>
      <c r="BZ109" s="913"/>
      <c r="CA109" s="911" t="s">
        <v>285</v>
      </c>
      <c r="CB109" s="912"/>
      <c r="CC109" s="912"/>
      <c r="CD109" s="912"/>
      <c r="CE109" s="913"/>
      <c r="CF109" s="932" t="s">
        <v>405</v>
      </c>
      <c r="CG109" s="932"/>
      <c r="CH109" s="932"/>
      <c r="CI109" s="932"/>
      <c r="CJ109" s="932"/>
      <c r="CK109" s="911" t="s">
        <v>406</v>
      </c>
      <c r="CL109" s="912"/>
      <c r="CM109" s="912"/>
      <c r="CN109" s="912"/>
      <c r="CO109" s="912"/>
      <c r="CP109" s="912"/>
      <c r="CQ109" s="912"/>
      <c r="CR109" s="912"/>
      <c r="CS109" s="912"/>
      <c r="CT109" s="912"/>
      <c r="CU109" s="912"/>
      <c r="CV109" s="912"/>
      <c r="CW109" s="912"/>
      <c r="CX109" s="912"/>
      <c r="CY109" s="912"/>
      <c r="CZ109" s="912"/>
      <c r="DA109" s="912"/>
      <c r="DB109" s="912"/>
      <c r="DC109" s="912"/>
      <c r="DD109" s="912"/>
      <c r="DE109" s="912"/>
      <c r="DF109" s="913"/>
      <c r="DG109" s="911" t="s">
        <v>404</v>
      </c>
      <c r="DH109" s="912"/>
      <c r="DI109" s="912"/>
      <c r="DJ109" s="912"/>
      <c r="DK109" s="913"/>
      <c r="DL109" s="911" t="s">
        <v>286</v>
      </c>
      <c r="DM109" s="912"/>
      <c r="DN109" s="912"/>
      <c r="DO109" s="912"/>
      <c r="DP109" s="913"/>
      <c r="DQ109" s="911" t="s">
        <v>285</v>
      </c>
      <c r="DR109" s="912"/>
      <c r="DS109" s="912"/>
      <c r="DT109" s="912"/>
      <c r="DU109" s="913"/>
      <c r="DV109" s="911" t="s">
        <v>405</v>
      </c>
      <c r="DW109" s="912"/>
      <c r="DX109" s="912"/>
      <c r="DY109" s="912"/>
      <c r="DZ109" s="914"/>
    </row>
    <row r="110" spans="1:131" s="199" customFormat="1" ht="26.25" customHeight="1" x14ac:dyDescent="0.15">
      <c r="A110" s="915" t="s">
        <v>407</v>
      </c>
      <c r="B110" s="916"/>
      <c r="C110" s="916"/>
      <c r="D110" s="916"/>
      <c r="E110" s="916"/>
      <c r="F110" s="916"/>
      <c r="G110" s="916"/>
      <c r="H110" s="916"/>
      <c r="I110" s="916"/>
      <c r="J110" s="916"/>
      <c r="K110" s="916"/>
      <c r="L110" s="916"/>
      <c r="M110" s="916"/>
      <c r="N110" s="916"/>
      <c r="O110" s="916"/>
      <c r="P110" s="916"/>
      <c r="Q110" s="916"/>
      <c r="R110" s="916"/>
      <c r="S110" s="916"/>
      <c r="T110" s="916"/>
      <c r="U110" s="916"/>
      <c r="V110" s="916"/>
      <c r="W110" s="916"/>
      <c r="X110" s="916"/>
      <c r="Y110" s="916"/>
      <c r="Z110" s="917"/>
      <c r="AA110" s="918">
        <v>1270081</v>
      </c>
      <c r="AB110" s="919"/>
      <c r="AC110" s="919"/>
      <c r="AD110" s="919"/>
      <c r="AE110" s="920"/>
      <c r="AF110" s="921">
        <v>1361432</v>
      </c>
      <c r="AG110" s="919"/>
      <c r="AH110" s="919"/>
      <c r="AI110" s="919"/>
      <c r="AJ110" s="920"/>
      <c r="AK110" s="921">
        <v>1363521</v>
      </c>
      <c r="AL110" s="919"/>
      <c r="AM110" s="919"/>
      <c r="AN110" s="919"/>
      <c r="AO110" s="920"/>
      <c r="AP110" s="922">
        <v>32.700000000000003</v>
      </c>
      <c r="AQ110" s="923"/>
      <c r="AR110" s="923"/>
      <c r="AS110" s="923"/>
      <c r="AT110" s="924"/>
      <c r="AU110" s="925" t="s">
        <v>60</v>
      </c>
      <c r="AV110" s="926"/>
      <c r="AW110" s="926"/>
      <c r="AX110" s="926"/>
      <c r="AY110" s="926"/>
      <c r="AZ110" s="967" t="s">
        <v>408</v>
      </c>
      <c r="BA110" s="916"/>
      <c r="BB110" s="916"/>
      <c r="BC110" s="916"/>
      <c r="BD110" s="916"/>
      <c r="BE110" s="916"/>
      <c r="BF110" s="916"/>
      <c r="BG110" s="916"/>
      <c r="BH110" s="916"/>
      <c r="BI110" s="916"/>
      <c r="BJ110" s="916"/>
      <c r="BK110" s="916"/>
      <c r="BL110" s="916"/>
      <c r="BM110" s="916"/>
      <c r="BN110" s="916"/>
      <c r="BO110" s="916"/>
      <c r="BP110" s="917"/>
      <c r="BQ110" s="953">
        <v>8814338</v>
      </c>
      <c r="BR110" s="954"/>
      <c r="BS110" s="954"/>
      <c r="BT110" s="954"/>
      <c r="BU110" s="954"/>
      <c r="BV110" s="954">
        <v>7678806</v>
      </c>
      <c r="BW110" s="954"/>
      <c r="BX110" s="954"/>
      <c r="BY110" s="954"/>
      <c r="BZ110" s="954"/>
      <c r="CA110" s="954">
        <v>6606083</v>
      </c>
      <c r="CB110" s="954"/>
      <c r="CC110" s="954"/>
      <c r="CD110" s="954"/>
      <c r="CE110" s="954"/>
      <c r="CF110" s="968">
        <v>158.4</v>
      </c>
      <c r="CG110" s="969"/>
      <c r="CH110" s="969"/>
      <c r="CI110" s="969"/>
      <c r="CJ110" s="969"/>
      <c r="CK110" s="970" t="s">
        <v>409</v>
      </c>
      <c r="CL110" s="971"/>
      <c r="CM110" s="950" t="s">
        <v>410</v>
      </c>
      <c r="CN110" s="951"/>
      <c r="CO110" s="951"/>
      <c r="CP110" s="951"/>
      <c r="CQ110" s="951"/>
      <c r="CR110" s="951"/>
      <c r="CS110" s="951"/>
      <c r="CT110" s="951"/>
      <c r="CU110" s="951"/>
      <c r="CV110" s="951"/>
      <c r="CW110" s="951"/>
      <c r="CX110" s="951"/>
      <c r="CY110" s="951"/>
      <c r="CZ110" s="951"/>
      <c r="DA110" s="951"/>
      <c r="DB110" s="951"/>
      <c r="DC110" s="951"/>
      <c r="DD110" s="951"/>
      <c r="DE110" s="951"/>
      <c r="DF110" s="952"/>
      <c r="DG110" s="953" t="s">
        <v>111</v>
      </c>
      <c r="DH110" s="954"/>
      <c r="DI110" s="954"/>
      <c r="DJ110" s="954"/>
      <c r="DK110" s="954"/>
      <c r="DL110" s="954" t="s">
        <v>111</v>
      </c>
      <c r="DM110" s="954"/>
      <c r="DN110" s="954"/>
      <c r="DO110" s="954"/>
      <c r="DP110" s="954"/>
      <c r="DQ110" s="954" t="s">
        <v>111</v>
      </c>
      <c r="DR110" s="954"/>
      <c r="DS110" s="954"/>
      <c r="DT110" s="954"/>
      <c r="DU110" s="954"/>
      <c r="DV110" s="955" t="s">
        <v>111</v>
      </c>
      <c r="DW110" s="955"/>
      <c r="DX110" s="955"/>
      <c r="DY110" s="955"/>
      <c r="DZ110" s="956"/>
    </row>
    <row r="111" spans="1:131" s="199" customFormat="1" ht="26.25" customHeight="1" x14ac:dyDescent="0.15">
      <c r="A111" s="957" t="s">
        <v>411</v>
      </c>
      <c r="B111" s="958"/>
      <c r="C111" s="958"/>
      <c r="D111" s="958"/>
      <c r="E111" s="958"/>
      <c r="F111" s="958"/>
      <c r="G111" s="958"/>
      <c r="H111" s="958"/>
      <c r="I111" s="958"/>
      <c r="J111" s="958"/>
      <c r="K111" s="958"/>
      <c r="L111" s="958"/>
      <c r="M111" s="958"/>
      <c r="N111" s="958"/>
      <c r="O111" s="958"/>
      <c r="P111" s="958"/>
      <c r="Q111" s="958"/>
      <c r="R111" s="958"/>
      <c r="S111" s="958"/>
      <c r="T111" s="958"/>
      <c r="U111" s="958"/>
      <c r="V111" s="958"/>
      <c r="W111" s="958"/>
      <c r="X111" s="958"/>
      <c r="Y111" s="958"/>
      <c r="Z111" s="959"/>
      <c r="AA111" s="960" t="s">
        <v>111</v>
      </c>
      <c r="AB111" s="961"/>
      <c r="AC111" s="961"/>
      <c r="AD111" s="961"/>
      <c r="AE111" s="962"/>
      <c r="AF111" s="963" t="s">
        <v>111</v>
      </c>
      <c r="AG111" s="961"/>
      <c r="AH111" s="961"/>
      <c r="AI111" s="961"/>
      <c r="AJ111" s="962"/>
      <c r="AK111" s="963" t="s">
        <v>111</v>
      </c>
      <c r="AL111" s="961"/>
      <c r="AM111" s="961"/>
      <c r="AN111" s="961"/>
      <c r="AO111" s="962"/>
      <c r="AP111" s="964" t="s">
        <v>111</v>
      </c>
      <c r="AQ111" s="965"/>
      <c r="AR111" s="965"/>
      <c r="AS111" s="965"/>
      <c r="AT111" s="966"/>
      <c r="AU111" s="927"/>
      <c r="AV111" s="928"/>
      <c r="AW111" s="928"/>
      <c r="AX111" s="928"/>
      <c r="AY111" s="928"/>
      <c r="AZ111" s="976" t="s">
        <v>412</v>
      </c>
      <c r="BA111" s="977"/>
      <c r="BB111" s="977"/>
      <c r="BC111" s="977"/>
      <c r="BD111" s="977"/>
      <c r="BE111" s="977"/>
      <c r="BF111" s="977"/>
      <c r="BG111" s="977"/>
      <c r="BH111" s="977"/>
      <c r="BI111" s="977"/>
      <c r="BJ111" s="977"/>
      <c r="BK111" s="977"/>
      <c r="BL111" s="977"/>
      <c r="BM111" s="977"/>
      <c r="BN111" s="977"/>
      <c r="BO111" s="977"/>
      <c r="BP111" s="978"/>
      <c r="BQ111" s="946" t="s">
        <v>111</v>
      </c>
      <c r="BR111" s="947"/>
      <c r="BS111" s="947"/>
      <c r="BT111" s="947"/>
      <c r="BU111" s="947"/>
      <c r="BV111" s="947" t="s">
        <v>111</v>
      </c>
      <c r="BW111" s="947"/>
      <c r="BX111" s="947"/>
      <c r="BY111" s="947"/>
      <c r="BZ111" s="947"/>
      <c r="CA111" s="947" t="s">
        <v>111</v>
      </c>
      <c r="CB111" s="947"/>
      <c r="CC111" s="947"/>
      <c r="CD111" s="947"/>
      <c r="CE111" s="947"/>
      <c r="CF111" s="941" t="s">
        <v>111</v>
      </c>
      <c r="CG111" s="942"/>
      <c r="CH111" s="942"/>
      <c r="CI111" s="942"/>
      <c r="CJ111" s="942"/>
      <c r="CK111" s="972"/>
      <c r="CL111" s="973"/>
      <c r="CM111" s="943" t="s">
        <v>413</v>
      </c>
      <c r="CN111" s="944"/>
      <c r="CO111" s="944"/>
      <c r="CP111" s="944"/>
      <c r="CQ111" s="944"/>
      <c r="CR111" s="944"/>
      <c r="CS111" s="944"/>
      <c r="CT111" s="944"/>
      <c r="CU111" s="944"/>
      <c r="CV111" s="944"/>
      <c r="CW111" s="944"/>
      <c r="CX111" s="944"/>
      <c r="CY111" s="944"/>
      <c r="CZ111" s="944"/>
      <c r="DA111" s="944"/>
      <c r="DB111" s="944"/>
      <c r="DC111" s="944"/>
      <c r="DD111" s="944"/>
      <c r="DE111" s="944"/>
      <c r="DF111" s="945"/>
      <c r="DG111" s="946" t="s">
        <v>111</v>
      </c>
      <c r="DH111" s="947"/>
      <c r="DI111" s="947"/>
      <c r="DJ111" s="947"/>
      <c r="DK111" s="947"/>
      <c r="DL111" s="947" t="s">
        <v>111</v>
      </c>
      <c r="DM111" s="947"/>
      <c r="DN111" s="947"/>
      <c r="DO111" s="947"/>
      <c r="DP111" s="947"/>
      <c r="DQ111" s="947" t="s">
        <v>111</v>
      </c>
      <c r="DR111" s="947"/>
      <c r="DS111" s="947"/>
      <c r="DT111" s="947"/>
      <c r="DU111" s="947"/>
      <c r="DV111" s="948" t="s">
        <v>111</v>
      </c>
      <c r="DW111" s="948"/>
      <c r="DX111" s="948"/>
      <c r="DY111" s="948"/>
      <c r="DZ111" s="949"/>
    </row>
    <row r="112" spans="1:131" s="199" customFormat="1" ht="26.25" customHeight="1" x14ac:dyDescent="0.15">
      <c r="A112" s="979" t="s">
        <v>414</v>
      </c>
      <c r="B112" s="980"/>
      <c r="C112" s="977" t="s">
        <v>415</v>
      </c>
      <c r="D112" s="977"/>
      <c r="E112" s="977"/>
      <c r="F112" s="977"/>
      <c r="G112" s="977"/>
      <c r="H112" s="977"/>
      <c r="I112" s="977"/>
      <c r="J112" s="977"/>
      <c r="K112" s="977"/>
      <c r="L112" s="977"/>
      <c r="M112" s="977"/>
      <c r="N112" s="977"/>
      <c r="O112" s="977"/>
      <c r="P112" s="977"/>
      <c r="Q112" s="977"/>
      <c r="R112" s="977"/>
      <c r="S112" s="977"/>
      <c r="T112" s="977"/>
      <c r="U112" s="977"/>
      <c r="V112" s="977"/>
      <c r="W112" s="977"/>
      <c r="X112" s="977"/>
      <c r="Y112" s="977"/>
      <c r="Z112" s="978"/>
      <c r="AA112" s="985" t="s">
        <v>111</v>
      </c>
      <c r="AB112" s="986"/>
      <c r="AC112" s="986"/>
      <c r="AD112" s="986"/>
      <c r="AE112" s="987"/>
      <c r="AF112" s="988" t="s">
        <v>111</v>
      </c>
      <c r="AG112" s="986"/>
      <c r="AH112" s="986"/>
      <c r="AI112" s="986"/>
      <c r="AJ112" s="987"/>
      <c r="AK112" s="988" t="s">
        <v>111</v>
      </c>
      <c r="AL112" s="986"/>
      <c r="AM112" s="986"/>
      <c r="AN112" s="986"/>
      <c r="AO112" s="987"/>
      <c r="AP112" s="989" t="s">
        <v>111</v>
      </c>
      <c r="AQ112" s="990"/>
      <c r="AR112" s="990"/>
      <c r="AS112" s="990"/>
      <c r="AT112" s="991"/>
      <c r="AU112" s="927"/>
      <c r="AV112" s="928"/>
      <c r="AW112" s="928"/>
      <c r="AX112" s="928"/>
      <c r="AY112" s="928"/>
      <c r="AZ112" s="976" t="s">
        <v>416</v>
      </c>
      <c r="BA112" s="977"/>
      <c r="BB112" s="977"/>
      <c r="BC112" s="977"/>
      <c r="BD112" s="977"/>
      <c r="BE112" s="977"/>
      <c r="BF112" s="977"/>
      <c r="BG112" s="977"/>
      <c r="BH112" s="977"/>
      <c r="BI112" s="977"/>
      <c r="BJ112" s="977"/>
      <c r="BK112" s="977"/>
      <c r="BL112" s="977"/>
      <c r="BM112" s="977"/>
      <c r="BN112" s="977"/>
      <c r="BO112" s="977"/>
      <c r="BP112" s="978"/>
      <c r="BQ112" s="946">
        <v>1294535</v>
      </c>
      <c r="BR112" s="947"/>
      <c r="BS112" s="947"/>
      <c r="BT112" s="947"/>
      <c r="BU112" s="947"/>
      <c r="BV112" s="947">
        <v>1437984</v>
      </c>
      <c r="BW112" s="947"/>
      <c r="BX112" s="947"/>
      <c r="BY112" s="947"/>
      <c r="BZ112" s="947"/>
      <c r="CA112" s="947">
        <v>1376551</v>
      </c>
      <c r="CB112" s="947"/>
      <c r="CC112" s="947"/>
      <c r="CD112" s="947"/>
      <c r="CE112" s="947"/>
      <c r="CF112" s="941">
        <v>33</v>
      </c>
      <c r="CG112" s="942"/>
      <c r="CH112" s="942"/>
      <c r="CI112" s="942"/>
      <c r="CJ112" s="942"/>
      <c r="CK112" s="972"/>
      <c r="CL112" s="973"/>
      <c r="CM112" s="943" t="s">
        <v>417</v>
      </c>
      <c r="CN112" s="944"/>
      <c r="CO112" s="944"/>
      <c r="CP112" s="944"/>
      <c r="CQ112" s="944"/>
      <c r="CR112" s="944"/>
      <c r="CS112" s="944"/>
      <c r="CT112" s="944"/>
      <c r="CU112" s="944"/>
      <c r="CV112" s="944"/>
      <c r="CW112" s="944"/>
      <c r="CX112" s="944"/>
      <c r="CY112" s="944"/>
      <c r="CZ112" s="944"/>
      <c r="DA112" s="944"/>
      <c r="DB112" s="944"/>
      <c r="DC112" s="944"/>
      <c r="DD112" s="944"/>
      <c r="DE112" s="944"/>
      <c r="DF112" s="945"/>
      <c r="DG112" s="946" t="s">
        <v>111</v>
      </c>
      <c r="DH112" s="947"/>
      <c r="DI112" s="947"/>
      <c r="DJ112" s="947"/>
      <c r="DK112" s="947"/>
      <c r="DL112" s="947" t="s">
        <v>111</v>
      </c>
      <c r="DM112" s="947"/>
      <c r="DN112" s="947"/>
      <c r="DO112" s="947"/>
      <c r="DP112" s="947"/>
      <c r="DQ112" s="947" t="s">
        <v>111</v>
      </c>
      <c r="DR112" s="947"/>
      <c r="DS112" s="947"/>
      <c r="DT112" s="947"/>
      <c r="DU112" s="947"/>
      <c r="DV112" s="948" t="s">
        <v>111</v>
      </c>
      <c r="DW112" s="948"/>
      <c r="DX112" s="948"/>
      <c r="DY112" s="948"/>
      <c r="DZ112" s="949"/>
    </row>
    <row r="113" spans="1:130" s="199" customFormat="1" ht="26.25" customHeight="1" x14ac:dyDescent="0.15">
      <c r="A113" s="981"/>
      <c r="B113" s="982"/>
      <c r="C113" s="977" t="s">
        <v>418</v>
      </c>
      <c r="D113" s="977"/>
      <c r="E113" s="977"/>
      <c r="F113" s="977"/>
      <c r="G113" s="977"/>
      <c r="H113" s="977"/>
      <c r="I113" s="977"/>
      <c r="J113" s="977"/>
      <c r="K113" s="977"/>
      <c r="L113" s="977"/>
      <c r="M113" s="977"/>
      <c r="N113" s="977"/>
      <c r="O113" s="977"/>
      <c r="P113" s="977"/>
      <c r="Q113" s="977"/>
      <c r="R113" s="977"/>
      <c r="S113" s="977"/>
      <c r="T113" s="977"/>
      <c r="U113" s="977"/>
      <c r="V113" s="977"/>
      <c r="W113" s="977"/>
      <c r="X113" s="977"/>
      <c r="Y113" s="977"/>
      <c r="Z113" s="978"/>
      <c r="AA113" s="960">
        <v>73476</v>
      </c>
      <c r="AB113" s="961"/>
      <c r="AC113" s="961"/>
      <c r="AD113" s="961"/>
      <c r="AE113" s="962"/>
      <c r="AF113" s="963">
        <v>111384</v>
      </c>
      <c r="AG113" s="961"/>
      <c r="AH113" s="961"/>
      <c r="AI113" s="961"/>
      <c r="AJ113" s="962"/>
      <c r="AK113" s="963">
        <v>145360</v>
      </c>
      <c r="AL113" s="961"/>
      <c r="AM113" s="961"/>
      <c r="AN113" s="961"/>
      <c r="AO113" s="962"/>
      <c r="AP113" s="964">
        <v>3.5</v>
      </c>
      <c r="AQ113" s="965"/>
      <c r="AR113" s="965"/>
      <c r="AS113" s="965"/>
      <c r="AT113" s="966"/>
      <c r="AU113" s="927"/>
      <c r="AV113" s="928"/>
      <c r="AW113" s="928"/>
      <c r="AX113" s="928"/>
      <c r="AY113" s="928"/>
      <c r="AZ113" s="976" t="s">
        <v>419</v>
      </c>
      <c r="BA113" s="977"/>
      <c r="BB113" s="977"/>
      <c r="BC113" s="977"/>
      <c r="BD113" s="977"/>
      <c r="BE113" s="977"/>
      <c r="BF113" s="977"/>
      <c r="BG113" s="977"/>
      <c r="BH113" s="977"/>
      <c r="BI113" s="977"/>
      <c r="BJ113" s="977"/>
      <c r="BK113" s="977"/>
      <c r="BL113" s="977"/>
      <c r="BM113" s="977"/>
      <c r="BN113" s="977"/>
      <c r="BO113" s="977"/>
      <c r="BP113" s="978"/>
      <c r="BQ113" s="946">
        <v>7630548</v>
      </c>
      <c r="BR113" s="947"/>
      <c r="BS113" s="947"/>
      <c r="BT113" s="947"/>
      <c r="BU113" s="947"/>
      <c r="BV113" s="947">
        <v>7073933</v>
      </c>
      <c r="BW113" s="947"/>
      <c r="BX113" s="947"/>
      <c r="BY113" s="947"/>
      <c r="BZ113" s="947"/>
      <c r="CA113" s="947">
        <v>6687302</v>
      </c>
      <c r="CB113" s="947"/>
      <c r="CC113" s="947"/>
      <c r="CD113" s="947"/>
      <c r="CE113" s="947"/>
      <c r="CF113" s="941">
        <v>160.4</v>
      </c>
      <c r="CG113" s="942"/>
      <c r="CH113" s="942"/>
      <c r="CI113" s="942"/>
      <c r="CJ113" s="942"/>
      <c r="CK113" s="972"/>
      <c r="CL113" s="973"/>
      <c r="CM113" s="943" t="s">
        <v>420</v>
      </c>
      <c r="CN113" s="944"/>
      <c r="CO113" s="944"/>
      <c r="CP113" s="944"/>
      <c r="CQ113" s="944"/>
      <c r="CR113" s="944"/>
      <c r="CS113" s="944"/>
      <c r="CT113" s="944"/>
      <c r="CU113" s="944"/>
      <c r="CV113" s="944"/>
      <c r="CW113" s="944"/>
      <c r="CX113" s="944"/>
      <c r="CY113" s="944"/>
      <c r="CZ113" s="944"/>
      <c r="DA113" s="944"/>
      <c r="DB113" s="944"/>
      <c r="DC113" s="944"/>
      <c r="DD113" s="944"/>
      <c r="DE113" s="944"/>
      <c r="DF113" s="945"/>
      <c r="DG113" s="985" t="s">
        <v>111</v>
      </c>
      <c r="DH113" s="986"/>
      <c r="DI113" s="986"/>
      <c r="DJ113" s="986"/>
      <c r="DK113" s="987"/>
      <c r="DL113" s="988" t="s">
        <v>111</v>
      </c>
      <c r="DM113" s="986"/>
      <c r="DN113" s="986"/>
      <c r="DO113" s="986"/>
      <c r="DP113" s="987"/>
      <c r="DQ113" s="988" t="s">
        <v>111</v>
      </c>
      <c r="DR113" s="986"/>
      <c r="DS113" s="986"/>
      <c r="DT113" s="986"/>
      <c r="DU113" s="987"/>
      <c r="DV113" s="989" t="s">
        <v>111</v>
      </c>
      <c r="DW113" s="990"/>
      <c r="DX113" s="990"/>
      <c r="DY113" s="990"/>
      <c r="DZ113" s="991"/>
    </row>
    <row r="114" spans="1:130" s="199" customFormat="1" ht="26.25" customHeight="1" x14ac:dyDescent="0.15">
      <c r="A114" s="981"/>
      <c r="B114" s="982"/>
      <c r="C114" s="977" t="s">
        <v>421</v>
      </c>
      <c r="D114" s="977"/>
      <c r="E114" s="977"/>
      <c r="F114" s="977"/>
      <c r="G114" s="977"/>
      <c r="H114" s="977"/>
      <c r="I114" s="977"/>
      <c r="J114" s="977"/>
      <c r="K114" s="977"/>
      <c r="L114" s="977"/>
      <c r="M114" s="977"/>
      <c r="N114" s="977"/>
      <c r="O114" s="977"/>
      <c r="P114" s="977"/>
      <c r="Q114" s="977"/>
      <c r="R114" s="977"/>
      <c r="S114" s="977"/>
      <c r="T114" s="977"/>
      <c r="U114" s="977"/>
      <c r="V114" s="977"/>
      <c r="W114" s="977"/>
      <c r="X114" s="977"/>
      <c r="Y114" s="977"/>
      <c r="Z114" s="978"/>
      <c r="AA114" s="985">
        <v>508279</v>
      </c>
      <c r="AB114" s="986"/>
      <c r="AC114" s="986"/>
      <c r="AD114" s="986"/>
      <c r="AE114" s="987"/>
      <c r="AF114" s="988">
        <v>522879</v>
      </c>
      <c r="AG114" s="986"/>
      <c r="AH114" s="986"/>
      <c r="AI114" s="986"/>
      <c r="AJ114" s="987"/>
      <c r="AK114" s="988">
        <v>537661</v>
      </c>
      <c r="AL114" s="986"/>
      <c r="AM114" s="986"/>
      <c r="AN114" s="986"/>
      <c r="AO114" s="987"/>
      <c r="AP114" s="989">
        <v>12.9</v>
      </c>
      <c r="AQ114" s="990"/>
      <c r="AR114" s="990"/>
      <c r="AS114" s="990"/>
      <c r="AT114" s="991"/>
      <c r="AU114" s="927"/>
      <c r="AV114" s="928"/>
      <c r="AW114" s="928"/>
      <c r="AX114" s="928"/>
      <c r="AY114" s="928"/>
      <c r="AZ114" s="976" t="s">
        <v>422</v>
      </c>
      <c r="BA114" s="977"/>
      <c r="BB114" s="977"/>
      <c r="BC114" s="977"/>
      <c r="BD114" s="977"/>
      <c r="BE114" s="977"/>
      <c r="BF114" s="977"/>
      <c r="BG114" s="977"/>
      <c r="BH114" s="977"/>
      <c r="BI114" s="977"/>
      <c r="BJ114" s="977"/>
      <c r="BK114" s="977"/>
      <c r="BL114" s="977"/>
      <c r="BM114" s="977"/>
      <c r="BN114" s="977"/>
      <c r="BO114" s="977"/>
      <c r="BP114" s="978"/>
      <c r="BQ114" s="946">
        <v>758163</v>
      </c>
      <c r="BR114" s="947"/>
      <c r="BS114" s="947"/>
      <c r="BT114" s="947"/>
      <c r="BU114" s="947"/>
      <c r="BV114" s="947">
        <v>882703</v>
      </c>
      <c r="BW114" s="947"/>
      <c r="BX114" s="947"/>
      <c r="BY114" s="947"/>
      <c r="BZ114" s="947"/>
      <c r="CA114" s="947">
        <v>804248</v>
      </c>
      <c r="CB114" s="947"/>
      <c r="CC114" s="947"/>
      <c r="CD114" s="947"/>
      <c r="CE114" s="947"/>
      <c r="CF114" s="941">
        <v>19.3</v>
      </c>
      <c r="CG114" s="942"/>
      <c r="CH114" s="942"/>
      <c r="CI114" s="942"/>
      <c r="CJ114" s="942"/>
      <c r="CK114" s="972"/>
      <c r="CL114" s="973"/>
      <c r="CM114" s="943" t="s">
        <v>423</v>
      </c>
      <c r="CN114" s="944"/>
      <c r="CO114" s="944"/>
      <c r="CP114" s="944"/>
      <c r="CQ114" s="944"/>
      <c r="CR114" s="944"/>
      <c r="CS114" s="944"/>
      <c r="CT114" s="944"/>
      <c r="CU114" s="944"/>
      <c r="CV114" s="944"/>
      <c r="CW114" s="944"/>
      <c r="CX114" s="944"/>
      <c r="CY114" s="944"/>
      <c r="CZ114" s="944"/>
      <c r="DA114" s="944"/>
      <c r="DB114" s="944"/>
      <c r="DC114" s="944"/>
      <c r="DD114" s="944"/>
      <c r="DE114" s="944"/>
      <c r="DF114" s="945"/>
      <c r="DG114" s="985" t="s">
        <v>111</v>
      </c>
      <c r="DH114" s="986"/>
      <c r="DI114" s="986"/>
      <c r="DJ114" s="986"/>
      <c r="DK114" s="987"/>
      <c r="DL114" s="988" t="s">
        <v>111</v>
      </c>
      <c r="DM114" s="986"/>
      <c r="DN114" s="986"/>
      <c r="DO114" s="986"/>
      <c r="DP114" s="987"/>
      <c r="DQ114" s="988" t="s">
        <v>111</v>
      </c>
      <c r="DR114" s="986"/>
      <c r="DS114" s="986"/>
      <c r="DT114" s="986"/>
      <c r="DU114" s="987"/>
      <c r="DV114" s="989" t="s">
        <v>111</v>
      </c>
      <c r="DW114" s="990"/>
      <c r="DX114" s="990"/>
      <c r="DY114" s="990"/>
      <c r="DZ114" s="991"/>
    </row>
    <row r="115" spans="1:130" s="199" customFormat="1" ht="26.25" customHeight="1" x14ac:dyDescent="0.15">
      <c r="A115" s="981"/>
      <c r="B115" s="982"/>
      <c r="C115" s="977" t="s">
        <v>424</v>
      </c>
      <c r="D115" s="977"/>
      <c r="E115" s="977"/>
      <c r="F115" s="977"/>
      <c r="G115" s="977"/>
      <c r="H115" s="977"/>
      <c r="I115" s="977"/>
      <c r="J115" s="977"/>
      <c r="K115" s="977"/>
      <c r="L115" s="977"/>
      <c r="M115" s="977"/>
      <c r="N115" s="977"/>
      <c r="O115" s="977"/>
      <c r="P115" s="977"/>
      <c r="Q115" s="977"/>
      <c r="R115" s="977"/>
      <c r="S115" s="977"/>
      <c r="T115" s="977"/>
      <c r="U115" s="977"/>
      <c r="V115" s="977"/>
      <c r="W115" s="977"/>
      <c r="X115" s="977"/>
      <c r="Y115" s="977"/>
      <c r="Z115" s="978"/>
      <c r="AA115" s="960" t="s">
        <v>111</v>
      </c>
      <c r="AB115" s="961"/>
      <c r="AC115" s="961"/>
      <c r="AD115" s="961"/>
      <c r="AE115" s="962"/>
      <c r="AF115" s="963" t="s">
        <v>111</v>
      </c>
      <c r="AG115" s="961"/>
      <c r="AH115" s="961"/>
      <c r="AI115" s="961"/>
      <c r="AJ115" s="962"/>
      <c r="AK115" s="963" t="s">
        <v>111</v>
      </c>
      <c r="AL115" s="961"/>
      <c r="AM115" s="961"/>
      <c r="AN115" s="961"/>
      <c r="AO115" s="962"/>
      <c r="AP115" s="964" t="s">
        <v>111</v>
      </c>
      <c r="AQ115" s="965"/>
      <c r="AR115" s="965"/>
      <c r="AS115" s="965"/>
      <c r="AT115" s="966"/>
      <c r="AU115" s="927"/>
      <c r="AV115" s="928"/>
      <c r="AW115" s="928"/>
      <c r="AX115" s="928"/>
      <c r="AY115" s="928"/>
      <c r="AZ115" s="976" t="s">
        <v>425</v>
      </c>
      <c r="BA115" s="977"/>
      <c r="BB115" s="977"/>
      <c r="BC115" s="977"/>
      <c r="BD115" s="977"/>
      <c r="BE115" s="977"/>
      <c r="BF115" s="977"/>
      <c r="BG115" s="977"/>
      <c r="BH115" s="977"/>
      <c r="BI115" s="977"/>
      <c r="BJ115" s="977"/>
      <c r="BK115" s="977"/>
      <c r="BL115" s="977"/>
      <c r="BM115" s="977"/>
      <c r="BN115" s="977"/>
      <c r="BO115" s="977"/>
      <c r="BP115" s="978"/>
      <c r="BQ115" s="946" t="s">
        <v>111</v>
      </c>
      <c r="BR115" s="947"/>
      <c r="BS115" s="947"/>
      <c r="BT115" s="947"/>
      <c r="BU115" s="947"/>
      <c r="BV115" s="947" t="s">
        <v>111</v>
      </c>
      <c r="BW115" s="947"/>
      <c r="BX115" s="947"/>
      <c r="BY115" s="947"/>
      <c r="BZ115" s="947"/>
      <c r="CA115" s="947" t="s">
        <v>111</v>
      </c>
      <c r="CB115" s="947"/>
      <c r="CC115" s="947"/>
      <c r="CD115" s="947"/>
      <c r="CE115" s="947"/>
      <c r="CF115" s="941" t="s">
        <v>111</v>
      </c>
      <c r="CG115" s="942"/>
      <c r="CH115" s="942"/>
      <c r="CI115" s="942"/>
      <c r="CJ115" s="942"/>
      <c r="CK115" s="972"/>
      <c r="CL115" s="973"/>
      <c r="CM115" s="976" t="s">
        <v>426</v>
      </c>
      <c r="CN115" s="997"/>
      <c r="CO115" s="997"/>
      <c r="CP115" s="997"/>
      <c r="CQ115" s="997"/>
      <c r="CR115" s="997"/>
      <c r="CS115" s="997"/>
      <c r="CT115" s="997"/>
      <c r="CU115" s="997"/>
      <c r="CV115" s="997"/>
      <c r="CW115" s="997"/>
      <c r="CX115" s="997"/>
      <c r="CY115" s="997"/>
      <c r="CZ115" s="997"/>
      <c r="DA115" s="997"/>
      <c r="DB115" s="997"/>
      <c r="DC115" s="997"/>
      <c r="DD115" s="997"/>
      <c r="DE115" s="997"/>
      <c r="DF115" s="978"/>
      <c r="DG115" s="985" t="s">
        <v>111</v>
      </c>
      <c r="DH115" s="986"/>
      <c r="DI115" s="986"/>
      <c r="DJ115" s="986"/>
      <c r="DK115" s="987"/>
      <c r="DL115" s="988" t="s">
        <v>111</v>
      </c>
      <c r="DM115" s="986"/>
      <c r="DN115" s="986"/>
      <c r="DO115" s="986"/>
      <c r="DP115" s="987"/>
      <c r="DQ115" s="988" t="s">
        <v>111</v>
      </c>
      <c r="DR115" s="986"/>
      <c r="DS115" s="986"/>
      <c r="DT115" s="986"/>
      <c r="DU115" s="987"/>
      <c r="DV115" s="989" t="s">
        <v>111</v>
      </c>
      <c r="DW115" s="990"/>
      <c r="DX115" s="990"/>
      <c r="DY115" s="990"/>
      <c r="DZ115" s="991"/>
    </row>
    <row r="116" spans="1:130" s="199" customFormat="1" ht="26.25" customHeight="1" x14ac:dyDescent="0.15">
      <c r="A116" s="983"/>
      <c r="B116" s="984"/>
      <c r="C116" s="992" t="s">
        <v>427</v>
      </c>
      <c r="D116" s="992"/>
      <c r="E116" s="992"/>
      <c r="F116" s="992"/>
      <c r="G116" s="992"/>
      <c r="H116" s="992"/>
      <c r="I116" s="992"/>
      <c r="J116" s="992"/>
      <c r="K116" s="992"/>
      <c r="L116" s="992"/>
      <c r="M116" s="992"/>
      <c r="N116" s="992"/>
      <c r="O116" s="992"/>
      <c r="P116" s="992"/>
      <c r="Q116" s="992"/>
      <c r="R116" s="992"/>
      <c r="S116" s="992"/>
      <c r="T116" s="992"/>
      <c r="U116" s="992"/>
      <c r="V116" s="992"/>
      <c r="W116" s="992"/>
      <c r="X116" s="992"/>
      <c r="Y116" s="992"/>
      <c r="Z116" s="993"/>
      <c r="AA116" s="985">
        <v>69</v>
      </c>
      <c r="AB116" s="986"/>
      <c r="AC116" s="986"/>
      <c r="AD116" s="986"/>
      <c r="AE116" s="987"/>
      <c r="AF116" s="988" t="s">
        <v>111</v>
      </c>
      <c r="AG116" s="986"/>
      <c r="AH116" s="986"/>
      <c r="AI116" s="986"/>
      <c r="AJ116" s="987"/>
      <c r="AK116" s="988" t="s">
        <v>111</v>
      </c>
      <c r="AL116" s="986"/>
      <c r="AM116" s="986"/>
      <c r="AN116" s="986"/>
      <c r="AO116" s="987"/>
      <c r="AP116" s="989" t="s">
        <v>111</v>
      </c>
      <c r="AQ116" s="990"/>
      <c r="AR116" s="990"/>
      <c r="AS116" s="990"/>
      <c r="AT116" s="991"/>
      <c r="AU116" s="927"/>
      <c r="AV116" s="928"/>
      <c r="AW116" s="928"/>
      <c r="AX116" s="928"/>
      <c r="AY116" s="928"/>
      <c r="AZ116" s="994" t="s">
        <v>428</v>
      </c>
      <c r="BA116" s="995"/>
      <c r="BB116" s="995"/>
      <c r="BC116" s="995"/>
      <c r="BD116" s="995"/>
      <c r="BE116" s="995"/>
      <c r="BF116" s="995"/>
      <c r="BG116" s="995"/>
      <c r="BH116" s="995"/>
      <c r="BI116" s="995"/>
      <c r="BJ116" s="995"/>
      <c r="BK116" s="995"/>
      <c r="BL116" s="995"/>
      <c r="BM116" s="995"/>
      <c r="BN116" s="995"/>
      <c r="BO116" s="995"/>
      <c r="BP116" s="996"/>
      <c r="BQ116" s="946" t="s">
        <v>111</v>
      </c>
      <c r="BR116" s="947"/>
      <c r="BS116" s="947"/>
      <c r="BT116" s="947"/>
      <c r="BU116" s="947"/>
      <c r="BV116" s="947" t="s">
        <v>111</v>
      </c>
      <c r="BW116" s="947"/>
      <c r="BX116" s="947"/>
      <c r="BY116" s="947"/>
      <c r="BZ116" s="947"/>
      <c r="CA116" s="947" t="s">
        <v>111</v>
      </c>
      <c r="CB116" s="947"/>
      <c r="CC116" s="947"/>
      <c r="CD116" s="947"/>
      <c r="CE116" s="947"/>
      <c r="CF116" s="941" t="s">
        <v>111</v>
      </c>
      <c r="CG116" s="942"/>
      <c r="CH116" s="942"/>
      <c r="CI116" s="942"/>
      <c r="CJ116" s="942"/>
      <c r="CK116" s="972"/>
      <c r="CL116" s="973"/>
      <c r="CM116" s="943" t="s">
        <v>429</v>
      </c>
      <c r="CN116" s="944"/>
      <c r="CO116" s="944"/>
      <c r="CP116" s="944"/>
      <c r="CQ116" s="944"/>
      <c r="CR116" s="944"/>
      <c r="CS116" s="944"/>
      <c r="CT116" s="944"/>
      <c r="CU116" s="944"/>
      <c r="CV116" s="944"/>
      <c r="CW116" s="944"/>
      <c r="CX116" s="944"/>
      <c r="CY116" s="944"/>
      <c r="CZ116" s="944"/>
      <c r="DA116" s="944"/>
      <c r="DB116" s="944"/>
      <c r="DC116" s="944"/>
      <c r="DD116" s="944"/>
      <c r="DE116" s="944"/>
      <c r="DF116" s="945"/>
      <c r="DG116" s="985" t="s">
        <v>111</v>
      </c>
      <c r="DH116" s="986"/>
      <c r="DI116" s="986"/>
      <c r="DJ116" s="986"/>
      <c r="DK116" s="987"/>
      <c r="DL116" s="988" t="s">
        <v>111</v>
      </c>
      <c r="DM116" s="986"/>
      <c r="DN116" s="986"/>
      <c r="DO116" s="986"/>
      <c r="DP116" s="987"/>
      <c r="DQ116" s="988" t="s">
        <v>111</v>
      </c>
      <c r="DR116" s="986"/>
      <c r="DS116" s="986"/>
      <c r="DT116" s="986"/>
      <c r="DU116" s="987"/>
      <c r="DV116" s="989" t="s">
        <v>111</v>
      </c>
      <c r="DW116" s="990"/>
      <c r="DX116" s="990"/>
      <c r="DY116" s="990"/>
      <c r="DZ116" s="991"/>
    </row>
    <row r="117" spans="1:130" s="199" customFormat="1" ht="26.25" customHeight="1" x14ac:dyDescent="0.15">
      <c r="A117" s="931" t="s">
        <v>169</v>
      </c>
      <c r="B117" s="912"/>
      <c r="C117" s="912"/>
      <c r="D117" s="912"/>
      <c r="E117" s="912"/>
      <c r="F117" s="912"/>
      <c r="G117" s="912"/>
      <c r="H117" s="912"/>
      <c r="I117" s="912"/>
      <c r="J117" s="912"/>
      <c r="K117" s="912"/>
      <c r="L117" s="912"/>
      <c r="M117" s="912"/>
      <c r="N117" s="912"/>
      <c r="O117" s="912"/>
      <c r="P117" s="912"/>
      <c r="Q117" s="912"/>
      <c r="R117" s="912"/>
      <c r="S117" s="912"/>
      <c r="T117" s="912"/>
      <c r="U117" s="912"/>
      <c r="V117" s="912"/>
      <c r="W117" s="912"/>
      <c r="X117" s="912"/>
      <c r="Y117" s="1002" t="s">
        <v>430</v>
      </c>
      <c r="Z117" s="913"/>
      <c r="AA117" s="1003">
        <v>1851905</v>
      </c>
      <c r="AB117" s="1004"/>
      <c r="AC117" s="1004"/>
      <c r="AD117" s="1004"/>
      <c r="AE117" s="1005"/>
      <c r="AF117" s="1006">
        <v>1995695</v>
      </c>
      <c r="AG117" s="1004"/>
      <c r="AH117" s="1004"/>
      <c r="AI117" s="1004"/>
      <c r="AJ117" s="1005"/>
      <c r="AK117" s="1006">
        <v>2046542</v>
      </c>
      <c r="AL117" s="1004"/>
      <c r="AM117" s="1004"/>
      <c r="AN117" s="1004"/>
      <c r="AO117" s="1005"/>
      <c r="AP117" s="1007"/>
      <c r="AQ117" s="1008"/>
      <c r="AR117" s="1008"/>
      <c r="AS117" s="1008"/>
      <c r="AT117" s="1009"/>
      <c r="AU117" s="927"/>
      <c r="AV117" s="928"/>
      <c r="AW117" s="928"/>
      <c r="AX117" s="928"/>
      <c r="AY117" s="928"/>
      <c r="AZ117" s="994" t="s">
        <v>431</v>
      </c>
      <c r="BA117" s="995"/>
      <c r="BB117" s="995"/>
      <c r="BC117" s="995"/>
      <c r="BD117" s="995"/>
      <c r="BE117" s="995"/>
      <c r="BF117" s="995"/>
      <c r="BG117" s="995"/>
      <c r="BH117" s="995"/>
      <c r="BI117" s="995"/>
      <c r="BJ117" s="995"/>
      <c r="BK117" s="995"/>
      <c r="BL117" s="995"/>
      <c r="BM117" s="995"/>
      <c r="BN117" s="995"/>
      <c r="BO117" s="995"/>
      <c r="BP117" s="996"/>
      <c r="BQ117" s="946" t="s">
        <v>111</v>
      </c>
      <c r="BR117" s="947"/>
      <c r="BS117" s="947"/>
      <c r="BT117" s="947"/>
      <c r="BU117" s="947"/>
      <c r="BV117" s="947" t="s">
        <v>111</v>
      </c>
      <c r="BW117" s="947"/>
      <c r="BX117" s="947"/>
      <c r="BY117" s="947"/>
      <c r="BZ117" s="947"/>
      <c r="CA117" s="947" t="s">
        <v>111</v>
      </c>
      <c r="CB117" s="947"/>
      <c r="CC117" s="947"/>
      <c r="CD117" s="947"/>
      <c r="CE117" s="947"/>
      <c r="CF117" s="941" t="s">
        <v>111</v>
      </c>
      <c r="CG117" s="942"/>
      <c r="CH117" s="942"/>
      <c r="CI117" s="942"/>
      <c r="CJ117" s="942"/>
      <c r="CK117" s="972"/>
      <c r="CL117" s="973"/>
      <c r="CM117" s="943" t="s">
        <v>432</v>
      </c>
      <c r="CN117" s="944"/>
      <c r="CO117" s="944"/>
      <c r="CP117" s="944"/>
      <c r="CQ117" s="944"/>
      <c r="CR117" s="944"/>
      <c r="CS117" s="944"/>
      <c r="CT117" s="944"/>
      <c r="CU117" s="944"/>
      <c r="CV117" s="944"/>
      <c r="CW117" s="944"/>
      <c r="CX117" s="944"/>
      <c r="CY117" s="944"/>
      <c r="CZ117" s="944"/>
      <c r="DA117" s="944"/>
      <c r="DB117" s="944"/>
      <c r="DC117" s="944"/>
      <c r="DD117" s="944"/>
      <c r="DE117" s="944"/>
      <c r="DF117" s="945"/>
      <c r="DG117" s="985" t="s">
        <v>111</v>
      </c>
      <c r="DH117" s="986"/>
      <c r="DI117" s="986"/>
      <c r="DJ117" s="986"/>
      <c r="DK117" s="987"/>
      <c r="DL117" s="988" t="s">
        <v>111</v>
      </c>
      <c r="DM117" s="986"/>
      <c r="DN117" s="986"/>
      <c r="DO117" s="986"/>
      <c r="DP117" s="987"/>
      <c r="DQ117" s="988" t="s">
        <v>111</v>
      </c>
      <c r="DR117" s="986"/>
      <c r="DS117" s="986"/>
      <c r="DT117" s="986"/>
      <c r="DU117" s="987"/>
      <c r="DV117" s="989" t="s">
        <v>111</v>
      </c>
      <c r="DW117" s="990"/>
      <c r="DX117" s="990"/>
      <c r="DY117" s="990"/>
      <c r="DZ117" s="991"/>
    </row>
    <row r="118" spans="1:130" s="199" customFormat="1" ht="26.25" customHeight="1" x14ac:dyDescent="0.15">
      <c r="A118" s="931" t="s">
        <v>406</v>
      </c>
      <c r="B118" s="912"/>
      <c r="C118" s="912"/>
      <c r="D118" s="912"/>
      <c r="E118" s="912"/>
      <c r="F118" s="912"/>
      <c r="G118" s="912"/>
      <c r="H118" s="912"/>
      <c r="I118" s="912"/>
      <c r="J118" s="912"/>
      <c r="K118" s="912"/>
      <c r="L118" s="912"/>
      <c r="M118" s="912"/>
      <c r="N118" s="912"/>
      <c r="O118" s="912"/>
      <c r="P118" s="912"/>
      <c r="Q118" s="912"/>
      <c r="R118" s="912"/>
      <c r="S118" s="912"/>
      <c r="T118" s="912"/>
      <c r="U118" s="912"/>
      <c r="V118" s="912"/>
      <c r="W118" s="912"/>
      <c r="X118" s="912"/>
      <c r="Y118" s="912"/>
      <c r="Z118" s="913"/>
      <c r="AA118" s="911" t="s">
        <v>404</v>
      </c>
      <c r="AB118" s="912"/>
      <c r="AC118" s="912"/>
      <c r="AD118" s="912"/>
      <c r="AE118" s="913"/>
      <c r="AF118" s="911" t="s">
        <v>286</v>
      </c>
      <c r="AG118" s="912"/>
      <c r="AH118" s="912"/>
      <c r="AI118" s="912"/>
      <c r="AJ118" s="913"/>
      <c r="AK118" s="911" t="s">
        <v>285</v>
      </c>
      <c r="AL118" s="912"/>
      <c r="AM118" s="912"/>
      <c r="AN118" s="912"/>
      <c r="AO118" s="913"/>
      <c r="AP118" s="998" t="s">
        <v>405</v>
      </c>
      <c r="AQ118" s="999"/>
      <c r="AR118" s="999"/>
      <c r="AS118" s="999"/>
      <c r="AT118" s="1000"/>
      <c r="AU118" s="927"/>
      <c r="AV118" s="928"/>
      <c r="AW118" s="928"/>
      <c r="AX118" s="928"/>
      <c r="AY118" s="928"/>
      <c r="AZ118" s="1001" t="s">
        <v>433</v>
      </c>
      <c r="BA118" s="992"/>
      <c r="BB118" s="992"/>
      <c r="BC118" s="992"/>
      <c r="BD118" s="992"/>
      <c r="BE118" s="992"/>
      <c r="BF118" s="992"/>
      <c r="BG118" s="992"/>
      <c r="BH118" s="992"/>
      <c r="BI118" s="992"/>
      <c r="BJ118" s="992"/>
      <c r="BK118" s="992"/>
      <c r="BL118" s="992"/>
      <c r="BM118" s="992"/>
      <c r="BN118" s="992"/>
      <c r="BO118" s="992"/>
      <c r="BP118" s="993"/>
      <c r="BQ118" s="1024" t="s">
        <v>111</v>
      </c>
      <c r="BR118" s="1025"/>
      <c r="BS118" s="1025"/>
      <c r="BT118" s="1025"/>
      <c r="BU118" s="1025"/>
      <c r="BV118" s="1025" t="s">
        <v>111</v>
      </c>
      <c r="BW118" s="1025"/>
      <c r="BX118" s="1025"/>
      <c r="BY118" s="1025"/>
      <c r="BZ118" s="1025"/>
      <c r="CA118" s="1025" t="s">
        <v>111</v>
      </c>
      <c r="CB118" s="1025"/>
      <c r="CC118" s="1025"/>
      <c r="CD118" s="1025"/>
      <c r="CE118" s="1025"/>
      <c r="CF118" s="941" t="s">
        <v>111</v>
      </c>
      <c r="CG118" s="942"/>
      <c r="CH118" s="942"/>
      <c r="CI118" s="942"/>
      <c r="CJ118" s="942"/>
      <c r="CK118" s="972"/>
      <c r="CL118" s="973"/>
      <c r="CM118" s="943" t="s">
        <v>434</v>
      </c>
      <c r="CN118" s="944"/>
      <c r="CO118" s="944"/>
      <c r="CP118" s="944"/>
      <c r="CQ118" s="944"/>
      <c r="CR118" s="944"/>
      <c r="CS118" s="944"/>
      <c r="CT118" s="944"/>
      <c r="CU118" s="944"/>
      <c r="CV118" s="944"/>
      <c r="CW118" s="944"/>
      <c r="CX118" s="944"/>
      <c r="CY118" s="944"/>
      <c r="CZ118" s="944"/>
      <c r="DA118" s="944"/>
      <c r="DB118" s="944"/>
      <c r="DC118" s="944"/>
      <c r="DD118" s="944"/>
      <c r="DE118" s="944"/>
      <c r="DF118" s="945"/>
      <c r="DG118" s="985" t="s">
        <v>111</v>
      </c>
      <c r="DH118" s="986"/>
      <c r="DI118" s="986"/>
      <c r="DJ118" s="986"/>
      <c r="DK118" s="987"/>
      <c r="DL118" s="988" t="s">
        <v>111</v>
      </c>
      <c r="DM118" s="986"/>
      <c r="DN118" s="986"/>
      <c r="DO118" s="986"/>
      <c r="DP118" s="987"/>
      <c r="DQ118" s="988" t="s">
        <v>111</v>
      </c>
      <c r="DR118" s="986"/>
      <c r="DS118" s="986"/>
      <c r="DT118" s="986"/>
      <c r="DU118" s="987"/>
      <c r="DV118" s="989" t="s">
        <v>111</v>
      </c>
      <c r="DW118" s="990"/>
      <c r="DX118" s="990"/>
      <c r="DY118" s="990"/>
      <c r="DZ118" s="991"/>
    </row>
    <row r="119" spans="1:130" s="199" customFormat="1" ht="26.25" customHeight="1" x14ac:dyDescent="0.15">
      <c r="A119" s="1085" t="s">
        <v>409</v>
      </c>
      <c r="B119" s="971"/>
      <c r="C119" s="950" t="s">
        <v>410</v>
      </c>
      <c r="D119" s="951"/>
      <c r="E119" s="951"/>
      <c r="F119" s="951"/>
      <c r="G119" s="951"/>
      <c r="H119" s="951"/>
      <c r="I119" s="951"/>
      <c r="J119" s="951"/>
      <c r="K119" s="951"/>
      <c r="L119" s="951"/>
      <c r="M119" s="951"/>
      <c r="N119" s="951"/>
      <c r="O119" s="951"/>
      <c r="P119" s="951"/>
      <c r="Q119" s="951"/>
      <c r="R119" s="951"/>
      <c r="S119" s="951"/>
      <c r="T119" s="951"/>
      <c r="U119" s="951"/>
      <c r="V119" s="951"/>
      <c r="W119" s="951"/>
      <c r="X119" s="951"/>
      <c r="Y119" s="951"/>
      <c r="Z119" s="952"/>
      <c r="AA119" s="918" t="s">
        <v>111</v>
      </c>
      <c r="AB119" s="919"/>
      <c r="AC119" s="919"/>
      <c r="AD119" s="919"/>
      <c r="AE119" s="920"/>
      <c r="AF119" s="921" t="s">
        <v>111</v>
      </c>
      <c r="AG119" s="919"/>
      <c r="AH119" s="919"/>
      <c r="AI119" s="919"/>
      <c r="AJ119" s="920"/>
      <c r="AK119" s="921" t="s">
        <v>111</v>
      </c>
      <c r="AL119" s="919"/>
      <c r="AM119" s="919"/>
      <c r="AN119" s="919"/>
      <c r="AO119" s="920"/>
      <c r="AP119" s="922" t="s">
        <v>111</v>
      </c>
      <c r="AQ119" s="923"/>
      <c r="AR119" s="923"/>
      <c r="AS119" s="923"/>
      <c r="AT119" s="924"/>
      <c r="AU119" s="929"/>
      <c r="AV119" s="930"/>
      <c r="AW119" s="930"/>
      <c r="AX119" s="930"/>
      <c r="AY119" s="930"/>
      <c r="AZ119" s="230" t="s">
        <v>169</v>
      </c>
      <c r="BA119" s="230"/>
      <c r="BB119" s="230"/>
      <c r="BC119" s="230"/>
      <c r="BD119" s="230"/>
      <c r="BE119" s="230"/>
      <c r="BF119" s="230"/>
      <c r="BG119" s="230"/>
      <c r="BH119" s="230"/>
      <c r="BI119" s="230"/>
      <c r="BJ119" s="230"/>
      <c r="BK119" s="230"/>
      <c r="BL119" s="230"/>
      <c r="BM119" s="230"/>
      <c r="BN119" s="230"/>
      <c r="BO119" s="1002" t="s">
        <v>435</v>
      </c>
      <c r="BP119" s="1033"/>
      <c r="BQ119" s="1024">
        <v>18497584</v>
      </c>
      <c r="BR119" s="1025"/>
      <c r="BS119" s="1025"/>
      <c r="BT119" s="1025"/>
      <c r="BU119" s="1025"/>
      <c r="BV119" s="1025">
        <v>17073426</v>
      </c>
      <c r="BW119" s="1025"/>
      <c r="BX119" s="1025"/>
      <c r="BY119" s="1025"/>
      <c r="BZ119" s="1025"/>
      <c r="CA119" s="1025">
        <v>15474184</v>
      </c>
      <c r="CB119" s="1025"/>
      <c r="CC119" s="1025"/>
      <c r="CD119" s="1025"/>
      <c r="CE119" s="1025"/>
      <c r="CF119" s="1026"/>
      <c r="CG119" s="1027"/>
      <c r="CH119" s="1027"/>
      <c r="CI119" s="1027"/>
      <c r="CJ119" s="1028"/>
      <c r="CK119" s="974"/>
      <c r="CL119" s="975"/>
      <c r="CM119" s="1029" t="s">
        <v>436</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32" t="s">
        <v>111</v>
      </c>
      <c r="DH119" s="1011"/>
      <c r="DI119" s="1011"/>
      <c r="DJ119" s="1011"/>
      <c r="DK119" s="1012"/>
      <c r="DL119" s="1010" t="s">
        <v>111</v>
      </c>
      <c r="DM119" s="1011"/>
      <c r="DN119" s="1011"/>
      <c r="DO119" s="1011"/>
      <c r="DP119" s="1012"/>
      <c r="DQ119" s="1010" t="s">
        <v>111</v>
      </c>
      <c r="DR119" s="1011"/>
      <c r="DS119" s="1011"/>
      <c r="DT119" s="1011"/>
      <c r="DU119" s="1012"/>
      <c r="DV119" s="1013" t="s">
        <v>111</v>
      </c>
      <c r="DW119" s="1014"/>
      <c r="DX119" s="1014"/>
      <c r="DY119" s="1014"/>
      <c r="DZ119" s="1015"/>
    </row>
    <row r="120" spans="1:130" s="199" customFormat="1" ht="26.25" customHeight="1" x14ac:dyDescent="0.15">
      <c r="A120" s="1086"/>
      <c r="B120" s="973"/>
      <c r="C120" s="943" t="s">
        <v>413</v>
      </c>
      <c r="D120" s="944"/>
      <c r="E120" s="944"/>
      <c r="F120" s="944"/>
      <c r="G120" s="944"/>
      <c r="H120" s="944"/>
      <c r="I120" s="944"/>
      <c r="J120" s="944"/>
      <c r="K120" s="944"/>
      <c r="L120" s="944"/>
      <c r="M120" s="944"/>
      <c r="N120" s="944"/>
      <c r="O120" s="944"/>
      <c r="P120" s="944"/>
      <c r="Q120" s="944"/>
      <c r="R120" s="944"/>
      <c r="S120" s="944"/>
      <c r="T120" s="944"/>
      <c r="U120" s="944"/>
      <c r="V120" s="944"/>
      <c r="W120" s="944"/>
      <c r="X120" s="944"/>
      <c r="Y120" s="944"/>
      <c r="Z120" s="945"/>
      <c r="AA120" s="985" t="s">
        <v>111</v>
      </c>
      <c r="AB120" s="986"/>
      <c r="AC120" s="986"/>
      <c r="AD120" s="986"/>
      <c r="AE120" s="987"/>
      <c r="AF120" s="988" t="s">
        <v>111</v>
      </c>
      <c r="AG120" s="986"/>
      <c r="AH120" s="986"/>
      <c r="AI120" s="986"/>
      <c r="AJ120" s="987"/>
      <c r="AK120" s="988" t="s">
        <v>111</v>
      </c>
      <c r="AL120" s="986"/>
      <c r="AM120" s="986"/>
      <c r="AN120" s="986"/>
      <c r="AO120" s="987"/>
      <c r="AP120" s="989" t="s">
        <v>111</v>
      </c>
      <c r="AQ120" s="990"/>
      <c r="AR120" s="990"/>
      <c r="AS120" s="990"/>
      <c r="AT120" s="991"/>
      <c r="AU120" s="1016" t="s">
        <v>437</v>
      </c>
      <c r="AV120" s="1017"/>
      <c r="AW120" s="1017"/>
      <c r="AX120" s="1017"/>
      <c r="AY120" s="1018"/>
      <c r="AZ120" s="967" t="s">
        <v>438</v>
      </c>
      <c r="BA120" s="916"/>
      <c r="BB120" s="916"/>
      <c r="BC120" s="916"/>
      <c r="BD120" s="916"/>
      <c r="BE120" s="916"/>
      <c r="BF120" s="916"/>
      <c r="BG120" s="916"/>
      <c r="BH120" s="916"/>
      <c r="BI120" s="916"/>
      <c r="BJ120" s="916"/>
      <c r="BK120" s="916"/>
      <c r="BL120" s="916"/>
      <c r="BM120" s="916"/>
      <c r="BN120" s="916"/>
      <c r="BO120" s="916"/>
      <c r="BP120" s="917"/>
      <c r="BQ120" s="953">
        <v>6406484</v>
      </c>
      <c r="BR120" s="954"/>
      <c r="BS120" s="954"/>
      <c r="BT120" s="954"/>
      <c r="BU120" s="954"/>
      <c r="BV120" s="954">
        <v>6689023</v>
      </c>
      <c r="BW120" s="954"/>
      <c r="BX120" s="954"/>
      <c r="BY120" s="954"/>
      <c r="BZ120" s="954"/>
      <c r="CA120" s="954">
        <v>6961265</v>
      </c>
      <c r="CB120" s="954"/>
      <c r="CC120" s="954"/>
      <c r="CD120" s="954"/>
      <c r="CE120" s="954"/>
      <c r="CF120" s="968">
        <v>167</v>
      </c>
      <c r="CG120" s="969"/>
      <c r="CH120" s="969"/>
      <c r="CI120" s="969"/>
      <c r="CJ120" s="969"/>
      <c r="CK120" s="1034" t="s">
        <v>439</v>
      </c>
      <c r="CL120" s="1035"/>
      <c r="CM120" s="1035"/>
      <c r="CN120" s="1035"/>
      <c r="CO120" s="1036"/>
      <c r="CP120" s="1042" t="s">
        <v>383</v>
      </c>
      <c r="CQ120" s="1043"/>
      <c r="CR120" s="1043"/>
      <c r="CS120" s="1043"/>
      <c r="CT120" s="1043"/>
      <c r="CU120" s="1043"/>
      <c r="CV120" s="1043"/>
      <c r="CW120" s="1043"/>
      <c r="CX120" s="1043"/>
      <c r="CY120" s="1043"/>
      <c r="CZ120" s="1043"/>
      <c r="DA120" s="1043"/>
      <c r="DB120" s="1043"/>
      <c r="DC120" s="1043"/>
      <c r="DD120" s="1043"/>
      <c r="DE120" s="1043"/>
      <c r="DF120" s="1044"/>
      <c r="DG120" s="953">
        <v>662144</v>
      </c>
      <c r="DH120" s="954"/>
      <c r="DI120" s="954"/>
      <c r="DJ120" s="954"/>
      <c r="DK120" s="954"/>
      <c r="DL120" s="954">
        <v>910646</v>
      </c>
      <c r="DM120" s="954"/>
      <c r="DN120" s="954"/>
      <c r="DO120" s="954"/>
      <c r="DP120" s="954"/>
      <c r="DQ120" s="954">
        <v>881832</v>
      </c>
      <c r="DR120" s="954"/>
      <c r="DS120" s="954"/>
      <c r="DT120" s="954"/>
      <c r="DU120" s="954"/>
      <c r="DV120" s="955">
        <v>21.2</v>
      </c>
      <c r="DW120" s="955"/>
      <c r="DX120" s="955"/>
      <c r="DY120" s="955"/>
      <c r="DZ120" s="956"/>
    </row>
    <row r="121" spans="1:130" s="199" customFormat="1" ht="26.25" customHeight="1" x14ac:dyDescent="0.15">
      <c r="A121" s="1086"/>
      <c r="B121" s="973"/>
      <c r="C121" s="994" t="s">
        <v>440</v>
      </c>
      <c r="D121" s="995"/>
      <c r="E121" s="995"/>
      <c r="F121" s="995"/>
      <c r="G121" s="995"/>
      <c r="H121" s="995"/>
      <c r="I121" s="995"/>
      <c r="J121" s="995"/>
      <c r="K121" s="995"/>
      <c r="L121" s="995"/>
      <c r="M121" s="995"/>
      <c r="N121" s="995"/>
      <c r="O121" s="995"/>
      <c r="P121" s="995"/>
      <c r="Q121" s="995"/>
      <c r="R121" s="995"/>
      <c r="S121" s="995"/>
      <c r="T121" s="995"/>
      <c r="U121" s="995"/>
      <c r="V121" s="995"/>
      <c r="W121" s="995"/>
      <c r="X121" s="995"/>
      <c r="Y121" s="995"/>
      <c r="Z121" s="996"/>
      <c r="AA121" s="985" t="s">
        <v>111</v>
      </c>
      <c r="AB121" s="986"/>
      <c r="AC121" s="986"/>
      <c r="AD121" s="986"/>
      <c r="AE121" s="987"/>
      <c r="AF121" s="988" t="s">
        <v>111</v>
      </c>
      <c r="AG121" s="986"/>
      <c r="AH121" s="986"/>
      <c r="AI121" s="986"/>
      <c r="AJ121" s="987"/>
      <c r="AK121" s="988" t="s">
        <v>111</v>
      </c>
      <c r="AL121" s="986"/>
      <c r="AM121" s="986"/>
      <c r="AN121" s="986"/>
      <c r="AO121" s="987"/>
      <c r="AP121" s="989" t="s">
        <v>111</v>
      </c>
      <c r="AQ121" s="990"/>
      <c r="AR121" s="990"/>
      <c r="AS121" s="990"/>
      <c r="AT121" s="991"/>
      <c r="AU121" s="1019"/>
      <c r="AV121" s="1020"/>
      <c r="AW121" s="1020"/>
      <c r="AX121" s="1020"/>
      <c r="AY121" s="1021"/>
      <c r="AZ121" s="976" t="s">
        <v>441</v>
      </c>
      <c r="BA121" s="977"/>
      <c r="BB121" s="977"/>
      <c r="BC121" s="977"/>
      <c r="BD121" s="977"/>
      <c r="BE121" s="977"/>
      <c r="BF121" s="977"/>
      <c r="BG121" s="977"/>
      <c r="BH121" s="977"/>
      <c r="BI121" s="977"/>
      <c r="BJ121" s="977"/>
      <c r="BK121" s="977"/>
      <c r="BL121" s="977"/>
      <c r="BM121" s="977"/>
      <c r="BN121" s="977"/>
      <c r="BO121" s="977"/>
      <c r="BP121" s="978"/>
      <c r="BQ121" s="946" t="s">
        <v>111</v>
      </c>
      <c r="BR121" s="947"/>
      <c r="BS121" s="947"/>
      <c r="BT121" s="947"/>
      <c r="BU121" s="947"/>
      <c r="BV121" s="947" t="s">
        <v>111</v>
      </c>
      <c r="BW121" s="947"/>
      <c r="BX121" s="947"/>
      <c r="BY121" s="947"/>
      <c r="BZ121" s="947"/>
      <c r="CA121" s="947" t="s">
        <v>111</v>
      </c>
      <c r="CB121" s="947"/>
      <c r="CC121" s="947"/>
      <c r="CD121" s="947"/>
      <c r="CE121" s="947"/>
      <c r="CF121" s="941" t="s">
        <v>111</v>
      </c>
      <c r="CG121" s="942"/>
      <c r="CH121" s="942"/>
      <c r="CI121" s="942"/>
      <c r="CJ121" s="942"/>
      <c r="CK121" s="1037"/>
      <c r="CL121" s="1038"/>
      <c r="CM121" s="1038"/>
      <c r="CN121" s="1038"/>
      <c r="CO121" s="1039"/>
      <c r="CP121" s="1047" t="s">
        <v>387</v>
      </c>
      <c r="CQ121" s="1048"/>
      <c r="CR121" s="1048"/>
      <c r="CS121" s="1048"/>
      <c r="CT121" s="1048"/>
      <c r="CU121" s="1048"/>
      <c r="CV121" s="1048"/>
      <c r="CW121" s="1048"/>
      <c r="CX121" s="1048"/>
      <c r="CY121" s="1048"/>
      <c r="CZ121" s="1048"/>
      <c r="DA121" s="1048"/>
      <c r="DB121" s="1048"/>
      <c r="DC121" s="1048"/>
      <c r="DD121" s="1048"/>
      <c r="DE121" s="1048"/>
      <c r="DF121" s="1049"/>
      <c r="DG121" s="946">
        <v>564558</v>
      </c>
      <c r="DH121" s="947"/>
      <c r="DI121" s="947"/>
      <c r="DJ121" s="947"/>
      <c r="DK121" s="947"/>
      <c r="DL121" s="947">
        <v>527020</v>
      </c>
      <c r="DM121" s="947"/>
      <c r="DN121" s="947"/>
      <c r="DO121" s="947"/>
      <c r="DP121" s="947"/>
      <c r="DQ121" s="947">
        <v>494435</v>
      </c>
      <c r="DR121" s="947"/>
      <c r="DS121" s="947"/>
      <c r="DT121" s="947"/>
      <c r="DU121" s="947"/>
      <c r="DV121" s="948">
        <v>11.9</v>
      </c>
      <c r="DW121" s="948"/>
      <c r="DX121" s="948"/>
      <c r="DY121" s="948"/>
      <c r="DZ121" s="949"/>
    </row>
    <row r="122" spans="1:130" s="199" customFormat="1" ht="26.25" customHeight="1" x14ac:dyDescent="0.15">
      <c r="A122" s="1086"/>
      <c r="B122" s="973"/>
      <c r="C122" s="943" t="s">
        <v>423</v>
      </c>
      <c r="D122" s="944"/>
      <c r="E122" s="944"/>
      <c r="F122" s="944"/>
      <c r="G122" s="944"/>
      <c r="H122" s="944"/>
      <c r="I122" s="944"/>
      <c r="J122" s="944"/>
      <c r="K122" s="944"/>
      <c r="L122" s="944"/>
      <c r="M122" s="944"/>
      <c r="N122" s="944"/>
      <c r="O122" s="944"/>
      <c r="P122" s="944"/>
      <c r="Q122" s="944"/>
      <c r="R122" s="944"/>
      <c r="S122" s="944"/>
      <c r="T122" s="944"/>
      <c r="U122" s="944"/>
      <c r="V122" s="944"/>
      <c r="W122" s="944"/>
      <c r="X122" s="944"/>
      <c r="Y122" s="944"/>
      <c r="Z122" s="945"/>
      <c r="AA122" s="985" t="s">
        <v>111</v>
      </c>
      <c r="AB122" s="986"/>
      <c r="AC122" s="986"/>
      <c r="AD122" s="986"/>
      <c r="AE122" s="987"/>
      <c r="AF122" s="988" t="s">
        <v>111</v>
      </c>
      <c r="AG122" s="986"/>
      <c r="AH122" s="986"/>
      <c r="AI122" s="986"/>
      <c r="AJ122" s="987"/>
      <c r="AK122" s="988" t="s">
        <v>111</v>
      </c>
      <c r="AL122" s="986"/>
      <c r="AM122" s="986"/>
      <c r="AN122" s="986"/>
      <c r="AO122" s="987"/>
      <c r="AP122" s="989" t="s">
        <v>111</v>
      </c>
      <c r="AQ122" s="990"/>
      <c r="AR122" s="990"/>
      <c r="AS122" s="990"/>
      <c r="AT122" s="991"/>
      <c r="AU122" s="1019"/>
      <c r="AV122" s="1020"/>
      <c r="AW122" s="1020"/>
      <c r="AX122" s="1020"/>
      <c r="AY122" s="1021"/>
      <c r="AZ122" s="1001" t="s">
        <v>442</v>
      </c>
      <c r="BA122" s="992"/>
      <c r="BB122" s="992"/>
      <c r="BC122" s="992"/>
      <c r="BD122" s="992"/>
      <c r="BE122" s="992"/>
      <c r="BF122" s="992"/>
      <c r="BG122" s="992"/>
      <c r="BH122" s="992"/>
      <c r="BI122" s="992"/>
      <c r="BJ122" s="992"/>
      <c r="BK122" s="992"/>
      <c r="BL122" s="992"/>
      <c r="BM122" s="992"/>
      <c r="BN122" s="992"/>
      <c r="BO122" s="992"/>
      <c r="BP122" s="993"/>
      <c r="BQ122" s="1024">
        <v>14139374</v>
      </c>
      <c r="BR122" s="1025"/>
      <c r="BS122" s="1025"/>
      <c r="BT122" s="1025"/>
      <c r="BU122" s="1025"/>
      <c r="BV122" s="1025">
        <v>13313476</v>
      </c>
      <c r="BW122" s="1025"/>
      <c r="BX122" s="1025"/>
      <c r="BY122" s="1025"/>
      <c r="BZ122" s="1025"/>
      <c r="CA122" s="1025">
        <v>12359004</v>
      </c>
      <c r="CB122" s="1025"/>
      <c r="CC122" s="1025"/>
      <c r="CD122" s="1025"/>
      <c r="CE122" s="1025"/>
      <c r="CF122" s="1045">
        <v>296.39999999999998</v>
      </c>
      <c r="CG122" s="1046"/>
      <c r="CH122" s="1046"/>
      <c r="CI122" s="1046"/>
      <c r="CJ122" s="1046"/>
      <c r="CK122" s="1037"/>
      <c r="CL122" s="1038"/>
      <c r="CM122" s="1038"/>
      <c r="CN122" s="1038"/>
      <c r="CO122" s="1039"/>
      <c r="CP122" s="1047" t="s">
        <v>385</v>
      </c>
      <c r="CQ122" s="1048"/>
      <c r="CR122" s="1048"/>
      <c r="CS122" s="1048"/>
      <c r="CT122" s="1048"/>
      <c r="CU122" s="1048"/>
      <c r="CV122" s="1048"/>
      <c r="CW122" s="1048"/>
      <c r="CX122" s="1048"/>
      <c r="CY122" s="1048"/>
      <c r="CZ122" s="1048"/>
      <c r="DA122" s="1048"/>
      <c r="DB122" s="1048"/>
      <c r="DC122" s="1048"/>
      <c r="DD122" s="1048"/>
      <c r="DE122" s="1048"/>
      <c r="DF122" s="1049"/>
      <c r="DG122" s="946">
        <v>345</v>
      </c>
      <c r="DH122" s="947"/>
      <c r="DI122" s="947"/>
      <c r="DJ122" s="947"/>
      <c r="DK122" s="947"/>
      <c r="DL122" s="947">
        <v>318</v>
      </c>
      <c r="DM122" s="947"/>
      <c r="DN122" s="947"/>
      <c r="DO122" s="947"/>
      <c r="DP122" s="947"/>
      <c r="DQ122" s="947">
        <v>284</v>
      </c>
      <c r="DR122" s="947"/>
      <c r="DS122" s="947"/>
      <c r="DT122" s="947"/>
      <c r="DU122" s="947"/>
      <c r="DV122" s="948">
        <v>0</v>
      </c>
      <c r="DW122" s="948"/>
      <c r="DX122" s="948"/>
      <c r="DY122" s="948"/>
      <c r="DZ122" s="949"/>
    </row>
    <row r="123" spans="1:130" s="199" customFormat="1" ht="26.25" customHeight="1" x14ac:dyDescent="0.15">
      <c r="A123" s="1086"/>
      <c r="B123" s="973"/>
      <c r="C123" s="943" t="s">
        <v>429</v>
      </c>
      <c r="D123" s="944"/>
      <c r="E123" s="944"/>
      <c r="F123" s="944"/>
      <c r="G123" s="944"/>
      <c r="H123" s="944"/>
      <c r="I123" s="944"/>
      <c r="J123" s="944"/>
      <c r="K123" s="944"/>
      <c r="L123" s="944"/>
      <c r="M123" s="944"/>
      <c r="N123" s="944"/>
      <c r="O123" s="944"/>
      <c r="P123" s="944"/>
      <c r="Q123" s="944"/>
      <c r="R123" s="944"/>
      <c r="S123" s="944"/>
      <c r="T123" s="944"/>
      <c r="U123" s="944"/>
      <c r="V123" s="944"/>
      <c r="W123" s="944"/>
      <c r="X123" s="944"/>
      <c r="Y123" s="944"/>
      <c r="Z123" s="945"/>
      <c r="AA123" s="985" t="s">
        <v>111</v>
      </c>
      <c r="AB123" s="986"/>
      <c r="AC123" s="986"/>
      <c r="AD123" s="986"/>
      <c r="AE123" s="987"/>
      <c r="AF123" s="988" t="s">
        <v>111</v>
      </c>
      <c r="AG123" s="986"/>
      <c r="AH123" s="986"/>
      <c r="AI123" s="986"/>
      <c r="AJ123" s="987"/>
      <c r="AK123" s="988" t="s">
        <v>111</v>
      </c>
      <c r="AL123" s="986"/>
      <c r="AM123" s="986"/>
      <c r="AN123" s="986"/>
      <c r="AO123" s="987"/>
      <c r="AP123" s="989" t="s">
        <v>111</v>
      </c>
      <c r="AQ123" s="990"/>
      <c r="AR123" s="990"/>
      <c r="AS123" s="990"/>
      <c r="AT123" s="991"/>
      <c r="AU123" s="1022"/>
      <c r="AV123" s="1023"/>
      <c r="AW123" s="1023"/>
      <c r="AX123" s="1023"/>
      <c r="AY123" s="1023"/>
      <c r="AZ123" s="230" t="s">
        <v>169</v>
      </c>
      <c r="BA123" s="230"/>
      <c r="BB123" s="230"/>
      <c r="BC123" s="230"/>
      <c r="BD123" s="230"/>
      <c r="BE123" s="230"/>
      <c r="BF123" s="230"/>
      <c r="BG123" s="230"/>
      <c r="BH123" s="230"/>
      <c r="BI123" s="230"/>
      <c r="BJ123" s="230"/>
      <c r="BK123" s="230"/>
      <c r="BL123" s="230"/>
      <c r="BM123" s="230"/>
      <c r="BN123" s="230"/>
      <c r="BO123" s="1002" t="s">
        <v>443</v>
      </c>
      <c r="BP123" s="1033"/>
      <c r="BQ123" s="1092">
        <v>20545858</v>
      </c>
      <c r="BR123" s="1093"/>
      <c r="BS123" s="1093"/>
      <c r="BT123" s="1093"/>
      <c r="BU123" s="1093"/>
      <c r="BV123" s="1093">
        <v>20002499</v>
      </c>
      <c r="BW123" s="1093"/>
      <c r="BX123" s="1093"/>
      <c r="BY123" s="1093"/>
      <c r="BZ123" s="1093"/>
      <c r="CA123" s="1093">
        <v>19320269</v>
      </c>
      <c r="CB123" s="1093"/>
      <c r="CC123" s="1093"/>
      <c r="CD123" s="1093"/>
      <c r="CE123" s="1093"/>
      <c r="CF123" s="1026"/>
      <c r="CG123" s="1027"/>
      <c r="CH123" s="1027"/>
      <c r="CI123" s="1027"/>
      <c r="CJ123" s="1028"/>
      <c r="CK123" s="1037"/>
      <c r="CL123" s="1038"/>
      <c r="CM123" s="1038"/>
      <c r="CN123" s="1038"/>
      <c r="CO123" s="1039"/>
      <c r="CP123" s="1047" t="s">
        <v>380</v>
      </c>
      <c r="CQ123" s="1048"/>
      <c r="CR123" s="1048"/>
      <c r="CS123" s="1048"/>
      <c r="CT123" s="1048"/>
      <c r="CU123" s="1048"/>
      <c r="CV123" s="1048"/>
      <c r="CW123" s="1048"/>
      <c r="CX123" s="1048"/>
      <c r="CY123" s="1048"/>
      <c r="CZ123" s="1048"/>
      <c r="DA123" s="1048"/>
      <c r="DB123" s="1048"/>
      <c r="DC123" s="1048"/>
      <c r="DD123" s="1048"/>
      <c r="DE123" s="1048"/>
      <c r="DF123" s="1049"/>
      <c r="DG123" s="985" t="s">
        <v>111</v>
      </c>
      <c r="DH123" s="986"/>
      <c r="DI123" s="986"/>
      <c r="DJ123" s="986"/>
      <c r="DK123" s="987"/>
      <c r="DL123" s="988" t="s">
        <v>111</v>
      </c>
      <c r="DM123" s="986"/>
      <c r="DN123" s="986"/>
      <c r="DO123" s="986"/>
      <c r="DP123" s="987"/>
      <c r="DQ123" s="988" t="s">
        <v>111</v>
      </c>
      <c r="DR123" s="986"/>
      <c r="DS123" s="986"/>
      <c r="DT123" s="986"/>
      <c r="DU123" s="987"/>
      <c r="DV123" s="989" t="s">
        <v>111</v>
      </c>
      <c r="DW123" s="990"/>
      <c r="DX123" s="990"/>
      <c r="DY123" s="990"/>
      <c r="DZ123" s="991"/>
    </row>
    <row r="124" spans="1:130" s="199" customFormat="1" ht="26.25" customHeight="1" thickBot="1" x14ac:dyDescent="0.2">
      <c r="A124" s="1086"/>
      <c r="B124" s="973"/>
      <c r="C124" s="943" t="s">
        <v>432</v>
      </c>
      <c r="D124" s="944"/>
      <c r="E124" s="944"/>
      <c r="F124" s="944"/>
      <c r="G124" s="944"/>
      <c r="H124" s="944"/>
      <c r="I124" s="944"/>
      <c r="J124" s="944"/>
      <c r="K124" s="944"/>
      <c r="L124" s="944"/>
      <c r="M124" s="944"/>
      <c r="N124" s="944"/>
      <c r="O124" s="944"/>
      <c r="P124" s="944"/>
      <c r="Q124" s="944"/>
      <c r="R124" s="944"/>
      <c r="S124" s="944"/>
      <c r="T124" s="944"/>
      <c r="U124" s="944"/>
      <c r="V124" s="944"/>
      <c r="W124" s="944"/>
      <c r="X124" s="944"/>
      <c r="Y124" s="944"/>
      <c r="Z124" s="945"/>
      <c r="AA124" s="985" t="s">
        <v>111</v>
      </c>
      <c r="AB124" s="986"/>
      <c r="AC124" s="986"/>
      <c r="AD124" s="986"/>
      <c r="AE124" s="987"/>
      <c r="AF124" s="988" t="s">
        <v>111</v>
      </c>
      <c r="AG124" s="986"/>
      <c r="AH124" s="986"/>
      <c r="AI124" s="986"/>
      <c r="AJ124" s="987"/>
      <c r="AK124" s="988" t="s">
        <v>111</v>
      </c>
      <c r="AL124" s="986"/>
      <c r="AM124" s="986"/>
      <c r="AN124" s="986"/>
      <c r="AO124" s="987"/>
      <c r="AP124" s="989" t="s">
        <v>111</v>
      </c>
      <c r="AQ124" s="990"/>
      <c r="AR124" s="990"/>
      <c r="AS124" s="990"/>
      <c r="AT124" s="991"/>
      <c r="AU124" s="1088" t="s">
        <v>444</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111</v>
      </c>
      <c r="BR124" s="1055"/>
      <c r="BS124" s="1055"/>
      <c r="BT124" s="1055"/>
      <c r="BU124" s="1055"/>
      <c r="BV124" s="1055" t="s">
        <v>111</v>
      </c>
      <c r="BW124" s="1055"/>
      <c r="BX124" s="1055"/>
      <c r="BY124" s="1055"/>
      <c r="BZ124" s="1055"/>
      <c r="CA124" s="1055" t="s">
        <v>111</v>
      </c>
      <c r="CB124" s="1055"/>
      <c r="CC124" s="1055"/>
      <c r="CD124" s="1055"/>
      <c r="CE124" s="1055"/>
      <c r="CF124" s="1056"/>
      <c r="CG124" s="1057"/>
      <c r="CH124" s="1057"/>
      <c r="CI124" s="1057"/>
      <c r="CJ124" s="1058"/>
      <c r="CK124" s="1040"/>
      <c r="CL124" s="1040"/>
      <c r="CM124" s="1040"/>
      <c r="CN124" s="1040"/>
      <c r="CO124" s="1041"/>
      <c r="CP124" s="1047" t="s">
        <v>445</v>
      </c>
      <c r="CQ124" s="1048"/>
      <c r="CR124" s="1048"/>
      <c r="CS124" s="1048"/>
      <c r="CT124" s="1048"/>
      <c r="CU124" s="1048"/>
      <c r="CV124" s="1048"/>
      <c r="CW124" s="1048"/>
      <c r="CX124" s="1048"/>
      <c r="CY124" s="1048"/>
      <c r="CZ124" s="1048"/>
      <c r="DA124" s="1048"/>
      <c r="DB124" s="1048"/>
      <c r="DC124" s="1048"/>
      <c r="DD124" s="1048"/>
      <c r="DE124" s="1048"/>
      <c r="DF124" s="1049"/>
      <c r="DG124" s="1032">
        <v>67488</v>
      </c>
      <c r="DH124" s="1011"/>
      <c r="DI124" s="1011"/>
      <c r="DJ124" s="1011"/>
      <c r="DK124" s="1012"/>
      <c r="DL124" s="1010" t="s">
        <v>111</v>
      </c>
      <c r="DM124" s="1011"/>
      <c r="DN124" s="1011"/>
      <c r="DO124" s="1011"/>
      <c r="DP124" s="1012"/>
      <c r="DQ124" s="1010" t="s">
        <v>111</v>
      </c>
      <c r="DR124" s="1011"/>
      <c r="DS124" s="1011"/>
      <c r="DT124" s="1011"/>
      <c r="DU124" s="1012"/>
      <c r="DV124" s="1013" t="s">
        <v>111</v>
      </c>
      <c r="DW124" s="1014"/>
      <c r="DX124" s="1014"/>
      <c r="DY124" s="1014"/>
      <c r="DZ124" s="1015"/>
    </row>
    <row r="125" spans="1:130" s="199" customFormat="1" ht="26.25" customHeight="1" x14ac:dyDescent="0.15">
      <c r="A125" s="1086"/>
      <c r="B125" s="973"/>
      <c r="C125" s="943" t="s">
        <v>434</v>
      </c>
      <c r="D125" s="944"/>
      <c r="E125" s="944"/>
      <c r="F125" s="944"/>
      <c r="G125" s="944"/>
      <c r="H125" s="944"/>
      <c r="I125" s="944"/>
      <c r="J125" s="944"/>
      <c r="K125" s="944"/>
      <c r="L125" s="944"/>
      <c r="M125" s="944"/>
      <c r="N125" s="944"/>
      <c r="O125" s="944"/>
      <c r="P125" s="944"/>
      <c r="Q125" s="944"/>
      <c r="R125" s="944"/>
      <c r="S125" s="944"/>
      <c r="T125" s="944"/>
      <c r="U125" s="944"/>
      <c r="V125" s="944"/>
      <c r="W125" s="944"/>
      <c r="X125" s="944"/>
      <c r="Y125" s="944"/>
      <c r="Z125" s="945"/>
      <c r="AA125" s="985" t="s">
        <v>111</v>
      </c>
      <c r="AB125" s="986"/>
      <c r="AC125" s="986"/>
      <c r="AD125" s="986"/>
      <c r="AE125" s="987"/>
      <c r="AF125" s="988" t="s">
        <v>111</v>
      </c>
      <c r="AG125" s="986"/>
      <c r="AH125" s="986"/>
      <c r="AI125" s="986"/>
      <c r="AJ125" s="987"/>
      <c r="AK125" s="988" t="s">
        <v>111</v>
      </c>
      <c r="AL125" s="986"/>
      <c r="AM125" s="986"/>
      <c r="AN125" s="986"/>
      <c r="AO125" s="987"/>
      <c r="AP125" s="989" t="s">
        <v>111</v>
      </c>
      <c r="AQ125" s="990"/>
      <c r="AR125" s="990"/>
      <c r="AS125" s="990"/>
      <c r="AT125" s="991"/>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0" t="s">
        <v>446</v>
      </c>
      <c r="CL125" s="1035"/>
      <c r="CM125" s="1035"/>
      <c r="CN125" s="1035"/>
      <c r="CO125" s="1036"/>
      <c r="CP125" s="967" t="s">
        <v>447</v>
      </c>
      <c r="CQ125" s="916"/>
      <c r="CR125" s="916"/>
      <c r="CS125" s="916"/>
      <c r="CT125" s="916"/>
      <c r="CU125" s="916"/>
      <c r="CV125" s="916"/>
      <c r="CW125" s="916"/>
      <c r="CX125" s="916"/>
      <c r="CY125" s="916"/>
      <c r="CZ125" s="916"/>
      <c r="DA125" s="916"/>
      <c r="DB125" s="916"/>
      <c r="DC125" s="916"/>
      <c r="DD125" s="916"/>
      <c r="DE125" s="916"/>
      <c r="DF125" s="917"/>
      <c r="DG125" s="953" t="s">
        <v>111</v>
      </c>
      <c r="DH125" s="954"/>
      <c r="DI125" s="954"/>
      <c r="DJ125" s="954"/>
      <c r="DK125" s="954"/>
      <c r="DL125" s="954" t="s">
        <v>111</v>
      </c>
      <c r="DM125" s="954"/>
      <c r="DN125" s="954"/>
      <c r="DO125" s="954"/>
      <c r="DP125" s="954"/>
      <c r="DQ125" s="954" t="s">
        <v>111</v>
      </c>
      <c r="DR125" s="954"/>
      <c r="DS125" s="954"/>
      <c r="DT125" s="954"/>
      <c r="DU125" s="954"/>
      <c r="DV125" s="955" t="s">
        <v>111</v>
      </c>
      <c r="DW125" s="955"/>
      <c r="DX125" s="955"/>
      <c r="DY125" s="955"/>
      <c r="DZ125" s="956"/>
    </row>
    <row r="126" spans="1:130" s="199" customFormat="1" ht="26.25" customHeight="1" thickBot="1" x14ac:dyDescent="0.2">
      <c r="A126" s="1086"/>
      <c r="B126" s="973"/>
      <c r="C126" s="943" t="s">
        <v>436</v>
      </c>
      <c r="D126" s="944"/>
      <c r="E126" s="944"/>
      <c r="F126" s="944"/>
      <c r="G126" s="944"/>
      <c r="H126" s="944"/>
      <c r="I126" s="944"/>
      <c r="J126" s="944"/>
      <c r="K126" s="944"/>
      <c r="L126" s="944"/>
      <c r="M126" s="944"/>
      <c r="N126" s="944"/>
      <c r="O126" s="944"/>
      <c r="P126" s="944"/>
      <c r="Q126" s="944"/>
      <c r="R126" s="944"/>
      <c r="S126" s="944"/>
      <c r="T126" s="944"/>
      <c r="U126" s="944"/>
      <c r="V126" s="944"/>
      <c r="W126" s="944"/>
      <c r="X126" s="944"/>
      <c r="Y126" s="944"/>
      <c r="Z126" s="945"/>
      <c r="AA126" s="985" t="s">
        <v>111</v>
      </c>
      <c r="AB126" s="986"/>
      <c r="AC126" s="986"/>
      <c r="AD126" s="986"/>
      <c r="AE126" s="987"/>
      <c r="AF126" s="988" t="s">
        <v>111</v>
      </c>
      <c r="AG126" s="986"/>
      <c r="AH126" s="986"/>
      <c r="AI126" s="986"/>
      <c r="AJ126" s="987"/>
      <c r="AK126" s="988" t="s">
        <v>111</v>
      </c>
      <c r="AL126" s="986"/>
      <c r="AM126" s="986"/>
      <c r="AN126" s="986"/>
      <c r="AO126" s="987"/>
      <c r="AP126" s="989" t="s">
        <v>111</v>
      </c>
      <c r="AQ126" s="990"/>
      <c r="AR126" s="990"/>
      <c r="AS126" s="990"/>
      <c r="AT126" s="99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1"/>
      <c r="CL126" s="1038"/>
      <c r="CM126" s="1038"/>
      <c r="CN126" s="1038"/>
      <c r="CO126" s="1039"/>
      <c r="CP126" s="976" t="s">
        <v>448</v>
      </c>
      <c r="CQ126" s="977"/>
      <c r="CR126" s="977"/>
      <c r="CS126" s="977"/>
      <c r="CT126" s="977"/>
      <c r="CU126" s="977"/>
      <c r="CV126" s="977"/>
      <c r="CW126" s="977"/>
      <c r="CX126" s="977"/>
      <c r="CY126" s="977"/>
      <c r="CZ126" s="977"/>
      <c r="DA126" s="977"/>
      <c r="DB126" s="977"/>
      <c r="DC126" s="977"/>
      <c r="DD126" s="977"/>
      <c r="DE126" s="977"/>
      <c r="DF126" s="978"/>
      <c r="DG126" s="946" t="s">
        <v>111</v>
      </c>
      <c r="DH126" s="947"/>
      <c r="DI126" s="947"/>
      <c r="DJ126" s="947"/>
      <c r="DK126" s="947"/>
      <c r="DL126" s="947" t="s">
        <v>111</v>
      </c>
      <c r="DM126" s="947"/>
      <c r="DN126" s="947"/>
      <c r="DO126" s="947"/>
      <c r="DP126" s="947"/>
      <c r="DQ126" s="947" t="s">
        <v>111</v>
      </c>
      <c r="DR126" s="947"/>
      <c r="DS126" s="947"/>
      <c r="DT126" s="947"/>
      <c r="DU126" s="947"/>
      <c r="DV126" s="948" t="s">
        <v>111</v>
      </c>
      <c r="DW126" s="948"/>
      <c r="DX126" s="948"/>
      <c r="DY126" s="948"/>
      <c r="DZ126" s="949"/>
    </row>
    <row r="127" spans="1:130" s="199" customFormat="1" ht="26.25" customHeight="1" x14ac:dyDescent="0.15">
      <c r="A127" s="1087"/>
      <c r="B127" s="975"/>
      <c r="C127" s="1029" t="s">
        <v>449</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985" t="s">
        <v>111</v>
      </c>
      <c r="AB127" s="986"/>
      <c r="AC127" s="986"/>
      <c r="AD127" s="986"/>
      <c r="AE127" s="987"/>
      <c r="AF127" s="988" t="s">
        <v>111</v>
      </c>
      <c r="AG127" s="986"/>
      <c r="AH127" s="986"/>
      <c r="AI127" s="986"/>
      <c r="AJ127" s="987"/>
      <c r="AK127" s="988" t="s">
        <v>111</v>
      </c>
      <c r="AL127" s="986"/>
      <c r="AM127" s="986"/>
      <c r="AN127" s="986"/>
      <c r="AO127" s="987"/>
      <c r="AP127" s="989" t="s">
        <v>111</v>
      </c>
      <c r="AQ127" s="990"/>
      <c r="AR127" s="990"/>
      <c r="AS127" s="990"/>
      <c r="AT127" s="991"/>
      <c r="AU127" s="235"/>
      <c r="AV127" s="235"/>
      <c r="AW127" s="235"/>
      <c r="AX127" s="1059" t="s">
        <v>450</v>
      </c>
      <c r="AY127" s="1060"/>
      <c r="AZ127" s="1060"/>
      <c r="BA127" s="1060"/>
      <c r="BB127" s="1060"/>
      <c r="BC127" s="1060"/>
      <c r="BD127" s="1060"/>
      <c r="BE127" s="1061"/>
      <c r="BF127" s="1062" t="s">
        <v>451</v>
      </c>
      <c r="BG127" s="1060"/>
      <c r="BH127" s="1060"/>
      <c r="BI127" s="1060"/>
      <c r="BJ127" s="1060"/>
      <c r="BK127" s="1060"/>
      <c r="BL127" s="1061"/>
      <c r="BM127" s="1062" t="s">
        <v>452</v>
      </c>
      <c r="BN127" s="1060"/>
      <c r="BO127" s="1060"/>
      <c r="BP127" s="1060"/>
      <c r="BQ127" s="1060"/>
      <c r="BR127" s="1060"/>
      <c r="BS127" s="1061"/>
      <c r="BT127" s="1062" t="s">
        <v>453</v>
      </c>
      <c r="BU127" s="1060"/>
      <c r="BV127" s="1060"/>
      <c r="BW127" s="1060"/>
      <c r="BX127" s="1060"/>
      <c r="BY127" s="1060"/>
      <c r="BZ127" s="1084"/>
      <c r="CA127" s="235"/>
      <c r="CB127" s="235"/>
      <c r="CC127" s="235"/>
      <c r="CD127" s="236"/>
      <c r="CE127" s="236"/>
      <c r="CF127" s="236"/>
      <c r="CG127" s="233"/>
      <c r="CH127" s="233"/>
      <c r="CI127" s="233"/>
      <c r="CJ127" s="234"/>
      <c r="CK127" s="1051"/>
      <c r="CL127" s="1038"/>
      <c r="CM127" s="1038"/>
      <c r="CN127" s="1038"/>
      <c r="CO127" s="1039"/>
      <c r="CP127" s="976" t="s">
        <v>454</v>
      </c>
      <c r="CQ127" s="977"/>
      <c r="CR127" s="977"/>
      <c r="CS127" s="977"/>
      <c r="CT127" s="977"/>
      <c r="CU127" s="977"/>
      <c r="CV127" s="977"/>
      <c r="CW127" s="977"/>
      <c r="CX127" s="977"/>
      <c r="CY127" s="977"/>
      <c r="CZ127" s="977"/>
      <c r="DA127" s="977"/>
      <c r="DB127" s="977"/>
      <c r="DC127" s="977"/>
      <c r="DD127" s="977"/>
      <c r="DE127" s="977"/>
      <c r="DF127" s="978"/>
      <c r="DG127" s="946" t="s">
        <v>111</v>
      </c>
      <c r="DH127" s="947"/>
      <c r="DI127" s="947"/>
      <c r="DJ127" s="947"/>
      <c r="DK127" s="947"/>
      <c r="DL127" s="947" t="s">
        <v>111</v>
      </c>
      <c r="DM127" s="947"/>
      <c r="DN127" s="947"/>
      <c r="DO127" s="947"/>
      <c r="DP127" s="947"/>
      <c r="DQ127" s="947" t="s">
        <v>111</v>
      </c>
      <c r="DR127" s="947"/>
      <c r="DS127" s="947"/>
      <c r="DT127" s="947"/>
      <c r="DU127" s="947"/>
      <c r="DV127" s="948" t="s">
        <v>111</v>
      </c>
      <c r="DW127" s="948"/>
      <c r="DX127" s="948"/>
      <c r="DY127" s="948"/>
      <c r="DZ127" s="949"/>
    </row>
    <row r="128" spans="1:130" s="199" customFormat="1" ht="26.25" customHeight="1" thickBot="1" x14ac:dyDescent="0.2">
      <c r="A128" s="1070" t="s">
        <v>455</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456</v>
      </c>
      <c r="X128" s="1072"/>
      <c r="Y128" s="1072"/>
      <c r="Z128" s="1073"/>
      <c r="AA128" s="1074" t="s">
        <v>111</v>
      </c>
      <c r="AB128" s="1075"/>
      <c r="AC128" s="1075"/>
      <c r="AD128" s="1075"/>
      <c r="AE128" s="1076"/>
      <c r="AF128" s="1077" t="s">
        <v>111</v>
      </c>
      <c r="AG128" s="1075"/>
      <c r="AH128" s="1075"/>
      <c r="AI128" s="1075"/>
      <c r="AJ128" s="1076"/>
      <c r="AK128" s="1077" t="s">
        <v>111</v>
      </c>
      <c r="AL128" s="1075"/>
      <c r="AM128" s="1075"/>
      <c r="AN128" s="1075"/>
      <c r="AO128" s="1076"/>
      <c r="AP128" s="1078"/>
      <c r="AQ128" s="1079"/>
      <c r="AR128" s="1079"/>
      <c r="AS128" s="1079"/>
      <c r="AT128" s="1080"/>
      <c r="AU128" s="235"/>
      <c r="AV128" s="235"/>
      <c r="AW128" s="235"/>
      <c r="AX128" s="915" t="s">
        <v>457</v>
      </c>
      <c r="AY128" s="916"/>
      <c r="AZ128" s="916"/>
      <c r="BA128" s="916"/>
      <c r="BB128" s="916"/>
      <c r="BC128" s="916"/>
      <c r="BD128" s="916"/>
      <c r="BE128" s="917"/>
      <c r="BF128" s="1081" t="s">
        <v>111</v>
      </c>
      <c r="BG128" s="1082"/>
      <c r="BH128" s="1082"/>
      <c r="BI128" s="1082"/>
      <c r="BJ128" s="1082"/>
      <c r="BK128" s="1082"/>
      <c r="BL128" s="1083"/>
      <c r="BM128" s="1081">
        <v>14.57</v>
      </c>
      <c r="BN128" s="1082"/>
      <c r="BO128" s="1082"/>
      <c r="BP128" s="1082"/>
      <c r="BQ128" s="1082"/>
      <c r="BR128" s="1082"/>
      <c r="BS128" s="1083"/>
      <c r="BT128" s="1081">
        <v>20</v>
      </c>
      <c r="BU128" s="1082"/>
      <c r="BV128" s="1082"/>
      <c r="BW128" s="1082"/>
      <c r="BX128" s="1082"/>
      <c r="BY128" s="1082"/>
      <c r="BZ128" s="1106"/>
      <c r="CA128" s="236"/>
      <c r="CB128" s="236"/>
      <c r="CC128" s="236"/>
      <c r="CD128" s="236"/>
      <c r="CE128" s="236"/>
      <c r="CF128" s="236"/>
      <c r="CG128" s="233"/>
      <c r="CH128" s="233"/>
      <c r="CI128" s="233"/>
      <c r="CJ128" s="234"/>
      <c r="CK128" s="1052"/>
      <c r="CL128" s="1053"/>
      <c r="CM128" s="1053"/>
      <c r="CN128" s="1053"/>
      <c r="CO128" s="1054"/>
      <c r="CP128" s="1063" t="s">
        <v>458</v>
      </c>
      <c r="CQ128" s="1064"/>
      <c r="CR128" s="1064"/>
      <c r="CS128" s="1064"/>
      <c r="CT128" s="1064"/>
      <c r="CU128" s="1064"/>
      <c r="CV128" s="1064"/>
      <c r="CW128" s="1064"/>
      <c r="CX128" s="1064"/>
      <c r="CY128" s="1064"/>
      <c r="CZ128" s="1064"/>
      <c r="DA128" s="1064"/>
      <c r="DB128" s="1064"/>
      <c r="DC128" s="1064"/>
      <c r="DD128" s="1064"/>
      <c r="DE128" s="1064"/>
      <c r="DF128" s="1065"/>
      <c r="DG128" s="1066" t="s">
        <v>111</v>
      </c>
      <c r="DH128" s="1067"/>
      <c r="DI128" s="1067"/>
      <c r="DJ128" s="1067"/>
      <c r="DK128" s="1067"/>
      <c r="DL128" s="1067" t="s">
        <v>111</v>
      </c>
      <c r="DM128" s="1067"/>
      <c r="DN128" s="1067"/>
      <c r="DO128" s="1067"/>
      <c r="DP128" s="1067"/>
      <c r="DQ128" s="1067" t="s">
        <v>111</v>
      </c>
      <c r="DR128" s="1067"/>
      <c r="DS128" s="1067"/>
      <c r="DT128" s="1067"/>
      <c r="DU128" s="1067"/>
      <c r="DV128" s="1068" t="s">
        <v>111</v>
      </c>
      <c r="DW128" s="1068"/>
      <c r="DX128" s="1068"/>
      <c r="DY128" s="1068"/>
      <c r="DZ128" s="1069"/>
    </row>
    <row r="129" spans="1:131" s="199" customFormat="1" ht="26.25" customHeight="1" x14ac:dyDescent="0.15">
      <c r="A129" s="957" t="s">
        <v>90</v>
      </c>
      <c r="B129" s="958"/>
      <c r="C129" s="958"/>
      <c r="D129" s="958"/>
      <c r="E129" s="958"/>
      <c r="F129" s="958"/>
      <c r="G129" s="958"/>
      <c r="H129" s="958"/>
      <c r="I129" s="958"/>
      <c r="J129" s="958"/>
      <c r="K129" s="958"/>
      <c r="L129" s="958"/>
      <c r="M129" s="958"/>
      <c r="N129" s="958"/>
      <c r="O129" s="958"/>
      <c r="P129" s="958"/>
      <c r="Q129" s="958"/>
      <c r="R129" s="958"/>
      <c r="S129" s="958"/>
      <c r="T129" s="958"/>
      <c r="U129" s="958"/>
      <c r="V129" s="958"/>
      <c r="W129" s="1100" t="s">
        <v>459</v>
      </c>
      <c r="X129" s="1101"/>
      <c r="Y129" s="1101"/>
      <c r="Z129" s="1102"/>
      <c r="AA129" s="985">
        <v>5732772</v>
      </c>
      <c r="AB129" s="986"/>
      <c r="AC129" s="986"/>
      <c r="AD129" s="986"/>
      <c r="AE129" s="987"/>
      <c r="AF129" s="988">
        <v>5820641</v>
      </c>
      <c r="AG129" s="986"/>
      <c r="AH129" s="986"/>
      <c r="AI129" s="986"/>
      <c r="AJ129" s="987"/>
      <c r="AK129" s="988">
        <v>5737990</v>
      </c>
      <c r="AL129" s="986"/>
      <c r="AM129" s="986"/>
      <c r="AN129" s="986"/>
      <c r="AO129" s="987"/>
      <c r="AP129" s="1103"/>
      <c r="AQ129" s="1104"/>
      <c r="AR129" s="1104"/>
      <c r="AS129" s="1104"/>
      <c r="AT129" s="1105"/>
      <c r="AU129" s="237"/>
      <c r="AV129" s="237"/>
      <c r="AW129" s="237"/>
      <c r="AX129" s="1094" t="s">
        <v>460</v>
      </c>
      <c r="AY129" s="977"/>
      <c r="AZ129" s="977"/>
      <c r="BA129" s="977"/>
      <c r="BB129" s="977"/>
      <c r="BC129" s="977"/>
      <c r="BD129" s="977"/>
      <c r="BE129" s="978"/>
      <c r="BF129" s="1095" t="s">
        <v>111</v>
      </c>
      <c r="BG129" s="1096"/>
      <c r="BH129" s="1096"/>
      <c r="BI129" s="1096"/>
      <c r="BJ129" s="1096"/>
      <c r="BK129" s="1096"/>
      <c r="BL129" s="1097"/>
      <c r="BM129" s="1095">
        <v>19.57</v>
      </c>
      <c r="BN129" s="1096"/>
      <c r="BO129" s="1096"/>
      <c r="BP129" s="1096"/>
      <c r="BQ129" s="1096"/>
      <c r="BR129" s="1096"/>
      <c r="BS129" s="1097"/>
      <c r="BT129" s="1095">
        <v>30</v>
      </c>
      <c r="BU129" s="1098"/>
      <c r="BV129" s="1098"/>
      <c r="BW129" s="1098"/>
      <c r="BX129" s="1098"/>
      <c r="BY129" s="1098"/>
      <c r="BZ129" s="1099"/>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57" t="s">
        <v>461</v>
      </c>
      <c r="B130" s="958"/>
      <c r="C130" s="958"/>
      <c r="D130" s="958"/>
      <c r="E130" s="958"/>
      <c r="F130" s="958"/>
      <c r="G130" s="958"/>
      <c r="H130" s="958"/>
      <c r="I130" s="958"/>
      <c r="J130" s="958"/>
      <c r="K130" s="958"/>
      <c r="L130" s="958"/>
      <c r="M130" s="958"/>
      <c r="N130" s="958"/>
      <c r="O130" s="958"/>
      <c r="P130" s="958"/>
      <c r="Q130" s="958"/>
      <c r="R130" s="958"/>
      <c r="S130" s="958"/>
      <c r="T130" s="958"/>
      <c r="U130" s="958"/>
      <c r="V130" s="958"/>
      <c r="W130" s="1100" t="s">
        <v>462</v>
      </c>
      <c r="X130" s="1101"/>
      <c r="Y130" s="1101"/>
      <c r="Z130" s="1102"/>
      <c r="AA130" s="985">
        <v>1546036</v>
      </c>
      <c r="AB130" s="986"/>
      <c r="AC130" s="986"/>
      <c r="AD130" s="986"/>
      <c r="AE130" s="987"/>
      <c r="AF130" s="988">
        <v>1600992</v>
      </c>
      <c r="AG130" s="986"/>
      <c r="AH130" s="986"/>
      <c r="AI130" s="986"/>
      <c r="AJ130" s="987"/>
      <c r="AK130" s="988">
        <v>1568664</v>
      </c>
      <c r="AL130" s="986"/>
      <c r="AM130" s="986"/>
      <c r="AN130" s="986"/>
      <c r="AO130" s="987"/>
      <c r="AP130" s="1103"/>
      <c r="AQ130" s="1104"/>
      <c r="AR130" s="1104"/>
      <c r="AS130" s="1104"/>
      <c r="AT130" s="1105"/>
      <c r="AU130" s="237"/>
      <c r="AV130" s="237"/>
      <c r="AW130" s="237"/>
      <c r="AX130" s="1094" t="s">
        <v>463</v>
      </c>
      <c r="AY130" s="977"/>
      <c r="AZ130" s="977"/>
      <c r="BA130" s="977"/>
      <c r="BB130" s="977"/>
      <c r="BC130" s="977"/>
      <c r="BD130" s="977"/>
      <c r="BE130" s="978"/>
      <c r="BF130" s="1131">
        <v>9.3000000000000007</v>
      </c>
      <c r="BG130" s="1132"/>
      <c r="BH130" s="1132"/>
      <c r="BI130" s="1132"/>
      <c r="BJ130" s="1132"/>
      <c r="BK130" s="1132"/>
      <c r="BL130" s="1133"/>
      <c r="BM130" s="1131">
        <v>25</v>
      </c>
      <c r="BN130" s="1132"/>
      <c r="BO130" s="1132"/>
      <c r="BP130" s="1132"/>
      <c r="BQ130" s="1132"/>
      <c r="BR130" s="1132"/>
      <c r="BS130" s="1133"/>
      <c r="BT130" s="1131">
        <v>35</v>
      </c>
      <c r="BU130" s="1134"/>
      <c r="BV130" s="1134"/>
      <c r="BW130" s="1134"/>
      <c r="BX130" s="1134"/>
      <c r="BY130" s="1134"/>
      <c r="BZ130" s="1135"/>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6"/>
      <c r="B131" s="1137"/>
      <c r="C131" s="1137"/>
      <c r="D131" s="1137"/>
      <c r="E131" s="1137"/>
      <c r="F131" s="1137"/>
      <c r="G131" s="1137"/>
      <c r="H131" s="1137"/>
      <c r="I131" s="1137"/>
      <c r="J131" s="1137"/>
      <c r="K131" s="1137"/>
      <c r="L131" s="1137"/>
      <c r="M131" s="1137"/>
      <c r="N131" s="1137"/>
      <c r="O131" s="1137"/>
      <c r="P131" s="1137"/>
      <c r="Q131" s="1137"/>
      <c r="R131" s="1137"/>
      <c r="S131" s="1137"/>
      <c r="T131" s="1137"/>
      <c r="U131" s="1137"/>
      <c r="V131" s="1137"/>
      <c r="W131" s="1138" t="s">
        <v>464</v>
      </c>
      <c r="X131" s="1139"/>
      <c r="Y131" s="1139"/>
      <c r="Z131" s="1140"/>
      <c r="AA131" s="1032">
        <v>4186736</v>
      </c>
      <c r="AB131" s="1011"/>
      <c r="AC131" s="1011"/>
      <c r="AD131" s="1011"/>
      <c r="AE131" s="1012"/>
      <c r="AF131" s="1010">
        <v>4219649</v>
      </c>
      <c r="AG131" s="1011"/>
      <c r="AH131" s="1011"/>
      <c r="AI131" s="1011"/>
      <c r="AJ131" s="1012"/>
      <c r="AK131" s="1010">
        <v>4169326</v>
      </c>
      <c r="AL131" s="1011"/>
      <c r="AM131" s="1011"/>
      <c r="AN131" s="1011"/>
      <c r="AO131" s="1012"/>
      <c r="AP131" s="1141"/>
      <c r="AQ131" s="1142"/>
      <c r="AR131" s="1142"/>
      <c r="AS131" s="1142"/>
      <c r="AT131" s="1143"/>
      <c r="AU131" s="237"/>
      <c r="AV131" s="237"/>
      <c r="AW131" s="237"/>
      <c r="AX131" s="1113" t="s">
        <v>465</v>
      </c>
      <c r="AY131" s="1064"/>
      <c r="AZ131" s="1064"/>
      <c r="BA131" s="1064"/>
      <c r="BB131" s="1064"/>
      <c r="BC131" s="1064"/>
      <c r="BD131" s="1064"/>
      <c r="BE131" s="1065"/>
      <c r="BF131" s="1114" t="s">
        <v>111</v>
      </c>
      <c r="BG131" s="1115"/>
      <c r="BH131" s="1115"/>
      <c r="BI131" s="1115"/>
      <c r="BJ131" s="1115"/>
      <c r="BK131" s="1115"/>
      <c r="BL131" s="1116"/>
      <c r="BM131" s="1114">
        <v>350</v>
      </c>
      <c r="BN131" s="1115"/>
      <c r="BO131" s="1115"/>
      <c r="BP131" s="1115"/>
      <c r="BQ131" s="1115"/>
      <c r="BR131" s="1115"/>
      <c r="BS131" s="1116"/>
      <c r="BT131" s="1117"/>
      <c r="BU131" s="1118"/>
      <c r="BV131" s="1118"/>
      <c r="BW131" s="1118"/>
      <c r="BX131" s="1118"/>
      <c r="BY131" s="1118"/>
      <c r="BZ131" s="1119"/>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0" t="s">
        <v>466</v>
      </c>
      <c r="B132" s="1121"/>
      <c r="C132" s="1121"/>
      <c r="D132" s="1121"/>
      <c r="E132" s="1121"/>
      <c r="F132" s="1121"/>
      <c r="G132" s="1121"/>
      <c r="H132" s="1121"/>
      <c r="I132" s="1121"/>
      <c r="J132" s="1121"/>
      <c r="K132" s="1121"/>
      <c r="L132" s="1121"/>
      <c r="M132" s="1121"/>
      <c r="N132" s="1121"/>
      <c r="O132" s="1121"/>
      <c r="P132" s="1121"/>
      <c r="Q132" s="1121"/>
      <c r="R132" s="1121"/>
      <c r="S132" s="1121"/>
      <c r="T132" s="1121"/>
      <c r="U132" s="1121"/>
      <c r="V132" s="1124" t="s">
        <v>467</v>
      </c>
      <c r="W132" s="1124"/>
      <c r="X132" s="1124"/>
      <c r="Y132" s="1124"/>
      <c r="Z132" s="1125"/>
      <c r="AA132" s="1126">
        <v>7.3056672310000002</v>
      </c>
      <c r="AB132" s="1127"/>
      <c r="AC132" s="1127"/>
      <c r="AD132" s="1127"/>
      <c r="AE132" s="1128"/>
      <c r="AF132" s="1129">
        <v>9.3539296749999998</v>
      </c>
      <c r="AG132" s="1127"/>
      <c r="AH132" s="1127"/>
      <c r="AI132" s="1127"/>
      <c r="AJ132" s="1128"/>
      <c r="AK132" s="1129">
        <v>11.46175665</v>
      </c>
      <c r="AL132" s="1127"/>
      <c r="AM132" s="1127"/>
      <c r="AN132" s="1127"/>
      <c r="AO132" s="1128"/>
      <c r="AP132" s="1026"/>
      <c r="AQ132" s="1027"/>
      <c r="AR132" s="1027"/>
      <c r="AS132" s="1027"/>
      <c r="AT132" s="1130"/>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2"/>
      <c r="B133" s="1123"/>
      <c r="C133" s="1123"/>
      <c r="D133" s="1123"/>
      <c r="E133" s="1123"/>
      <c r="F133" s="1123"/>
      <c r="G133" s="1123"/>
      <c r="H133" s="1123"/>
      <c r="I133" s="1123"/>
      <c r="J133" s="1123"/>
      <c r="K133" s="1123"/>
      <c r="L133" s="1123"/>
      <c r="M133" s="1123"/>
      <c r="N133" s="1123"/>
      <c r="O133" s="1123"/>
      <c r="P133" s="1123"/>
      <c r="Q133" s="1123"/>
      <c r="R133" s="1123"/>
      <c r="S133" s="1123"/>
      <c r="T133" s="1123"/>
      <c r="U133" s="1123"/>
      <c r="V133" s="1107" t="s">
        <v>468</v>
      </c>
      <c r="W133" s="1107"/>
      <c r="X133" s="1107"/>
      <c r="Y133" s="1107"/>
      <c r="Z133" s="1108"/>
      <c r="AA133" s="1109">
        <v>7.6</v>
      </c>
      <c r="AB133" s="1110"/>
      <c r="AC133" s="1110"/>
      <c r="AD133" s="1110"/>
      <c r="AE133" s="1111"/>
      <c r="AF133" s="1109">
        <v>7.9</v>
      </c>
      <c r="AG133" s="1110"/>
      <c r="AH133" s="1110"/>
      <c r="AI133" s="1110"/>
      <c r="AJ133" s="1111"/>
      <c r="AK133" s="1109">
        <v>9.3000000000000007</v>
      </c>
      <c r="AL133" s="1110"/>
      <c r="AM133" s="1110"/>
      <c r="AN133" s="1110"/>
      <c r="AO133" s="1111"/>
      <c r="AP133" s="1056"/>
      <c r="AQ133" s="1057"/>
      <c r="AR133" s="1057"/>
      <c r="AS133" s="1057"/>
      <c r="AT133" s="1112"/>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B68:P68"/>
    <mergeCell ref="B70:P70"/>
    <mergeCell ref="B69:P69"/>
    <mergeCell ref="B71:P71"/>
    <mergeCell ref="B72:P72"/>
    <mergeCell ref="B74:P74"/>
    <mergeCell ref="B73:P73"/>
    <mergeCell ref="B75:P75"/>
    <mergeCell ref="B76:P76"/>
    <mergeCell ref="B78:P78"/>
    <mergeCell ref="B77:P77"/>
    <mergeCell ref="B79:P79"/>
    <mergeCell ref="B80:P80"/>
    <mergeCell ref="B82:P82"/>
    <mergeCell ref="B81:P81"/>
    <mergeCell ref="B83:P83"/>
    <mergeCell ref="B84:P84"/>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DV82:DZ82"/>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DV78:DZ78"/>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DQ70:DU70"/>
    <mergeCell ref="AP70:AT70"/>
    <mergeCell ref="AU70:AY70"/>
    <mergeCell ref="AZ70:BD70"/>
    <mergeCell ref="BS70:CG70"/>
    <mergeCell ref="CH70:CL70"/>
    <mergeCell ref="CM70:CQ70"/>
    <mergeCell ref="DQ67:DU67"/>
    <mergeCell ref="DG69:DK69"/>
    <mergeCell ref="DL69:DP69"/>
    <mergeCell ref="DQ69:DU69"/>
    <mergeCell ref="DV69:DZ69"/>
    <mergeCell ref="AZ72:BD72"/>
    <mergeCell ref="BS72:CG72"/>
    <mergeCell ref="CH72:CL72"/>
    <mergeCell ref="CM72:CQ72"/>
    <mergeCell ref="DG71:DK71"/>
    <mergeCell ref="DL71:DP71"/>
    <mergeCell ref="DQ71:DU71"/>
    <mergeCell ref="DV71:DZ71"/>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0" t="s">
        <v>471</v>
      </c>
      <c r="L7" s="256"/>
      <c r="M7" s="257" t="s">
        <v>472</v>
      </c>
      <c r="N7" s="258"/>
    </row>
    <row r="8" spans="1:16" x14ac:dyDescent="0.15">
      <c r="A8" s="250"/>
      <c r="B8" s="246"/>
      <c r="C8" s="246"/>
      <c r="D8" s="246"/>
      <c r="E8" s="246"/>
      <c r="F8" s="246"/>
      <c r="G8" s="259"/>
      <c r="H8" s="260"/>
      <c r="I8" s="260"/>
      <c r="J8" s="261"/>
      <c r="K8" s="1151"/>
      <c r="L8" s="262" t="s">
        <v>473</v>
      </c>
      <c r="M8" s="263" t="s">
        <v>474</v>
      </c>
      <c r="N8" s="264" t="s">
        <v>475</v>
      </c>
    </row>
    <row r="9" spans="1:16" x14ac:dyDescent="0.15">
      <c r="A9" s="250"/>
      <c r="B9" s="246"/>
      <c r="C9" s="246"/>
      <c r="D9" s="246"/>
      <c r="E9" s="246"/>
      <c r="F9" s="246"/>
      <c r="G9" s="1152" t="s">
        <v>476</v>
      </c>
      <c r="H9" s="1153"/>
      <c r="I9" s="1153"/>
      <c r="J9" s="1154"/>
      <c r="K9" s="265">
        <v>1198240</v>
      </c>
      <c r="L9" s="266">
        <v>103377</v>
      </c>
      <c r="M9" s="267">
        <v>85150</v>
      </c>
      <c r="N9" s="268">
        <v>21.4</v>
      </c>
    </row>
    <row r="10" spans="1:16" x14ac:dyDescent="0.15">
      <c r="A10" s="250"/>
      <c r="B10" s="246"/>
      <c r="C10" s="246"/>
      <c r="D10" s="246"/>
      <c r="E10" s="246"/>
      <c r="F10" s="246"/>
      <c r="G10" s="1152" t="s">
        <v>477</v>
      </c>
      <c r="H10" s="1153"/>
      <c r="I10" s="1153"/>
      <c r="J10" s="1154"/>
      <c r="K10" s="269">
        <v>168964</v>
      </c>
      <c r="L10" s="270">
        <v>14577</v>
      </c>
      <c r="M10" s="271">
        <v>9032</v>
      </c>
      <c r="N10" s="272">
        <v>61.4</v>
      </c>
    </row>
    <row r="11" spans="1:16" ht="13.5" customHeight="1" x14ac:dyDescent="0.15">
      <c r="A11" s="250"/>
      <c r="B11" s="246"/>
      <c r="C11" s="246"/>
      <c r="D11" s="246"/>
      <c r="E11" s="246"/>
      <c r="F11" s="246"/>
      <c r="G11" s="1152" t="s">
        <v>478</v>
      </c>
      <c r="H11" s="1153"/>
      <c r="I11" s="1153"/>
      <c r="J11" s="1154"/>
      <c r="K11" s="269">
        <v>103945</v>
      </c>
      <c r="L11" s="270">
        <v>8968</v>
      </c>
      <c r="M11" s="271">
        <v>13711</v>
      </c>
      <c r="N11" s="272">
        <v>-34.6</v>
      </c>
    </row>
    <row r="12" spans="1:16" ht="13.5" customHeight="1" x14ac:dyDescent="0.15">
      <c r="A12" s="250"/>
      <c r="B12" s="246"/>
      <c r="C12" s="246"/>
      <c r="D12" s="246"/>
      <c r="E12" s="246"/>
      <c r="F12" s="246"/>
      <c r="G12" s="1152" t="s">
        <v>479</v>
      </c>
      <c r="H12" s="1153"/>
      <c r="I12" s="1153"/>
      <c r="J12" s="1154"/>
      <c r="K12" s="269">
        <v>397</v>
      </c>
      <c r="L12" s="270">
        <v>34</v>
      </c>
      <c r="M12" s="271">
        <v>641</v>
      </c>
      <c r="N12" s="272">
        <v>-94.7</v>
      </c>
    </row>
    <row r="13" spans="1:16" ht="13.5" customHeight="1" x14ac:dyDescent="0.15">
      <c r="A13" s="250"/>
      <c r="B13" s="246"/>
      <c r="C13" s="246"/>
      <c r="D13" s="246"/>
      <c r="E13" s="246"/>
      <c r="F13" s="246"/>
      <c r="G13" s="1152" t="s">
        <v>480</v>
      </c>
      <c r="H13" s="1153"/>
      <c r="I13" s="1153"/>
      <c r="J13" s="1154"/>
      <c r="K13" s="269" t="s">
        <v>481</v>
      </c>
      <c r="L13" s="270" t="s">
        <v>481</v>
      </c>
      <c r="M13" s="271" t="s">
        <v>481</v>
      </c>
      <c r="N13" s="272" t="s">
        <v>481</v>
      </c>
    </row>
    <row r="14" spans="1:16" ht="13.5" customHeight="1" x14ac:dyDescent="0.15">
      <c r="A14" s="250"/>
      <c r="B14" s="246"/>
      <c r="C14" s="246"/>
      <c r="D14" s="246"/>
      <c r="E14" s="246"/>
      <c r="F14" s="246"/>
      <c r="G14" s="1152" t="s">
        <v>482</v>
      </c>
      <c r="H14" s="1153"/>
      <c r="I14" s="1153"/>
      <c r="J14" s="1154"/>
      <c r="K14" s="269">
        <v>39185</v>
      </c>
      <c r="L14" s="270">
        <v>3381</v>
      </c>
      <c r="M14" s="271">
        <v>4184</v>
      </c>
      <c r="N14" s="272">
        <v>-19.2</v>
      </c>
    </row>
    <row r="15" spans="1:16" ht="13.5" customHeight="1" x14ac:dyDescent="0.15">
      <c r="A15" s="250"/>
      <c r="B15" s="246"/>
      <c r="C15" s="246"/>
      <c r="D15" s="246"/>
      <c r="E15" s="246"/>
      <c r="F15" s="246"/>
      <c r="G15" s="1152" t="s">
        <v>483</v>
      </c>
      <c r="H15" s="1153"/>
      <c r="I15" s="1153"/>
      <c r="J15" s="1154"/>
      <c r="K15" s="269">
        <v>20000</v>
      </c>
      <c r="L15" s="270">
        <v>1725</v>
      </c>
      <c r="M15" s="271">
        <v>2000</v>
      </c>
      <c r="N15" s="272">
        <v>-13.8</v>
      </c>
    </row>
    <row r="16" spans="1:16" x14ac:dyDescent="0.15">
      <c r="A16" s="250"/>
      <c r="B16" s="246"/>
      <c r="C16" s="246"/>
      <c r="D16" s="246"/>
      <c r="E16" s="246"/>
      <c r="F16" s="246"/>
      <c r="G16" s="1155" t="s">
        <v>484</v>
      </c>
      <c r="H16" s="1156"/>
      <c r="I16" s="1156"/>
      <c r="J16" s="1157"/>
      <c r="K16" s="270">
        <v>-101763</v>
      </c>
      <c r="L16" s="270">
        <v>-8779</v>
      </c>
      <c r="M16" s="271">
        <v>-8546</v>
      </c>
      <c r="N16" s="272">
        <v>2.7</v>
      </c>
    </row>
    <row r="17" spans="1:16" x14ac:dyDescent="0.15">
      <c r="A17" s="250"/>
      <c r="B17" s="246"/>
      <c r="C17" s="246"/>
      <c r="D17" s="246"/>
      <c r="E17" s="246"/>
      <c r="F17" s="246"/>
      <c r="G17" s="1155" t="s">
        <v>169</v>
      </c>
      <c r="H17" s="1156"/>
      <c r="I17" s="1156"/>
      <c r="J17" s="1157"/>
      <c r="K17" s="270">
        <v>1428968</v>
      </c>
      <c r="L17" s="270">
        <v>123283</v>
      </c>
      <c r="M17" s="271">
        <v>106172</v>
      </c>
      <c r="N17" s="272">
        <v>16.100000000000001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47" t="s">
        <v>489</v>
      </c>
      <c r="H21" s="1148"/>
      <c r="I21" s="1148"/>
      <c r="J21" s="1149"/>
      <c r="K21" s="282">
        <v>12.6</v>
      </c>
      <c r="L21" s="283">
        <v>10.19</v>
      </c>
      <c r="M21" s="284">
        <v>2.41</v>
      </c>
      <c r="N21" s="251"/>
      <c r="O21" s="285"/>
      <c r="P21" s="281"/>
    </row>
    <row r="22" spans="1:16" s="286" customFormat="1" x14ac:dyDescent="0.15">
      <c r="A22" s="281"/>
      <c r="B22" s="251"/>
      <c r="C22" s="251"/>
      <c r="D22" s="251"/>
      <c r="E22" s="251"/>
      <c r="F22" s="251"/>
      <c r="G22" s="1147" t="s">
        <v>490</v>
      </c>
      <c r="H22" s="1148"/>
      <c r="I22" s="1148"/>
      <c r="J22" s="1149"/>
      <c r="K22" s="287">
        <v>96.7</v>
      </c>
      <c r="L22" s="288">
        <v>96.4</v>
      </c>
      <c r="M22" s="289">
        <v>0.3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0" t="s">
        <v>471</v>
      </c>
      <c r="L30" s="256"/>
      <c r="M30" s="257" t="s">
        <v>472</v>
      </c>
      <c r="N30" s="258"/>
    </row>
    <row r="31" spans="1:16" x14ac:dyDescent="0.15">
      <c r="A31" s="250"/>
      <c r="B31" s="246"/>
      <c r="C31" s="246"/>
      <c r="D31" s="246"/>
      <c r="E31" s="246"/>
      <c r="F31" s="246"/>
      <c r="G31" s="259"/>
      <c r="H31" s="260"/>
      <c r="I31" s="260"/>
      <c r="J31" s="261"/>
      <c r="K31" s="1151"/>
      <c r="L31" s="262" t="s">
        <v>473</v>
      </c>
      <c r="M31" s="263" t="s">
        <v>474</v>
      </c>
      <c r="N31" s="264" t="s">
        <v>475</v>
      </c>
    </row>
    <row r="32" spans="1:16" ht="27" customHeight="1" x14ac:dyDescent="0.15">
      <c r="A32" s="250"/>
      <c r="B32" s="246"/>
      <c r="C32" s="246"/>
      <c r="D32" s="246"/>
      <c r="E32" s="246"/>
      <c r="F32" s="246"/>
      <c r="G32" s="1163" t="s">
        <v>494</v>
      </c>
      <c r="H32" s="1164"/>
      <c r="I32" s="1164"/>
      <c r="J32" s="1165"/>
      <c r="K32" s="296">
        <v>1363521</v>
      </c>
      <c r="L32" s="296">
        <v>117636</v>
      </c>
      <c r="M32" s="297">
        <v>58921</v>
      </c>
      <c r="N32" s="298">
        <v>99.7</v>
      </c>
    </row>
    <row r="33" spans="1:16" ht="13.5" customHeight="1" x14ac:dyDescent="0.15">
      <c r="A33" s="250"/>
      <c r="B33" s="246"/>
      <c r="C33" s="246"/>
      <c r="D33" s="246"/>
      <c r="E33" s="246"/>
      <c r="F33" s="246"/>
      <c r="G33" s="1163" t="s">
        <v>495</v>
      </c>
      <c r="H33" s="1164"/>
      <c r="I33" s="1164"/>
      <c r="J33" s="1165"/>
      <c r="K33" s="296" t="s">
        <v>481</v>
      </c>
      <c r="L33" s="296" t="s">
        <v>481</v>
      </c>
      <c r="M33" s="297" t="s">
        <v>481</v>
      </c>
      <c r="N33" s="298" t="s">
        <v>481</v>
      </c>
    </row>
    <row r="34" spans="1:16" ht="27" customHeight="1" x14ac:dyDescent="0.15">
      <c r="A34" s="250"/>
      <c r="B34" s="246"/>
      <c r="C34" s="246"/>
      <c r="D34" s="246"/>
      <c r="E34" s="246"/>
      <c r="F34" s="246"/>
      <c r="G34" s="1163" t="s">
        <v>496</v>
      </c>
      <c r="H34" s="1164"/>
      <c r="I34" s="1164"/>
      <c r="J34" s="1165"/>
      <c r="K34" s="296" t="s">
        <v>481</v>
      </c>
      <c r="L34" s="296" t="s">
        <v>481</v>
      </c>
      <c r="M34" s="297">
        <v>1</v>
      </c>
      <c r="N34" s="298" t="s">
        <v>481</v>
      </c>
    </row>
    <row r="35" spans="1:16" ht="27" customHeight="1" x14ac:dyDescent="0.15">
      <c r="A35" s="250"/>
      <c r="B35" s="246"/>
      <c r="C35" s="246"/>
      <c r="D35" s="246"/>
      <c r="E35" s="246"/>
      <c r="F35" s="246"/>
      <c r="G35" s="1163" t="s">
        <v>497</v>
      </c>
      <c r="H35" s="1164"/>
      <c r="I35" s="1164"/>
      <c r="J35" s="1165"/>
      <c r="K35" s="296">
        <v>145360</v>
      </c>
      <c r="L35" s="296">
        <v>12541</v>
      </c>
      <c r="M35" s="297">
        <v>21946</v>
      </c>
      <c r="N35" s="298">
        <v>-42.9</v>
      </c>
    </row>
    <row r="36" spans="1:16" ht="27" customHeight="1" x14ac:dyDescent="0.15">
      <c r="A36" s="250"/>
      <c r="B36" s="246"/>
      <c r="C36" s="246"/>
      <c r="D36" s="246"/>
      <c r="E36" s="246"/>
      <c r="F36" s="246"/>
      <c r="G36" s="1163" t="s">
        <v>498</v>
      </c>
      <c r="H36" s="1164"/>
      <c r="I36" s="1164"/>
      <c r="J36" s="1165"/>
      <c r="K36" s="296">
        <v>537661</v>
      </c>
      <c r="L36" s="296">
        <v>46386</v>
      </c>
      <c r="M36" s="297">
        <v>3467</v>
      </c>
      <c r="N36" s="298">
        <v>1237.9000000000001</v>
      </c>
    </row>
    <row r="37" spans="1:16" ht="13.5" customHeight="1" x14ac:dyDescent="0.15">
      <c r="A37" s="250"/>
      <c r="B37" s="246"/>
      <c r="C37" s="246"/>
      <c r="D37" s="246"/>
      <c r="E37" s="246"/>
      <c r="F37" s="246"/>
      <c r="G37" s="1163" t="s">
        <v>499</v>
      </c>
      <c r="H37" s="1164"/>
      <c r="I37" s="1164"/>
      <c r="J37" s="1165"/>
      <c r="K37" s="296" t="s">
        <v>481</v>
      </c>
      <c r="L37" s="296" t="s">
        <v>481</v>
      </c>
      <c r="M37" s="297">
        <v>1242</v>
      </c>
      <c r="N37" s="298" t="s">
        <v>481</v>
      </c>
    </row>
    <row r="38" spans="1:16" ht="27" customHeight="1" x14ac:dyDescent="0.15">
      <c r="A38" s="250"/>
      <c r="B38" s="246"/>
      <c r="C38" s="246"/>
      <c r="D38" s="246"/>
      <c r="E38" s="246"/>
      <c r="F38" s="246"/>
      <c r="G38" s="1166" t="s">
        <v>500</v>
      </c>
      <c r="H38" s="1167"/>
      <c r="I38" s="1167"/>
      <c r="J38" s="1168"/>
      <c r="K38" s="299" t="s">
        <v>481</v>
      </c>
      <c r="L38" s="299" t="s">
        <v>481</v>
      </c>
      <c r="M38" s="300">
        <v>1</v>
      </c>
      <c r="N38" s="301" t="s">
        <v>481</v>
      </c>
      <c r="O38" s="295"/>
    </row>
    <row r="39" spans="1:16" x14ac:dyDescent="0.15">
      <c r="A39" s="250"/>
      <c r="B39" s="246"/>
      <c r="C39" s="246"/>
      <c r="D39" s="246"/>
      <c r="E39" s="246"/>
      <c r="F39" s="246"/>
      <c r="G39" s="1166" t="s">
        <v>501</v>
      </c>
      <c r="H39" s="1167"/>
      <c r="I39" s="1167"/>
      <c r="J39" s="1168"/>
      <c r="K39" s="302" t="s">
        <v>481</v>
      </c>
      <c r="L39" s="302" t="s">
        <v>481</v>
      </c>
      <c r="M39" s="303">
        <v>-1780</v>
      </c>
      <c r="N39" s="304" t="s">
        <v>481</v>
      </c>
      <c r="O39" s="295"/>
    </row>
    <row r="40" spans="1:16" ht="27" customHeight="1" x14ac:dyDescent="0.15">
      <c r="A40" s="250"/>
      <c r="B40" s="246"/>
      <c r="C40" s="246"/>
      <c r="D40" s="246"/>
      <c r="E40" s="246"/>
      <c r="F40" s="246"/>
      <c r="G40" s="1163" t="s">
        <v>502</v>
      </c>
      <c r="H40" s="1164"/>
      <c r="I40" s="1164"/>
      <c r="J40" s="1165"/>
      <c r="K40" s="302">
        <v>-1568664</v>
      </c>
      <c r="L40" s="302">
        <v>-135335</v>
      </c>
      <c r="M40" s="303">
        <v>-57269</v>
      </c>
      <c r="N40" s="304">
        <v>136.30000000000001</v>
      </c>
      <c r="O40" s="295"/>
    </row>
    <row r="41" spans="1:16" x14ac:dyDescent="0.15">
      <c r="A41" s="250"/>
      <c r="B41" s="246"/>
      <c r="C41" s="246"/>
      <c r="D41" s="246"/>
      <c r="E41" s="246"/>
      <c r="F41" s="246"/>
      <c r="G41" s="1169" t="s">
        <v>280</v>
      </c>
      <c r="H41" s="1170"/>
      <c r="I41" s="1170"/>
      <c r="J41" s="1171"/>
      <c r="K41" s="296">
        <v>477878</v>
      </c>
      <c r="L41" s="302">
        <v>41228</v>
      </c>
      <c r="M41" s="303">
        <v>26530</v>
      </c>
      <c r="N41" s="304">
        <v>55.4</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58" t="s">
        <v>471</v>
      </c>
      <c r="J49" s="1160" t="s">
        <v>506</v>
      </c>
      <c r="K49" s="1161"/>
      <c r="L49" s="1161"/>
      <c r="M49" s="1161"/>
      <c r="N49" s="1162"/>
    </row>
    <row r="50" spans="1:14" x14ac:dyDescent="0.15">
      <c r="A50" s="250"/>
      <c r="B50" s="246"/>
      <c r="C50" s="246"/>
      <c r="D50" s="246"/>
      <c r="E50" s="246"/>
      <c r="F50" s="246"/>
      <c r="G50" s="314"/>
      <c r="H50" s="315"/>
      <c r="I50" s="1159"/>
      <c r="J50" s="316" t="s">
        <v>507</v>
      </c>
      <c r="K50" s="317" t="s">
        <v>508</v>
      </c>
      <c r="L50" s="318" t="s">
        <v>509</v>
      </c>
      <c r="M50" s="319" t="s">
        <v>510</v>
      </c>
      <c r="N50" s="320" t="s">
        <v>511</v>
      </c>
    </row>
    <row r="51" spans="1:14" x14ac:dyDescent="0.15">
      <c r="A51" s="250"/>
      <c r="B51" s="246"/>
      <c r="C51" s="246"/>
      <c r="D51" s="246"/>
      <c r="E51" s="246"/>
      <c r="F51" s="246"/>
      <c r="G51" s="312" t="s">
        <v>512</v>
      </c>
      <c r="H51" s="313"/>
      <c r="I51" s="321">
        <v>2058034</v>
      </c>
      <c r="J51" s="322">
        <v>168871</v>
      </c>
      <c r="K51" s="323">
        <v>101.6</v>
      </c>
      <c r="L51" s="324">
        <v>70317</v>
      </c>
      <c r="M51" s="325">
        <v>-3.3</v>
      </c>
      <c r="N51" s="326">
        <v>104.9</v>
      </c>
    </row>
    <row r="52" spans="1:14" x14ac:dyDescent="0.15">
      <c r="A52" s="250"/>
      <c r="B52" s="246"/>
      <c r="C52" s="246"/>
      <c r="D52" s="246"/>
      <c r="E52" s="246"/>
      <c r="F52" s="246"/>
      <c r="G52" s="327"/>
      <c r="H52" s="328" t="s">
        <v>513</v>
      </c>
      <c r="I52" s="329">
        <v>372282</v>
      </c>
      <c r="J52" s="330">
        <v>30547</v>
      </c>
      <c r="K52" s="331">
        <v>-47</v>
      </c>
      <c r="L52" s="332">
        <v>35725</v>
      </c>
      <c r="M52" s="333">
        <v>-1.6</v>
      </c>
      <c r="N52" s="334">
        <v>-45.4</v>
      </c>
    </row>
    <row r="53" spans="1:14" x14ac:dyDescent="0.15">
      <c r="A53" s="250"/>
      <c r="B53" s="246"/>
      <c r="C53" s="246"/>
      <c r="D53" s="246"/>
      <c r="E53" s="246"/>
      <c r="F53" s="246"/>
      <c r="G53" s="312" t="s">
        <v>514</v>
      </c>
      <c r="H53" s="313"/>
      <c r="I53" s="321">
        <v>3276292</v>
      </c>
      <c r="J53" s="322">
        <v>271306</v>
      </c>
      <c r="K53" s="323">
        <v>60.7</v>
      </c>
      <c r="L53" s="324">
        <v>105751</v>
      </c>
      <c r="M53" s="325">
        <v>50.4</v>
      </c>
      <c r="N53" s="326">
        <v>10.3</v>
      </c>
    </row>
    <row r="54" spans="1:14" x14ac:dyDescent="0.15">
      <c r="A54" s="250"/>
      <c r="B54" s="246"/>
      <c r="C54" s="246"/>
      <c r="D54" s="246"/>
      <c r="E54" s="246"/>
      <c r="F54" s="246"/>
      <c r="G54" s="327"/>
      <c r="H54" s="328" t="s">
        <v>513</v>
      </c>
      <c r="I54" s="329">
        <v>284467</v>
      </c>
      <c r="J54" s="330">
        <v>23556</v>
      </c>
      <c r="K54" s="331">
        <v>-22.9</v>
      </c>
      <c r="L54" s="332">
        <v>49969</v>
      </c>
      <c r="M54" s="333">
        <v>39.9</v>
      </c>
      <c r="N54" s="334">
        <v>-62.8</v>
      </c>
    </row>
    <row r="55" spans="1:14" x14ac:dyDescent="0.15">
      <c r="A55" s="250"/>
      <c r="B55" s="246"/>
      <c r="C55" s="246"/>
      <c r="D55" s="246"/>
      <c r="E55" s="246"/>
      <c r="F55" s="246"/>
      <c r="G55" s="312" t="s">
        <v>515</v>
      </c>
      <c r="H55" s="313"/>
      <c r="I55" s="321">
        <v>2037572</v>
      </c>
      <c r="J55" s="322">
        <v>170665</v>
      </c>
      <c r="K55" s="323">
        <v>-37.1</v>
      </c>
      <c r="L55" s="324">
        <v>158564</v>
      </c>
      <c r="M55" s="325">
        <v>49.9</v>
      </c>
      <c r="N55" s="326">
        <v>-87</v>
      </c>
    </row>
    <row r="56" spans="1:14" x14ac:dyDescent="0.15">
      <c r="A56" s="250"/>
      <c r="B56" s="246"/>
      <c r="C56" s="246"/>
      <c r="D56" s="246"/>
      <c r="E56" s="246"/>
      <c r="F56" s="246"/>
      <c r="G56" s="327"/>
      <c r="H56" s="328" t="s">
        <v>513</v>
      </c>
      <c r="I56" s="329">
        <v>948730</v>
      </c>
      <c r="J56" s="330">
        <v>79465</v>
      </c>
      <c r="K56" s="331">
        <v>237.3</v>
      </c>
      <c r="L56" s="332">
        <v>48412</v>
      </c>
      <c r="M56" s="333">
        <v>-3.1</v>
      </c>
      <c r="N56" s="334">
        <v>240.4</v>
      </c>
    </row>
    <row r="57" spans="1:14" x14ac:dyDescent="0.15">
      <c r="A57" s="250"/>
      <c r="B57" s="246"/>
      <c r="C57" s="246"/>
      <c r="D57" s="246"/>
      <c r="E57" s="246"/>
      <c r="F57" s="246"/>
      <c r="G57" s="312" t="s">
        <v>516</v>
      </c>
      <c r="H57" s="313"/>
      <c r="I57" s="321">
        <v>623255</v>
      </c>
      <c r="J57" s="322">
        <v>52738</v>
      </c>
      <c r="K57" s="323">
        <v>-69.099999999999994</v>
      </c>
      <c r="L57" s="324">
        <v>106092</v>
      </c>
      <c r="M57" s="325">
        <v>-33.1</v>
      </c>
      <c r="N57" s="326">
        <v>-36</v>
      </c>
    </row>
    <row r="58" spans="1:14" x14ac:dyDescent="0.15">
      <c r="A58" s="250"/>
      <c r="B58" s="246"/>
      <c r="C58" s="246"/>
      <c r="D58" s="246"/>
      <c r="E58" s="246"/>
      <c r="F58" s="246"/>
      <c r="G58" s="327"/>
      <c r="H58" s="328" t="s">
        <v>513</v>
      </c>
      <c r="I58" s="329">
        <v>352630</v>
      </c>
      <c r="J58" s="330">
        <v>29838</v>
      </c>
      <c r="K58" s="331">
        <v>-62.5</v>
      </c>
      <c r="L58" s="332">
        <v>44299</v>
      </c>
      <c r="M58" s="333">
        <v>-8.5</v>
      </c>
      <c r="N58" s="334">
        <v>-54</v>
      </c>
    </row>
    <row r="59" spans="1:14" x14ac:dyDescent="0.15">
      <c r="A59" s="250"/>
      <c r="B59" s="246"/>
      <c r="C59" s="246"/>
      <c r="D59" s="246"/>
      <c r="E59" s="246"/>
      <c r="F59" s="246"/>
      <c r="G59" s="312" t="s">
        <v>517</v>
      </c>
      <c r="H59" s="313"/>
      <c r="I59" s="321">
        <v>777979</v>
      </c>
      <c r="J59" s="322">
        <v>67119</v>
      </c>
      <c r="K59" s="323">
        <v>27.3</v>
      </c>
      <c r="L59" s="324">
        <v>78903</v>
      </c>
      <c r="M59" s="325">
        <v>-25.6</v>
      </c>
      <c r="N59" s="326">
        <v>52.9</v>
      </c>
    </row>
    <row r="60" spans="1:14" x14ac:dyDescent="0.15">
      <c r="A60" s="250"/>
      <c r="B60" s="246"/>
      <c r="C60" s="246"/>
      <c r="D60" s="246"/>
      <c r="E60" s="246"/>
      <c r="F60" s="246"/>
      <c r="G60" s="327"/>
      <c r="H60" s="328" t="s">
        <v>513</v>
      </c>
      <c r="I60" s="335">
        <v>396279</v>
      </c>
      <c r="J60" s="330">
        <v>34189</v>
      </c>
      <c r="K60" s="331">
        <v>14.6</v>
      </c>
      <c r="L60" s="332">
        <v>49201</v>
      </c>
      <c r="M60" s="333">
        <v>11.1</v>
      </c>
      <c r="N60" s="334">
        <v>3.5</v>
      </c>
    </row>
    <row r="61" spans="1:14" x14ac:dyDescent="0.15">
      <c r="A61" s="250"/>
      <c r="B61" s="246"/>
      <c r="C61" s="246"/>
      <c r="D61" s="246"/>
      <c r="E61" s="246"/>
      <c r="F61" s="246"/>
      <c r="G61" s="312" t="s">
        <v>518</v>
      </c>
      <c r="H61" s="336"/>
      <c r="I61" s="337">
        <v>1754626</v>
      </c>
      <c r="J61" s="338">
        <v>146140</v>
      </c>
      <c r="K61" s="339">
        <v>16.7</v>
      </c>
      <c r="L61" s="340">
        <v>103925</v>
      </c>
      <c r="M61" s="341">
        <v>7.7</v>
      </c>
      <c r="N61" s="326">
        <v>9</v>
      </c>
    </row>
    <row r="62" spans="1:14" x14ac:dyDescent="0.15">
      <c r="A62" s="250"/>
      <c r="B62" s="246"/>
      <c r="C62" s="246"/>
      <c r="D62" s="246"/>
      <c r="E62" s="246"/>
      <c r="F62" s="246"/>
      <c r="G62" s="327"/>
      <c r="H62" s="328" t="s">
        <v>513</v>
      </c>
      <c r="I62" s="329">
        <v>470878</v>
      </c>
      <c r="J62" s="330">
        <v>39519</v>
      </c>
      <c r="K62" s="331">
        <v>23.9</v>
      </c>
      <c r="L62" s="332">
        <v>45521</v>
      </c>
      <c r="M62" s="333">
        <v>7.6</v>
      </c>
      <c r="N62" s="334">
        <v>16.3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42.54</v>
      </c>
      <c r="G47" s="12">
        <v>40.159999999999997</v>
      </c>
      <c r="H47" s="12">
        <v>37.39</v>
      </c>
      <c r="I47" s="12">
        <v>36.89</v>
      </c>
      <c r="J47" s="13">
        <v>37.49</v>
      </c>
    </row>
    <row r="48" spans="2:10" ht="57.75" customHeight="1" x14ac:dyDescent="0.15">
      <c r="B48" s="14"/>
      <c r="C48" s="1174" t="s">
        <v>4</v>
      </c>
      <c r="D48" s="1174"/>
      <c r="E48" s="1175"/>
      <c r="F48" s="15">
        <v>4.57</v>
      </c>
      <c r="G48" s="16">
        <v>6.02</v>
      </c>
      <c r="H48" s="16">
        <v>5.25</v>
      </c>
      <c r="I48" s="16">
        <v>5.98</v>
      </c>
      <c r="J48" s="17">
        <v>5.61</v>
      </c>
    </row>
    <row r="49" spans="2:10" ht="57.75" customHeight="1" thickBot="1" x14ac:dyDescent="0.2">
      <c r="B49" s="18"/>
      <c r="C49" s="1176" t="s">
        <v>5</v>
      </c>
      <c r="D49" s="1176"/>
      <c r="E49" s="1177"/>
      <c r="F49" s="19" t="s">
        <v>525</v>
      </c>
      <c r="G49" s="20">
        <v>0.01</v>
      </c>
      <c r="H49" s="20" t="s">
        <v>526</v>
      </c>
      <c r="I49" s="20">
        <v>0.87</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2018-02-27T01:33:01Z</cp:lastPrinted>
  <dcterms:created xsi:type="dcterms:W3CDTF">2018-01-24T04:56:31Z</dcterms:created>
  <dcterms:modified xsi:type="dcterms:W3CDTF">2018-10-29T06:58:41Z</dcterms:modified>
</cp:coreProperties>
</file>