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1佐久\"/>
    </mc:Choice>
  </mc:AlternateContent>
  <bookViews>
    <workbookView xWindow="240" yWindow="60" windowWidth="14940" windowHeight="7875" tabRatio="8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O35" i="9"/>
  <c r="AM35"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E35" i="9" s="1"/>
  <c r="BE36"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<sst xmlns="http://schemas.openxmlformats.org/spreadsheetml/2006/main" count="1120" uniqueCount="580">
  <si>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</si>
  <si>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</si>
  <si>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</si>
  <si>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</si>
  <si>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</si>
  <si>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</si>
  <si>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</si>
  <si>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</si>
  <si>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</si>
  <si>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</si>
  <si>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</si>
  <si>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</si>
  <si>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</si>
  <si>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</si>
  <si>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</si>
  <si>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</si>
  <si>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</si>
  <si>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</si>
  <si>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</si>
  <si>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</si>
  <si>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</si>
  <si>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</si>
  <si>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</si>
  <si>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</si>
  <si>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</si>
  <si>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</si>
  <si>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</si>
  <si>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</si>
  <si>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</si>
  <si>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</si>
  <si>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</si>
  <si>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</si>
  <si>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</si>
  <si>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</si>
  <si>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</si>
  <si>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</si>
  <si>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</si>
  <si>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</si>
  <si>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</si>
  <si>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</si>
  <si>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</si>
  <si>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</si>
  <si>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</si>
  <si>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</si>
  <si>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</si>
  <si>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</si>
  <si>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</si>
  <si>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</si>
  <si>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</si>
  <si>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</si>
  <si>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</si>
  <si>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</si>
  <si>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</si>
  <si>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</si>
  <si>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</si>
  <si>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</si>
  <si>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</si>
  <si>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</si>
  <si>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</si>
  <si>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</si>
  <si>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</si>
  <si>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</si>
  <si>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</si>
  <si>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</si>
  <si>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</si>
  <si>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</si>
  <si>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</si>
  <si>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</si>
  <si>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</si>
  <si>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</si>
  <si>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</si>
  <si>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</si>
  <si>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</si>
  <si>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</si>
  <si>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</si>
  <si>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</si>
  <si>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</si>
  <si>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</si>
  <si>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</si>
  <si>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</si>
  <si>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</si>
  <si>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</si>
  <si>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</si>
  <si>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御代田町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</si>
  <si>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</si>
  <si>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</si>
  <si>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</si>
  <si>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</si>
  <si>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</si>
  <si>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</si>
  <si>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</si>
  <si>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</si>
  <si>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</si>
  <si>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</si>
  <si>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</si>
  <si>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</si>
  <si>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</si>
  <si>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</si>
  <si>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</si>
  <si>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</si>
  <si>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</si>
  <si>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</si>
  <si>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</si>
  <si>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</si>
  <si>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</si>
  <si>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</si>
  <si>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</si>
  <si>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</si>
  <si>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</si>
  <si>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</si>
  <si>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</si>
  <si>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</si>
  <si>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</si>
  <si>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</si>
  <si>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</si>
  <si>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</si>
  <si>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</si>
  <si>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</si>
  <si>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</si>
  <si>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</si>
  <si>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</si>
  <si>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</si>
  <si>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</si>
  <si>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</si>
  <si>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</si>
  <si>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</si>
  <si>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</si>
  <si>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</si>
  <si>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</si>
  <si>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</si>
  <si>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</si>
  <si>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</si>
  <si>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</si>
  <si>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</si>
  <si>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</si>
  <si>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</si>
  <si>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</si>
  <si>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</si>
  <si>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</si>
  <si>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</si>
  <si>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</si>
  <si>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</si>
  <si>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</si>
  <si>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</si>
  <si>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</si>
  <si>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</si>
  <si>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</si>
  <si>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</si>
  <si>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</si>
  <si>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</si>
  <si>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</si>
  <si>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</si>
  <si>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</si>
  <si>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</si>
  <si>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</si>
  <si>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</si>
  <si>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</si>
  <si>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</si>
  <si>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</si>
  <si>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</si>
  <si>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</si>
  <si>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</si>
  <si>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</si>
  <si>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</si>
  <si>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</si>
  <si>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</si>
  <si>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</si>
  <si>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</si>
  <si>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</si>
  <si>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</si>
  <si>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</si>
  <si>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</si>
  <si>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</si>
  <si>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</si>
  <si>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</si>
  <si>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</si>
  <si>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</si>
  <si>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</si>
  <si>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</si>
  <si>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</si>
  <si>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</si>
  <si>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</si>
  <si>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</si>
  <si>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</si>
  <si>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</si>
  <si>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</si>
  <si>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</si>
  <si>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</si>
  <si>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</si>
  <si>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</si>
  <si>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</si>
  <si>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</si>
  <si>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</si>
  <si>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</si>
  <si>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</si>
  <si>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</si>
  <si>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</si>
  <si>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長野県御代田町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</si>
  <si>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</si>
  <si>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</si>
  <si>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</si>
  <si>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</si>
  <si>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</si>
  <si>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</si>
  <si>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</si>
  <si>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</si>
  <si>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</si>
  <si>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</si>
  <si>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</si>
  <si>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</si>
  <si>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</si>
  <si>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</si>
  <si>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</si>
  <si>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</si>
  <si>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</si>
  <si>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</si>
  <si>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</si>
  <si>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</si>
  <si>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</si>
  <si>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</si>
  <si>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</si>
  <si>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</si>
  <si>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</si>
  <si>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</si>
  <si>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</si>
  <si>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</si>
  <si>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</si>
  <si>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</si>
  <si>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</si>
  <si>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</si>
  <si>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</si>
  <si>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</si>
  <si>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</si>
  <si>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</si>
  <si>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</si>
  <si>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</si>
  <si>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</si>
  <si>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</si>
  <si>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</si>
  <si>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</si>
  <si>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</si>
  <si>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</si>
  <si>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</si>
  <si>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</si>
  <si>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</si>
  <si>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</si>
  <si>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</si>
  <si>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</si>
  <si>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</si>
  <si>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</si>
  <si>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</si>
  <si>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</si>
  <si>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</si>
  <si>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</si>
  <si>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</si>
  <si>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</si>
  <si>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</si>
  <si>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</si>
  <si>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</si>
  <si>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</si>
  <si>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</si>
  <si>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</si>
  <si>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</si>
  <si>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</si>
  <si>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</si>
  <si>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</si>
  <si>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</si>
  <si>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</si>
  <si>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</si>
  <si>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</si>
  <si>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</si>
  <si>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</si>
  <si>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</si>
  <si>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</si>
  <si>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</si>
  <si>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</si>
  <si>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</si>
  <si>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</si>
  <si>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</si>
  <si>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</si>
  <si>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</si>
  <si>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</si>
  <si>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</si>
  <si>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</si>
  <si>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</si>
  <si>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</si>
  <si>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</si>
  <si>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</si>
  <si>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</si>
  <si>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</si>
  <si>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</si>
  <si>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</si>
  <si>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</si>
  <si>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</si>
  <si>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</si>
  <si>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</si>
  <si>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</si>
  <si>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</si>
  <si>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</si>
  <si>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</si>
  <si>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</si>
  <si>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</si>
  <si>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</si>
  <si>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</si>
  <si>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</si>
  <si>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</si>
  <si>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</si>
  <si>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</si>
  <si>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</si>
  <si>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</si>
  <si>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</si>
  <si>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</si>
  <si>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</si>
  <si>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</si>
  <si>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</si>
  <si>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</si>
  <si>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</si>
  <si>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</si>
  <si>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</si>
  <si>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</si>
  <si>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</si>
  <si>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</si>
  <si>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</si>
  <si>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</si>
  <si>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</si>
  <si>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</si>
  <si>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</si>
  <si>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</si>
  <si>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</si>
  <si>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</si>
  <si>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</si>
  <si>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</si>
  <si>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</si>
  <si>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</si>
  <si>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</si>
  <si>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</si>
  <si>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</si>
  <si>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</si>
  <si>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</si>
  <si>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</si>
  <si>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</si>
  <si>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</si>
  <si>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</si>
  <si>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</si>
  <si>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</si>
  <si>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</si>
  <si>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</si>
  <si>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長野県御代田町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</si>
  <si>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</si>
  <si>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</si>
  <si>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</si>
  <si>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</si>
  <si>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</si>
  <si>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</si>
  <si>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</si>
  <si>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</si>
  <si>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</si>
  <si>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</si>
  <si>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</si>
  <si>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</si>
  <si>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</si>
  <si>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</si>
  <si>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</si>
  <si>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</si>
  <si>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</si>
  <si>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</si>
  <si>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</si>
  <si>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</si>
  <si>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御代田町住宅新築資金等貸付事業特別会計</t>
    <phoneticPr fontId="5"/>
  </si>
  <si>
    <t>小沼地区財産管理特別会計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</si>
  <si>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</si>
  <si>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</si>
  <si>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</si>
  <si>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</si>
  <si>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</si>
  <si>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</si>
  <si>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</si>
  <si>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</si>
  <si>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</si>
  <si>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</si>
  <si>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</si>
  <si>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</si>
  <si>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</si>
  <si>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御代田町国民健康保険事業勘定特別会計</t>
    <phoneticPr fontId="5"/>
  </si>
  <si>
    <t>御代田町介護保険事業勘定特別会計</t>
    <phoneticPr fontId="5"/>
  </si>
  <si>
    <t>御代田町後期高齢者医療特別会計</t>
    <phoneticPr fontId="5"/>
  </si>
  <si>
    <t>御代田小沼水道事業会計</t>
    <phoneticPr fontId="5"/>
  </si>
  <si>
    <t>法適用企業</t>
    <phoneticPr fontId="5"/>
  </si>
  <si>
    <t>御代田町公共下水道事業特別会計</t>
    <phoneticPr fontId="5"/>
  </si>
  <si>
    <t>法非適用企業</t>
    <phoneticPr fontId="5"/>
  </si>
  <si>
    <t>御代田町農業集落排水事業特別会計</t>
    <phoneticPr fontId="5"/>
  </si>
  <si>
    <t>御代田町個別排水処理施設整備事業特別会計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</si>
  <si>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</si>
  <si>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</si>
  <si>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</si>
  <si>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</si>
  <si>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</si>
  <si>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</si>
  <si>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</si>
  <si>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</si>
  <si>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</si>
  <si>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</si>
  <si>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</si>
  <si>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</si>
  <si>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</si>
  <si>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</si>
  <si>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</si>
  <si>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</si>
  <si>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</si>
  <si>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</si>
  <si>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</si>
  <si>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</si>
  <si>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</si>
  <si>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</si>
  <si>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</si>
  <si>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</si>
  <si>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</si>
  <si>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</si>
  <si>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</si>
  <si>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</si>
  <si>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</si>
  <si>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</si>
  <si>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</si>
  <si>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</si>
  <si>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</si>
  <si>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</si>
  <si>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</si>
  <si>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</si>
  <si>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</si>
  <si>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</si>
  <si>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</si>
  <si>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</si>
  <si>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</si>
  <si>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</si>
  <si>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</si>
  <si>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</si>
  <si>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</si>
  <si>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</si>
  <si>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</si>
  <si>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</si>
  <si>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</si>
  <si>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</si>
  <si>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</si>
  <si>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</si>
  <si>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</si>
  <si>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</si>
  <si>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</si>
  <si>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御代田小沼水道事業会計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</si>
  <si>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</si>
  <si>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</si>
  <si>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</si>
  <si>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</si>
  <si>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</si>
  <si>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</si>
  <si>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</si>
  <si>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</si>
  <si>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</si>
  <si>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</si>
  <si>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</si>
  <si>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</si>
  <si>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</si>
  <si>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</si>
  <si>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</si>
  <si>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</si>
  <si>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</si>
  <si>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</si>
  <si>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</si>
  <si>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</si>
  <si>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</si>
  <si>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</si>
  <si>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</si>
  <si>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</si>
  <si>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</si>
  <si>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</si>
  <si>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</si>
  <si>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</si>
  <si>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</si>
  <si>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</si>
  <si>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</si>
  <si>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</si>
  <si>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</si>
  <si>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</si>
  <si>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</si>
  <si>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</si>
  <si>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</si>
  <si>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</si>
  <si>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</si>
  <si>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</si>
  <si>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</si>
  <si>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</si>
  <si>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</si>
  <si>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</si>
  <si>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</si>
  <si>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</si>
  <si>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</si>
  <si>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</si>
  <si>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</si>
  <si>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</si>
  <si>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</si>
  <si>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</si>
  <si>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</si>
  <si>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</si>
  <si>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</si>
  <si>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</si>
  <si>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</si>
  <si>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</si>
  <si>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</si>
  <si>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</si>
  <si>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</si>
  <si>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</si>
  <si>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</si>
  <si>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</si>
  <si>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</si>
  <si>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</si>
  <si>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</si>
  <si>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</si>
  <si>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</si>
  <si>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</si>
  <si>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</si>
  <si>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</si>
  <si>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</si>
  <si>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</si>
  <si>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</si>
  <si>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</si>
  <si>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</si>
  <si>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</si>
  <si>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</si>
  <si>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</si>
  <si>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</si>
  <si>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1.36</t>
  </si>
  <si>
    <t>▲ 3.18</t>
  </si>
  <si>
    <t>▲ 2.17</t>
  </si>
  <si>
    <t>御代田小沼水道事業会計</t>
  </si>
  <si>
    <t>御代田町国民健康保険事業勘定特別会計</t>
  </si>
  <si>
    <t>一般会計</t>
  </si>
  <si>
    <t>御代田町介護保険事業勘定特別会計</t>
  </si>
  <si>
    <t>御代田町公共下水道事業特別会計</t>
  </si>
  <si>
    <t>小沼地区財産管理特別会計</t>
  </si>
  <si>
    <t>御代田町後期高齢者医療特別会計</t>
  </si>
  <si>
    <t>御代田町農業集落排水事業特別会計</t>
  </si>
  <si>
    <t>その他会計（赤字）</t>
  </si>
  <si>
    <t>その他会計（黒字）</t>
  </si>
  <si>
    <t>-</t>
    <phoneticPr fontId="2"/>
  </si>
  <si>
    <t>-</t>
    <phoneticPr fontId="5"/>
  </si>
  <si>
    <t>-</t>
    <phoneticPr fontId="2"/>
  </si>
  <si>
    <t>御代田町土地開発公社</t>
    <rPh sb="0" eb="4">
      <t>ミ</t>
    </rPh>
    <rPh sb="4" eb="6">
      <t>トチ</t>
    </rPh>
    <rPh sb="6" eb="8">
      <t>カイハツ</t>
    </rPh>
    <rPh sb="8" eb="10">
      <t>コウシャ</t>
    </rPh>
    <phoneticPr fontId="2"/>
  </si>
  <si>
    <t>佐久広域連合　一般会計</t>
    <rPh sb="0" eb="2">
      <t>サク</t>
    </rPh>
    <rPh sb="2" eb="4">
      <t>コウイキ</t>
    </rPh>
    <rPh sb="4" eb="6">
      <t>レンゴウ</t>
    </rPh>
    <rPh sb="7" eb="9">
      <t>イッパン</t>
    </rPh>
    <rPh sb="9" eb="11">
      <t>カイケイ</t>
    </rPh>
    <phoneticPr fontId="30"/>
  </si>
  <si>
    <t>佐久広域連合　消防特別会計</t>
    <rPh sb="7" eb="9">
      <t>ショウボウ</t>
    </rPh>
    <rPh sb="9" eb="11">
      <t>トクベツ</t>
    </rPh>
    <rPh sb="11" eb="13">
      <t>カイケイ</t>
    </rPh>
    <phoneticPr fontId="30"/>
  </si>
  <si>
    <t>佐久広域連合　養護老人ホーム特別会計</t>
    <rPh sb="7" eb="9">
      <t>ヨウゴ</t>
    </rPh>
    <rPh sb="9" eb="11">
      <t>ロウジン</t>
    </rPh>
    <rPh sb="14" eb="16">
      <t>トクベツ</t>
    </rPh>
    <rPh sb="16" eb="18">
      <t>カイケイ</t>
    </rPh>
    <phoneticPr fontId="30"/>
  </si>
  <si>
    <t>佐久広域連合　特別養護老人ホーム特別会計</t>
    <rPh sb="7" eb="9">
      <t>トクベツ</t>
    </rPh>
    <rPh sb="9" eb="11">
      <t>ヨウゴ</t>
    </rPh>
    <rPh sb="11" eb="13">
      <t>ロウジン</t>
    </rPh>
    <rPh sb="16" eb="18">
      <t>トクベツ</t>
    </rPh>
    <rPh sb="18" eb="20">
      <t>カイケイ</t>
    </rPh>
    <phoneticPr fontId="30"/>
  </si>
  <si>
    <t>佐久広域連合　救護施設特別会計</t>
    <rPh sb="7" eb="9">
      <t>キュウゴ</t>
    </rPh>
    <rPh sb="9" eb="11">
      <t>シセツ</t>
    </rPh>
    <rPh sb="11" eb="13">
      <t>トクベツ</t>
    </rPh>
    <rPh sb="13" eb="15">
      <t>カイケイ</t>
    </rPh>
    <phoneticPr fontId="30"/>
  </si>
  <si>
    <t>佐久広域連合　食肉流通センター特別会計</t>
    <rPh sb="7" eb="9">
      <t>ショクニク</t>
    </rPh>
    <rPh sb="9" eb="11">
      <t>リュウツウ</t>
    </rPh>
    <rPh sb="15" eb="17">
      <t>トクベツ</t>
    </rPh>
    <rPh sb="17" eb="19">
      <t>カイケイ</t>
    </rPh>
    <phoneticPr fontId="30"/>
  </si>
  <si>
    <t>長野県後期高齢者医療広域連合　一般会計</t>
    <rPh sb="0" eb="3">
      <t>ナ</t>
    </rPh>
    <rPh sb="3" eb="5">
      <t>コウキ</t>
    </rPh>
    <rPh sb="5" eb="8">
      <t>コウレイシャ</t>
    </rPh>
    <rPh sb="8" eb="10">
      <t>イリョウ</t>
    </rPh>
    <rPh sb="10" eb="12">
      <t>コウイキ</t>
    </rPh>
    <rPh sb="12" eb="14">
      <t>レンゴウ</t>
    </rPh>
    <rPh sb="15" eb="17">
      <t>イッパン</t>
    </rPh>
    <rPh sb="17" eb="19">
      <t>カイケイ</t>
    </rPh>
    <phoneticPr fontId="30"/>
  </si>
  <si>
    <t>長野県後期高齢者医療広域連合　後期高齢者医療特別会計</t>
    <rPh sb="0" eb="3">
      <t>ナ</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</si>
  <si>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浅麓環境施設組合　一般会計</t>
    <rPh sb="0" eb="2">
      <t>センロク</t>
    </rPh>
    <rPh sb="2" eb="4">
      <t>カンキョウ</t>
    </rPh>
    <rPh sb="4" eb="6">
      <t>シセツ</t>
    </rPh>
    <rPh sb="6" eb="8">
      <t>クミアイ</t>
    </rPh>
    <rPh sb="9" eb="11">
      <t>イッパン</t>
    </rPh>
    <rPh sb="11" eb="13">
      <t>カイケイ</t>
    </rPh>
    <phoneticPr fontId="30"/>
  </si>
  <si>
    <t>北佐久郡老人福祉施設組合　一般会計</t>
    <rPh sb="0" eb="3">
      <t>キタサク</t>
    </rPh>
    <rPh sb="3" eb="4">
      <t>グン</t>
    </rPh>
    <rPh sb="4" eb="6">
      <t>ロウジン</t>
    </rPh>
    <rPh sb="6" eb="8">
      <t>フクシ</t>
    </rPh>
    <rPh sb="8" eb="10">
      <t>シセツ</t>
    </rPh>
    <rPh sb="10" eb="12">
      <t>クミアイ</t>
    </rPh>
    <rPh sb="13" eb="15">
      <t>イッパン</t>
    </rPh>
    <rPh sb="15" eb="17">
      <t>カイケイ</t>
    </rPh>
    <phoneticPr fontId="30"/>
  </si>
  <si>
    <t>浅麓水道企業団　浅麓水道企業団水道事業会計</t>
    <rPh sb="0" eb="2">
      <t>センロク</t>
    </rPh>
    <rPh sb="2" eb="4">
      <t>スイドウ</t>
    </rPh>
    <rPh sb="4" eb="6">
      <t>キギョウ</t>
    </rPh>
    <rPh sb="6" eb="7">
      <t>ダン</t>
    </rPh>
    <rPh sb="8" eb="10">
      <t>センロク</t>
    </rPh>
    <rPh sb="10" eb="12">
      <t>スイドウ</t>
    </rPh>
    <rPh sb="12" eb="14">
      <t>キギョウ</t>
    </rPh>
    <rPh sb="14" eb="15">
      <t>ダン</t>
    </rPh>
    <rPh sb="15" eb="17">
      <t>スイドウ</t>
    </rPh>
    <rPh sb="17" eb="19">
      <t>ジギョウ</t>
    </rPh>
    <rPh sb="19" eb="21">
      <t>カイケイ</t>
    </rPh>
    <phoneticPr fontId="30"/>
  </si>
  <si>
    <t>佐久水道企業団　佐久水道企業団水道事業会計</t>
    <rPh sb="0" eb="2">
      <t>サク</t>
    </rPh>
    <rPh sb="2" eb="4">
      <t>スイドウ</t>
    </rPh>
    <rPh sb="4" eb="6">
      <t>キギョウ</t>
    </rPh>
    <rPh sb="6" eb="7">
      <t>ダン</t>
    </rPh>
    <rPh sb="8" eb="10">
      <t>サク</t>
    </rPh>
    <rPh sb="10" eb="12">
      <t>スイドウ</t>
    </rPh>
    <rPh sb="12" eb="14">
      <t>キギョウ</t>
    </rPh>
    <rPh sb="14" eb="15">
      <t>ダン</t>
    </rPh>
    <rPh sb="15" eb="17">
      <t>スイドウ</t>
    </rPh>
    <rPh sb="17" eb="19">
      <t>ジギョウ</t>
    </rPh>
    <rPh sb="19" eb="21">
      <t>カイケイ</t>
    </rPh>
    <phoneticPr fontId="30"/>
  </si>
  <si>
    <t>森泉山財産組合　一般会計</t>
    <rPh sb="0" eb="2">
      <t>モリイズミ</t>
    </rPh>
    <rPh sb="2" eb="3">
      <t>ヤマ</t>
    </rPh>
    <rPh sb="3" eb="5">
      <t>ザイサン</t>
    </rPh>
    <rPh sb="5" eb="7">
      <t>クミアイ</t>
    </rPh>
    <rPh sb="8" eb="10">
      <t>イッパン</t>
    </rPh>
    <rPh sb="10" eb="12">
      <t>カイケイ</t>
    </rPh>
    <phoneticPr fontId="30"/>
  </si>
  <si>
    <t>東北信市町村交通災害共済事務組合　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ジギョウ</t>
    </rPh>
    <rPh sb="19" eb="21">
      <t>カイケイ</t>
    </rPh>
    <phoneticPr fontId="30"/>
  </si>
  <si>
    <t>長野県市町村総合事務組合　一般会計</t>
    <rPh sb="0" eb="3">
      <t>ナ</t>
    </rPh>
    <rPh sb="3" eb="6">
      <t>シチョウソン</t>
    </rPh>
    <rPh sb="6" eb="8">
      <t>ソウゴウ</t>
    </rPh>
    <rPh sb="8" eb="10">
      <t>ジム</t>
    </rPh>
    <rPh sb="10" eb="12">
      <t>クミアイ</t>
    </rPh>
    <rPh sb="13" eb="15">
      <t>イッパン</t>
    </rPh>
    <rPh sb="15" eb="17">
      <t>カイケイ</t>
    </rPh>
    <phoneticPr fontId="30"/>
  </si>
  <si>
    <t>長野県市町村総合事務組合　非常勤職員公務災害補償特別会計</t>
    <rPh sb="0" eb="3">
      <t>ナ</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</si>
  <si>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長野県市町村自治振興組合　一般会計</t>
    <rPh sb="0" eb="3">
      <t>ナ</t>
    </rPh>
    <rPh sb="3" eb="6">
      <t>シチョウソン</t>
    </rPh>
    <rPh sb="6" eb="8">
      <t>ジチ</t>
    </rPh>
    <rPh sb="8" eb="10">
      <t>シンコウ</t>
    </rPh>
    <rPh sb="10" eb="12">
      <t>クミアイ</t>
    </rPh>
    <rPh sb="13" eb="15">
      <t>イッパン</t>
    </rPh>
    <rPh sb="15" eb="17">
      <t>カイケイ</t>
    </rPh>
    <phoneticPr fontId="30"/>
  </si>
  <si>
    <t>長野県地方税滞納整理機構</t>
    <rPh sb="0" eb="3">
      <t>ナ</t>
    </rPh>
    <rPh sb="3" eb="6">
      <t>チホウゼイ</t>
    </rPh>
    <rPh sb="6" eb="8">
      <t>タイノウ</t>
    </rPh>
    <rPh sb="8" eb="10">
      <t>セイリ</t>
    </rPh>
    <rPh sb="10" eb="12">
      <t>キコウ</t>
    </rPh>
    <phoneticPr fontId="30"/>
  </si>
  <si>
    <t>佐久市・北佐久郡環境施設組合</t>
    <rPh sb="0" eb="3">
      <t>サクシ</t>
    </rPh>
    <rPh sb="4" eb="8">
      <t>キタサクグン</t>
    </rPh>
    <rPh sb="8" eb="10">
      <t>カンキョウ</t>
    </rPh>
    <rPh sb="10" eb="12">
      <t>シセツ</t>
    </rPh>
    <rPh sb="12" eb="14">
      <t>クミアイ</t>
    </rPh>
    <phoneticPr fontId="30"/>
  </si>
  <si>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</si>
  <si>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</si>
  <si>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</si>
  <si>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</si>
  <si>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</si>
  <si>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</si>
  <si>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</si>
  <si>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</si>
  <si>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</si>
  <si>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</si>
  <si>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</si>
  <si>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</si>
  <si>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有形固定資産減価償却率は上昇傾向にあるものの、類似団体内では最下位である。将来負担比率については「数値なし」となっており、交付税措置のない地方債は原則借り入れてこなかったことや、新規発行を計画的に抑制してきたためである。平成28年度に作成した公共施設等総合管理計画に基づき今後個別施設計画を作成し、施設の維持管理と更新について、町の財政状況を把握しながら、適切に進めていく。</t>
    <phoneticPr fontId="5"/>
  </si>
  <si>
    <t>有形固定資産減価償却率</t>
    <phoneticPr fontId="5"/>
  </si>
  <si>
    <t>　実質公債費比率は類似団体内平均値より低い数値となっており、将来負担比率についても「数値なし」となっている。交付税措置のない地方債は原則借り入れてこなかったことや、新規発行を計画的に抑制してきたためである。
　直近3年間において実質公債費比率が上昇しているのは、都市再生整備計画事業債や臨時財政対策債の増加が要因となっている。平成28年度からは役場庁舎建設事業を行っているため、今後さらに上昇することが見込まれる。地方債を借り入れる際はこれらの数値に留意する必要がある。</t>
    <rPh sb="229" eb="23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</si>
</sst>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77577</c:v>
                </c:pt>
                <c:pt idx="4">
                  <c:v>115123</c:v>
                </c:pt>
              </c:numCache>
            </c:numRef>
          </c:val>
          <c:smooth val="0"/>
          <c:extLst>
            <c:ext xmlns:c16="http://schemas.microsoft.com/office/drawing/2014/chart" uri="{C3380CC4-5D6E-409C-BE32-E72D297353CC}">
              <c16:uniqueId val="{00000000-957F-4E26-B3AC-A2D126A84AF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79802</c:v>
                </c:pt>
                <c:pt idx="1">
                  <c:v>64881</c:v>
                </c:pt>
                <c:pt idx="2">
                  <c:v>86908</c:v>
                </c:pt>
                <c:pt idx="3">
                  <c:v>76108</c:v>
                </c:pt>
                <c:pt idx="4">
                  <c:v>65876</c:v>
                </c:pt>
              </c:numCache>
            </c:numRef>
          </c:val>
          <c:smooth val="0"/>
          <c:extLst>
            <c:ext xmlns:c16="http://schemas.microsoft.com/office/drawing/2014/chart" uri="{C3380CC4-5D6E-409C-BE32-E72D297353CC}">
              <c16:uniqueId val="{00000001-957F-4E26-B3AC-A2D126A84AF2}"/>
            </c:ext>
          </c:extLst>
        </c:ser>
        <c:dLbls>
          <c:showLegendKey val="0"/>
          <c:showVal val="0"/>
          <c:showCatName val="0"/>
          <c:showSerName val="0"/>
          <c:showPercent val="0"/>
          <c:showBubbleSize val="0"/>
        </c:dLbls>
        <c:marker val="1"/>
        <c:smooth val="0"/>
        <c:axId val="445914840"/>
        <c:axId val="445919936"/>
      </c:lineChart>
      <c:catAx>
        <c:axId val="445914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5919936"/>
        <c:crosses val="autoZero"/>
        <c:auto val="1"/>
        <c:lblAlgn val="ctr"/>
        <c:lblOffset val="100"/>
        <c:tickLblSkip val="1"/>
        <c:tickMarkSkip val="1"/>
        <c:noMultiLvlLbl val="0"/>
      </c:catAx>
      <c:valAx>
        <c:axId val="4459199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45914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8.49</c:v>
                </c:pt>
                <c:pt idx="1">
                  <c:v>6.87</c:v>
                </c:pt>
                <c:pt idx="2">
                  <c:v>5.54</c:v>
                </c:pt>
                <c:pt idx="3">
                  <c:v>8.73</c:v>
                </c:pt>
                <c:pt idx="4">
                  <c:v>7.38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61.64</c:v>
                </c:pt>
                <c:pt idx="1">
                  <c:v>65.13</c:v>
                </c:pt>
                <c:pt idx="2">
                  <c:v>67.78</c:v>
                </c:pt>
                <c:pt idx="3">
                  <c:v>63.66</c:v>
                </c:pt>
                <c:pt idx="4">
                  <c:v>63.74</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45874072"/>
        <c:axId val="445874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2.66</c:v>
                </c:pt>
                <c:pt idx="1">
                  <c:v>-1.36</c:v>
                </c:pt>
                <c:pt idx="2">
                  <c:v>-3.18</c:v>
                </c:pt>
                <c:pt idx="3">
                  <c:v>-2.17</c:v>
                </c:pt>
                <c:pt idx="4">
                  <c:v>3.15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45874072"/>
        <c:axId val="445874464"/>
      </c:lineChart>
      <c:catAx>
        <c:axId val="445874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5874464"/>
        <c:crosses val="autoZero"/>
        <c:auto val="1"/>
        <c:lblAlgn val="ctr"/>
        <c:lblOffset val="100"/>
        <c:tickLblSkip val="1"/>
        <c:tickMarkSkip val="1"/>
        <c:noMultiLvlLbl val="0"/>
      </c:catAx>
      <c:valAx>
        <c:axId val="445874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874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0.28000000000000003</c:v>
                </c:pt>
                <c:pt idx="2">
                  <c:v>#N/A</c:v>
                </c:pt>
                <c:pt idx="3">
                  <c:v>0.45</c:v>
                </c:pt>
                <c:pt idx="4">
                  <c:v>#N/A</c:v>
                </c:pt>
                <c:pt idx="5">
                  <c:v>0.03</c:v>
                </c:pt>
                <c:pt idx="6">
                  <c:v>#N/A</c:v>
                </c:pt>
                <c:pt idx="7">
                  <c:v>0.01</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御代田町農業集落排水事業特別会計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0.03</c:v>
                </c:pt>
                <c:pt idx="4">
                  <c:v>#N/A</c:v>
                </c:pt>
                <c:pt idx="5">
                  <c:v>0.02</c:v>
                </c:pt>
                <c:pt idx="6">
                  <c:v>#N/A</c:v>
                </c:pt>
                <c:pt idx="7">
                  <c:v>0.02</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御代田町後期高齢者医療特別会計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小沼地区財産管理特別会計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御代田町公共下水道事業特別会計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0.18</c:v>
                </c:pt>
                <c:pt idx="4">
                  <c:v>#N/A</c:v>
                </c:pt>
                <c:pt idx="5">
                  <c:v>0.05</c:v>
                </c:pt>
                <c:pt idx="6">
                  <c:v>#N/A</c:v>
                </c:pt>
                <c:pt idx="7">
                  <c:v>0.09</c:v>
                </c:pt>
                <c:pt idx="8">
                  <c:v>#N/A</c:v>
                </c:pt>
                <c:pt idx="9">
                  <c:v>0.04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御代田町介護保険事業勘定特別会計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c:v>
                </c:pt>
                <c:pt idx="2">
                  <c:v>#N/A</c:v>
                </c:pt>
                <c:pt idx="3">
                  <c:v>1.05</c:v>
                </c:pt>
                <c:pt idx="4">
                  <c:v>#N/A</c:v>
                </c:pt>
                <c:pt idx="5">
                  <c:v>1.31</c:v>
                </c:pt>
                <c:pt idx="6">
                  <c:v>#N/A</c:v>
                </c:pt>
                <c:pt idx="7">
                  <c:v>1.05</c:v>
                </c:pt>
                <c:pt idx="8">
                  <c:v>#N/A</c:v>
                </c:pt>
                <c:pt idx="9">
                  <c:v>2.31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8.4700000000000006</c:v>
                </c:pt>
                <c:pt idx="2">
                  <c:v>#N/A</c:v>
                </c:pt>
                <c:pt idx="3">
                  <c:v>6.86</c:v>
                </c:pt>
                <c:pt idx="4">
                  <c:v>#N/A</c:v>
                </c:pt>
                <c:pt idx="5">
                  <c:v>5.52</c:v>
                </c:pt>
                <c:pt idx="6">
                  <c:v>#N/A</c:v>
                </c:pt>
                <c:pt idx="7">
                  <c:v>8.7200000000000006</c:v>
                </c:pt>
                <c:pt idx="8">
                  <c:v>#N/A</c:v>
                </c:pt>
                <c:pt idx="9">
                  <c:v>7.36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御代田町国民健康保険事業勘定特別会計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0.91</c:v>
                </c:pt>
                <c:pt idx="2">
                  <c:v>#N/A</c:v>
                </c:pt>
                <c:pt idx="3">
                  <c:v>1.94</c:v>
                </c:pt>
                <c:pt idx="4">
                  <c:v>#N/A</c:v>
                </c:pt>
                <c:pt idx="5">
                  <c:v>5.07</c:v>
                </c:pt>
                <c:pt idx="6">
                  <c:v>#N/A</c:v>
                </c:pt>
                <c:pt idx="7">
                  <c:v>6.14</c:v>
                </c:pt>
                <c:pt idx="8">
                  <c:v>#N/A</c:v>
                </c:pt>
                <c:pt idx="9">
                  <c:v>7.39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御代田小沼水道事業会計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c:v>
                </c:pt>
                <c:pt idx="1">
                  <c:v>0</c:v>
                </c:pt>
                <c:pt idx="2">
                  <c:v>0</c:v>
                </c:pt>
                <c:pt idx="3">
                  <c:v>0</c:v>
                </c:pt>
                <c:pt idx="4">
                  <c:v>#N/A</c:v>
                </c:pt>
                <c:pt idx="5">
                  <c:v>19.829999999999998</c:v>
                </c:pt>
                <c:pt idx="6">
                  <c:v>#N/A</c:v>
                </c:pt>
                <c:pt idx="7">
                  <c:v>20.010000000000002</c:v>
                </c:pt>
                <c:pt idx="8">
                  <c:v>#N/A</c:v>
                </c:pt>
                <c:pt idx="9">
                  <c:v>21.09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45915232"/>
        <c:axId val="445915624"/>
      </c:barChart>
      <c:catAx>
        <c:axId val="44591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915624"/>
        <c:crosses val="autoZero"/>
        <c:auto val="1"/>
        <c:lblAlgn val="ctr"/>
        <c:lblOffset val="100"/>
        <c:tickLblSkip val="1"/>
        <c:tickMarkSkip val="1"/>
        <c:noMultiLvlLbl val="0"/>
      </c:catAx>
      <c:valAx>
        <c:axId val="4459156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915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822</c:v>
                </c:pt>
                <c:pt idx="5">
                  <c:v>839</c:v>
                </c:pt>
                <c:pt idx="8">
                  <c:v>860</c:v>
                </c:pt>
                <c:pt idx="11">
                  <c:v>829</c:v>
                </c:pt>
                <c:pt idx="14">
                  <c:v>837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1</c:v>
                </c:pt>
                <c:pt idx="6">
                  <c:v>1</c:v>
                </c:pt>
                <c:pt idx="9">
                  <c:v>1</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33</c:v>
                </c:pt>
                <c:pt idx="3">
                  <c:v>37</c:v>
                </c:pt>
                <c:pt idx="6">
                  <c:v>39</c:v>
                </c:pt>
                <c:pt idx="9">
                  <c:v>35</c:v>
                </c:pt>
                <c:pt idx="12">
                  <c:v>37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226</c:v>
                </c:pt>
                <c:pt idx="3">
                  <c:v>216</c:v>
                </c:pt>
                <c:pt idx="6">
                  <c:v>197</c:v>
                </c:pt>
                <c:pt idx="9">
                  <c:v>225</c:v>
                </c:pt>
                <c:pt idx="12">
                  <c:v>221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723</c:v>
                </c:pt>
                <c:pt idx="3">
                  <c:v>686</c:v>
                </c:pt>
                <c:pt idx="6">
                  <c:v>753</c:v>
                </c:pt>
                <c:pt idx="9">
                  <c:v>783</c:v>
                </c:pt>
                <c:pt idx="12">
                  <c:v>831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45916408"/>
        <c:axId val="445916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160</c:v>
                </c:pt>
                <c:pt idx="2">
                  <c:v>#N/A</c:v>
                </c:pt>
                <c:pt idx="3">
                  <c:v>#N/A</c:v>
                </c:pt>
                <c:pt idx="4">
                  <c:v>101</c:v>
                </c:pt>
                <c:pt idx="5">
                  <c:v>#N/A</c:v>
                </c:pt>
                <c:pt idx="6">
                  <c:v>#N/A</c:v>
                </c:pt>
                <c:pt idx="7">
                  <c:v>130</c:v>
                </c:pt>
                <c:pt idx="8">
                  <c:v>#N/A</c:v>
                </c:pt>
                <c:pt idx="9">
                  <c:v>#N/A</c:v>
                </c:pt>
                <c:pt idx="10">
                  <c:v>215</c:v>
                </c:pt>
                <c:pt idx="11">
                  <c:v>#N/A</c:v>
                </c:pt>
                <c:pt idx="12">
                  <c:v>#N/A</c:v>
                </c:pt>
                <c:pt idx="13">
                  <c:v>252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45916408"/>
        <c:axId val="445916800"/>
      </c:lineChart>
      <c:catAx>
        <c:axId val="445916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5916800"/>
        <c:crosses val="autoZero"/>
        <c:auto val="1"/>
        <c:lblAlgn val="ctr"/>
        <c:lblOffset val="100"/>
        <c:tickLblSkip val="1"/>
        <c:tickMarkSkip val="1"/>
        <c:noMultiLvlLbl val="0"/>
      </c:catAx>
      <c:valAx>
        <c:axId val="445916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916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8362</c:v>
                </c:pt>
                <c:pt idx="5">
                  <c:v>8199</c:v>
                </c:pt>
                <c:pt idx="8">
                  <c:v>8070</c:v>
                </c:pt>
                <c:pt idx="11">
                  <c:v>8017</c:v>
                </c:pt>
                <c:pt idx="14">
                  <c:v>7596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2647</c:v>
                </c:pt>
                <c:pt idx="5">
                  <c:v>2534</c:v>
                </c:pt>
                <c:pt idx="8">
                  <c:v>2397</c:v>
                </c:pt>
                <c:pt idx="11">
                  <c:v>2023</c:v>
                </c:pt>
                <c:pt idx="14">
                  <c:v>2004</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4631</c:v>
                </c:pt>
                <c:pt idx="5">
                  <c:v>4984</c:v>
                </c:pt>
                <c:pt idx="8">
                  <c:v>5241</c:v>
                </c:pt>
                <c:pt idx="11">
                  <c:v>5470</c:v>
                </c:pt>
                <c:pt idx="14">
                  <c:v>5156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50</c:v>
                </c:pt>
                <c:pt idx="3">
                  <c:v>52</c:v>
                </c:pt>
                <c:pt idx="6">
                  <c:v>37</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1172</c:v>
                </c:pt>
                <c:pt idx="3">
                  <c:v>1141</c:v>
                </c:pt>
                <c:pt idx="6">
                  <c:v>1117</c:v>
                </c:pt>
                <c:pt idx="9">
                  <c:v>1065</c:v>
                </c:pt>
                <c:pt idx="12">
                  <c:v>1081</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303</c:v>
                </c:pt>
                <c:pt idx="3">
                  <c:v>268</c:v>
                </c:pt>
                <c:pt idx="6">
                  <c:v>268</c:v>
                </c:pt>
                <c:pt idx="9">
                  <c:v>244</c:v>
                </c:pt>
                <c:pt idx="12">
                  <c:v>220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3977</c:v>
                </c:pt>
                <c:pt idx="3">
                  <c:v>3847</c:v>
                </c:pt>
                <c:pt idx="6">
                  <c:v>3623</c:v>
                </c:pt>
                <c:pt idx="9">
                  <c:v>3120</c:v>
                </c:pt>
                <c:pt idx="12">
                  <c:v>3318</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6372</c:v>
                </c:pt>
                <c:pt idx="3">
                  <c:v>6629</c:v>
                </c:pt>
                <c:pt idx="6">
                  <c:v>6622</c:v>
                </c:pt>
                <c:pt idx="9">
                  <c:v>6482</c:v>
                </c:pt>
                <c:pt idx="12">
                  <c:v>5938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45917584"/>
        <c:axId val="4459183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45917584"/>
        <c:axId val="445918368"/>
      </c:lineChart>
      <c:catAx>
        <c:axId val="445917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5918368"/>
        <c:crosses val="autoZero"/>
        <c:auto val="1"/>
        <c:lblAlgn val="ctr"/>
        <c:lblOffset val="100"/>
        <c:tickLblSkip val="1"/>
        <c:tickMarkSkip val="1"/>
        <c:noMultiLvlLbl val="0"/>
      </c:catAx>
      <c:valAx>
        <c:axId val="44591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917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{FF01622E-DFA5-4EA9-842C-22F17C0062E8}</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2293-41E8-A7E6-597754D8440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{7A79582B-AAD5-4ABA-AE58-91D71B05BC78}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2293-41E8-A7E6-597754D8440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{498BBC45-49CA-4A4F-BDA9-A43E89FC68B4}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2293-41E8-A7E6-597754D8440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{FA6018AE-C293-4F44-A66F-65669BB17925}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2293-41E8-A7E6-597754D8440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{1FCCF93E-EE32-4498-ABEC-4CA2C482EB47}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2293-41E8-A7E6-597754D844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47</c:v>
                </c:pt>
                <c:pt idx="4">
                  <c:v>47.8</c:v>
                </c:pt>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2293-41E8-A7E6-597754D84400}"/>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{376A69BB-4644-4453-8BEA-FABA63EED17D}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2293-41E8-A7E6-597754D8440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{D2A1BF1F-93E5-4836-A8CB-787AA6203446}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2293-41E8-A7E6-597754D8440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{EE1346F3-4ACF-4E6E-AC6A-A1CAA932A8F7}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2293-41E8-A7E6-597754D84400}"/>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{B53283AA-900B-4B33-BC06-19B7843CE732}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2293-41E8-A7E6-597754D84400}"/>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{3A492F77-B9A8-42C2-9F00-784D5D5250B6}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2293-41E8-A7E6-597754D844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61.9</c:v>
                </c:pt>
                <c:pt idx="4">
                  <c:v>60.9</c:v>
                </c:pt>
              </c:numCache>
            </c:numRef>
          </c:xVal>
          <c:yVal>
            <c:numRef>
              <c:f>公会計指標分析・財政指標組合せ分析表!$K$55:$O$55</c:f>
              <c:numCache>
                <c:formatCode>#,##0.0;"▲ "#,##0.0</c:formatCode>
                <c:ptCount val="5"/>
                <c:pt idx="3">
                  <c:v>44.9</c:v>
                </c:pt>
                <c:pt idx="4">
                  <c:v>44.9</c:v>
                </c:pt>
              </c:numCache>
            </c:numRef>
          </c:yVal>
          <c:smooth val="0"/>
          <c:extLst>
            <c:ext xmlns:c16="http://schemas.microsoft.com/office/drawing/2014/chart" uri="{C3380CC4-5D6E-409C-BE32-E72D297353CC}">
              <c16:uniqueId val="{0000000B-2293-41E8-A7E6-597754D84400}"/>
            </c:ext>
          </c:extLst>
        </c:ser>
        <c:dLbls>
          <c:showLegendKey val="0"/>
          <c:showVal val="0"/>
          <c:showCatName val="0"/>
          <c:showSerName val="0"/>
          <c:showPercent val="0"/>
          <c:showBubbleSize val="0"/>
        </c:dLbls>
        <c:axId val="290133536"/>
        <c:axId val="291238928"/>
      </c:scatterChart>
      <c:valAx>
        <c:axId val="290133536"/>
        <c:scaling>
          <c:orientation val="minMax"/>
          <c:max val="62"/>
          <c:min val="60.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1238928"/>
        <c:crosses val="autoZero"/>
        <c:crossBetween val="midCat"/>
      </c:valAx>
      <c:valAx>
        <c:axId val="291238928"/>
        <c:scaling>
          <c:orientation val="minMax"/>
          <c:max val="53.9"/>
          <c:min val="35.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901335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{F983AC26-6833-403C-85F8-0E67FCBEB11D}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549C-44E9-A847-FD221444F78D}"/>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{50B83C80-AB15-43DE-B40B-93A0312B810D}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549C-44E9-A847-FD221444F78D}"/>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{CB2C4561-4340-454C-910A-C32B5F14526F}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549C-44E9-A847-FD221444F78D}"/>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{E28B6E04-58DD-416D-B89D-4B21E12B1274}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549C-44E9-A847-FD221444F78D}"/>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{1AFB569C-4F1F-4767-92DC-032D01F9EFC7}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549C-44E9-A847-FD221444F7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7.1</c:v>
                </c:pt>
                <c:pt idx="1">
                  <c:v>5.8</c:v>
                </c:pt>
                <c:pt idx="2">
                  <c:v>4</c:v>
                </c:pt>
                <c:pt idx="3">
                  <c:v>4.5</c:v>
                </c:pt>
                <c:pt idx="4">
                  <c:v>6</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549C-44E9-A847-FD221444F78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{20CA239B-5F93-4E98-B7BE-9F67F404BC16}</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549C-44E9-A847-FD221444F78D}"/>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{0339B278-FB15-4E29-A497-6941CDA2F7F3}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549C-44E9-A847-FD221444F78D}"/>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{F2D55643-A62A-4540-8EB7-10C817961201}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549C-44E9-A847-FD221444F78D}"/>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{F96B013D-6047-407B-9845-5720367C3ECA}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549C-44E9-A847-FD221444F78D}"/>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{3F6C1773-7178-4E4F-BCAA-FFAB4E5FF8D7}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549C-44E9-A847-FD221444F7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8.5</c:v>
                </c:pt>
                <c:pt idx="4">
                  <c:v>9.1</c:v>
                </c:pt>
              </c:numCache>
            </c:numRef>
          </c:xVal>
          <c:yVal>
            <c:numRef>
              <c:f>公会計指標分析・財政指標組合せ分析表!$K$77:$O$77</c:f>
              <c:numCache>
                <c:formatCode>#,##0.0;"▲ "#,##0.0</c:formatCode>
                <c:ptCount val="5"/>
                <c:pt idx="0">
                  <c:v>29.4</c:v>
                </c:pt>
                <c:pt idx="1">
                  <c:v>18.899999999999999</c:v>
                </c:pt>
                <c:pt idx="2">
                  <c:v>10.199999999999999</c:v>
                </c:pt>
                <c:pt idx="3">
                  <c:v>44.9</c:v>
                </c:pt>
                <c:pt idx="4">
                  <c:v>44.9</c:v>
                </c:pt>
              </c:numCache>
            </c:numRef>
          </c:yVal>
          <c:smooth val="0"/>
          <c:extLst>
            <c:ext xmlns:c16="http://schemas.microsoft.com/office/drawing/2014/chart" uri="{C3380CC4-5D6E-409C-BE32-E72D297353CC}">
              <c16:uniqueId val="{0000000B-549C-44E9-A847-FD221444F78D}"/>
            </c:ext>
          </c:extLst>
        </c:ser>
        <c:dLbls>
          <c:showLegendKey val="0"/>
          <c:showVal val="0"/>
          <c:showCatName val="0"/>
          <c:showSerName val="0"/>
          <c:showPercent val="0"/>
          <c:showBubbleSize val="0"/>
        </c:dLbls>
        <c:axId val="239107920"/>
        <c:axId val="293640880"/>
      </c:scatterChart>
      <c:valAx>
        <c:axId val="239107920"/>
        <c:scaling>
          <c:orientation val="minMax"/>
          <c:max val="11.1"/>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640880"/>
        <c:crosses val="autoZero"/>
        <c:crossBetween val="midCat"/>
      </c:valAx>
      <c:valAx>
        <c:axId val="293640880"/>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391079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　実質公債費比率は、</a:t>
          </a:r>
          <a:r>
            <a:rPr lang="ja-JP" altLang="en-US" sz="1200" b="0" i="0" baseline="0">
              <a:solidFill>
                <a:schemeClr val="dk1"/>
              </a:solidFill>
              <a:effectLst/>
              <a:latin typeface="+mn-lt"/>
              <a:ea typeface="+mn-ea"/>
              <a:cs typeface="+mn-cs"/>
            </a:rPr>
            <a:t>６．０</a:t>
          </a:r>
          <a:r>
            <a:rPr lang="ja-JP" altLang="ja-JP" sz="1200" b="0" i="0" baseline="0">
              <a:solidFill>
                <a:schemeClr val="dk1"/>
              </a:solidFill>
              <a:effectLst/>
              <a:latin typeface="+mn-lt"/>
              <a:ea typeface="+mn-ea"/>
              <a:cs typeface="+mn-cs"/>
            </a:rPr>
            <a:t>ポイントとなっており、</a:t>
          </a:r>
          <a:r>
            <a:rPr lang="ja-JP" altLang="en-US" sz="1200" b="0" i="0" baseline="0">
              <a:solidFill>
                <a:schemeClr val="dk1"/>
              </a:solidFill>
              <a:effectLst/>
              <a:latin typeface="+mn-lt"/>
              <a:ea typeface="+mn-ea"/>
              <a:cs typeface="+mn-cs"/>
            </a:rPr>
            <a:t>１</a:t>
          </a:r>
          <a:r>
            <a:rPr lang="ja-JP" altLang="ja-JP" sz="1200" b="0" i="0" baseline="0">
              <a:solidFill>
                <a:schemeClr val="dk1"/>
              </a:solidFill>
              <a:effectLst/>
              <a:latin typeface="+mn-lt"/>
              <a:ea typeface="+mn-ea"/>
              <a:cs typeface="+mn-cs"/>
            </a:rPr>
            <a:t>．５ポイント上昇した。</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これは、平成２１年度から実施している旧まちづくり交付金事業などの大型事業の起債償還がはじまったことによるものである。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また、算入公債費等の割合が高くなっており、国庫予算の動向、特に地方交付税の総枠が今後も同程度確保されていくか不透明であるため、注視する必要がある。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今後も、計画的な事業執行に努め、安易に財源不足を起債の発行に頼ることのないよう、公債費を抑制する。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　基準財政需要額算入見込額が高い水準にあること、決算積立などにより基金が増となっていることから、将来負担額を充当可能財源等が上回る状況となっており、将来負担比率はマイナスとなっている。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基準財政需要額算入見込額は、国の動向により現在の水準が確保されるか不透明であるため、過大に見込むことなく、注視していく必要がある。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また、平成２１年度から旧まちづくり交付金事業などの大型事業を実施している影響から、地方債現在高が上昇傾向であるため、計画的な事業執行に努め、充当可能財源の確保に努めていく。</a:t>
          </a:r>
          <a:endParaRPr lang="ja-JP" altLang="ja-JP" sz="12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長野県御代田町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
15,143
58.79
6,663,864
6,204,080
295,507
4,006,145
5,938,269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[ 47.8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有形固定資産減価償却率は上昇傾向にあるものの、類似団体内では最下位である。全国平均および長野県平均をも下回っている状況ではあるが、平成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年度に作成した公共施設等総合管理計画に基づき今後個別施設計画を作成し、施設の維持管理と更新について、町の財政状況を把握しながら、適切に進めていく必要がある。</a:t>
          </a:r>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68157</xdr:rowOff>
    </xdr:from>
    <xdr:to>
      <xdr:col>3</xdr:col>
      <xdr:colOff>1170940</xdr:colOff>
      <xdr:row>33</xdr:row>
      <xdr:rowOff>32597</xdr:rowOff>
    </xdr:to>
    <xdr:cxnSp macro="">
      <xdr:nvCxnSpPr>
        <xdr:cNvPr id="71" name="直線コネクタ 70"/>
        <xdr:cNvCxnSpPr/>
      </xdr:nvCxnSpPr>
      <xdr:spPr>
        <a:xfrm flipV="1">
          <a:off x="4760595" y="5478357"/>
          <a:ext cx="1270" cy="993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36423</xdr:rowOff>
    </xdr:from>
    <xdr:ext cx="405111" cy="259045"/>
    <xdr:sp macro="" textlink="">
      <xdr:nvSpPr>
        <xdr:cNvPr id="72" name="有形固定資産減価償却率最小値テキスト"/>
        <xdr:cNvSpPr txBox="1"/>
      </xdr:nvSpPr>
      <xdr:spPr>
        <a:xfrm>
          <a:off x="4813300" y="6475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a:t>
          </a:r>
          <a:endParaRPr kumimoji="1" lang="ja-JP" altLang="en-US" sz="1000" b="1">
            <a:latin typeface="ＭＳ Ｐゴシック"/>
          </a:endParaRPr>
        </a:p>
      </xdr:txBody>
    </xdr:sp>
    <xdr:clientData/>
  </xdr:oneCellAnchor>
  <xdr:twoCellAnchor>
    <xdr:from>
      <xdr:col>3</xdr:col>
      <xdr:colOff>1082675</xdr:colOff>
      <xdr:row>33</xdr:row>
      <xdr:rowOff>32597</xdr:rowOff>
    </xdr:from>
    <xdr:to>
      <xdr:col>3</xdr:col>
      <xdr:colOff>1260475</xdr:colOff>
      <xdr:row>33</xdr:row>
      <xdr:rowOff>32597</xdr:rowOff>
    </xdr:to>
    <xdr:cxnSp macro="">
      <xdr:nvCxnSpPr>
        <xdr:cNvPr id="73" name="直線コネクタ 72"/>
        <xdr:cNvCxnSpPr/>
      </xdr:nvCxnSpPr>
      <xdr:spPr>
        <a:xfrm>
          <a:off x="4673600" y="647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14834</xdr:rowOff>
    </xdr:from>
    <xdr:ext cx="405111" cy="259045"/>
    <xdr:sp macro="" textlink="">
      <xdr:nvSpPr>
        <xdr:cNvPr id="74" name="有形固定資産減価償却率最大値テキスト"/>
        <xdr:cNvSpPr txBox="1"/>
      </xdr:nvSpPr>
      <xdr:spPr>
        <a:xfrm>
          <a:off x="4813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3</xdr:col>
      <xdr:colOff>1082675</xdr:colOff>
      <xdr:row>27</xdr:row>
      <xdr:rowOff>68157</xdr:rowOff>
    </xdr:from>
    <xdr:to>
      <xdr:col>3</xdr:col>
      <xdr:colOff>1260475</xdr:colOff>
      <xdr:row>27</xdr:row>
      <xdr:rowOff>68157</xdr:rowOff>
    </xdr:to>
    <xdr:cxnSp macro="">
      <xdr:nvCxnSpPr>
        <xdr:cNvPr id="75" name="直線コネクタ 74"/>
        <xdr:cNvCxnSpPr/>
      </xdr:nvCxnSpPr>
      <xdr:spPr>
        <a:xfrm>
          <a:off x="4673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47642</xdr:rowOff>
    </xdr:from>
    <xdr:ext cx="405111" cy="259045"/>
    <xdr:sp macro="" textlink="">
      <xdr:nvSpPr>
        <xdr:cNvPr id="76" name="有形固定資産減価償却率平均値テキスト"/>
        <xdr:cNvSpPr txBox="1"/>
      </xdr:nvSpPr>
      <xdr:spPr>
        <a:xfrm>
          <a:off x="4813300" y="5800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24765</xdr:rowOff>
    </xdr:from>
    <xdr:to>
      <xdr:col>3</xdr:col>
      <xdr:colOff>1222375</xdr:colOff>
      <xdr:row>30</xdr:row>
      <xdr:rowOff>126365</xdr:rowOff>
    </xdr:to>
    <xdr:sp macro="" textlink="">
      <xdr:nvSpPr>
        <xdr:cNvPr id="77" name="フローチャート : 判断 76"/>
        <xdr:cNvSpPr/>
      </xdr:nvSpPr>
      <xdr:spPr>
        <a:xfrm>
          <a:off x="4711700" y="59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160232</xdr:rowOff>
    </xdr:from>
    <xdr:to>
      <xdr:col>3</xdr:col>
      <xdr:colOff>511175</xdr:colOff>
      <xdr:row>30</xdr:row>
      <xdr:rowOff>90382</xdr:rowOff>
    </xdr:to>
    <xdr:sp macro="" textlink="">
      <xdr:nvSpPr>
        <xdr:cNvPr id="78" name="フローチャート : 判断 77"/>
        <xdr:cNvSpPr/>
      </xdr:nvSpPr>
      <xdr:spPr>
        <a:xfrm>
          <a:off x="4000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153247</xdr:rowOff>
    </xdr:from>
    <xdr:to>
      <xdr:col>3</xdr:col>
      <xdr:colOff>1222375</xdr:colOff>
      <xdr:row>33</xdr:row>
      <xdr:rowOff>83396</xdr:rowOff>
    </xdr:to>
    <xdr:sp macro="" textlink="">
      <xdr:nvSpPr>
        <xdr:cNvPr id="84" name="円/楕円 83"/>
        <xdr:cNvSpPr/>
      </xdr:nvSpPr>
      <xdr:spPr>
        <a:xfrm>
          <a:off x="4711700" y="64206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68174</xdr:rowOff>
    </xdr:from>
    <xdr:ext cx="405111" cy="259045"/>
    <xdr:sp macro="" textlink="">
      <xdr:nvSpPr>
        <xdr:cNvPr id="85" name="有形固定資産減価償却率該当値テキスト"/>
        <xdr:cNvSpPr txBox="1"/>
      </xdr:nvSpPr>
      <xdr:spPr>
        <a:xfrm>
          <a:off x="4813300" y="6335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10583</xdr:rowOff>
    </xdr:from>
    <xdr:to>
      <xdr:col>3</xdr:col>
      <xdr:colOff>511175</xdr:colOff>
      <xdr:row>33</xdr:row>
      <xdr:rowOff>112184</xdr:rowOff>
    </xdr:to>
    <xdr:sp macro="" textlink="">
      <xdr:nvSpPr>
        <xdr:cNvPr id="86" name="円/楕円 85"/>
        <xdr:cNvSpPr/>
      </xdr:nvSpPr>
      <xdr:spPr>
        <a:xfrm>
          <a:off x="4000500" y="64494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33</xdr:row>
      <xdr:rowOff>32597</xdr:rowOff>
    </xdr:from>
    <xdr:to>
      <xdr:col>3</xdr:col>
      <xdr:colOff>1171575</xdr:colOff>
      <xdr:row>33</xdr:row>
      <xdr:rowOff>61383</xdr:rowOff>
    </xdr:to>
    <xdr:cxnSp macro="">
      <xdr:nvCxnSpPr>
        <xdr:cNvPr id="87" name="直線コネクタ 86"/>
        <xdr:cNvCxnSpPr/>
      </xdr:nvCxnSpPr>
      <xdr:spPr>
        <a:xfrm flipV="1">
          <a:off x="4051300" y="6471497"/>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28</xdr:row>
      <xdr:rowOff>106909</xdr:rowOff>
    </xdr:from>
    <xdr:ext cx="405111" cy="259045"/>
    <xdr:sp macro="" textlink="">
      <xdr:nvSpPr>
        <xdr:cNvPr id="88" name="n_1aveValue有形固定資産減価償却率"/>
        <xdr:cNvSpPr txBox="1"/>
      </xdr:nvSpPr>
      <xdr:spPr>
        <a:xfrm>
          <a:off x="3836043" y="5688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103310</xdr:rowOff>
    </xdr:from>
    <xdr:ext cx="405111" cy="259045"/>
    <xdr:sp macro="" textlink="">
      <xdr:nvSpPr>
        <xdr:cNvPr id="89" name="n_1mainValue有形固定資産減価償却率"/>
        <xdr:cNvSpPr txBox="1"/>
      </xdr:nvSpPr>
      <xdr:spPr>
        <a:xfrm>
          <a:off x="3836043" y="654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長野県御代田町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
15,143
58.79
6,663,864
6,204,080
295,507
4,006,145
5,938,269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3048</xdr:rowOff>
    </xdr:from>
    <xdr:to>
      <xdr:col>6</xdr:col>
      <xdr:colOff>510540</xdr:colOff>
      <xdr:row>41</xdr:row>
      <xdr:rowOff>57912</xdr:rowOff>
    </xdr:to>
    <xdr:cxnSp macro="">
      <xdr:nvCxnSpPr>
        <xdr:cNvPr id="55" name="直線コネクタ 54"/>
        <xdr:cNvCxnSpPr/>
      </xdr:nvCxnSpPr>
      <xdr:spPr>
        <a:xfrm flipV="1">
          <a:off x="4634865" y="600379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61739</xdr:rowOff>
    </xdr:from>
    <xdr:ext cx="405111" cy="259045"/>
    <xdr:sp macro="" textlink="">
      <xdr:nvSpPr>
        <xdr:cNvPr id="56" name="【道路】&#10;有形固定資産減価償却率最小値テキスト"/>
        <xdr:cNvSpPr txBox="1"/>
      </xdr:nvSpPr>
      <xdr:spPr>
        <a:xfrm>
          <a:off x="47244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a:t>
          </a:r>
          <a:endParaRPr kumimoji="1" lang="ja-JP" altLang="en-US" sz="1000" b="1">
            <a:latin typeface="ＭＳ Ｐゴシック"/>
          </a:endParaRPr>
        </a:p>
      </xdr:txBody>
    </xdr:sp>
    <xdr:clientData/>
  </xdr:oneCellAnchor>
  <xdr:twoCellAnchor>
    <xdr:from>
      <xdr:col>6</xdr:col>
      <xdr:colOff>422275</xdr:colOff>
      <xdr:row>41</xdr:row>
      <xdr:rowOff>57912</xdr:rowOff>
    </xdr:from>
    <xdr:to>
      <xdr:col>6</xdr:col>
      <xdr:colOff>600075</xdr:colOff>
      <xdr:row>41</xdr:row>
      <xdr:rowOff>57912</xdr:rowOff>
    </xdr:to>
    <xdr:cxnSp macro="">
      <xdr:nvCxnSpPr>
        <xdr:cNvPr id="57" name="直線コネクタ 56"/>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121175</xdr:rowOff>
    </xdr:from>
    <xdr:ext cx="405111" cy="259045"/>
    <xdr:sp macro="" textlink="">
      <xdr:nvSpPr>
        <xdr:cNvPr id="58" name="【道路】&#10;有形固定資産減価償却率最大値テキスト"/>
        <xdr:cNvSpPr txBox="1"/>
      </xdr:nvSpPr>
      <xdr:spPr>
        <a:xfrm>
          <a:off x="4724400" y="5779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35</xdr:row>
      <xdr:rowOff>3048</xdr:rowOff>
    </xdr:from>
    <xdr:to>
      <xdr:col>6</xdr:col>
      <xdr:colOff>600075</xdr:colOff>
      <xdr:row>35</xdr:row>
      <xdr:rowOff>3048</xdr:rowOff>
    </xdr:to>
    <xdr:cxnSp macro="">
      <xdr:nvCxnSpPr>
        <xdr:cNvPr id="59" name="直線コネクタ 58"/>
        <xdr:cNvCxnSpPr/>
      </xdr:nvCxnSpPr>
      <xdr:spPr>
        <a:xfrm>
          <a:off x="4546600" y="600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92981</xdr:rowOff>
    </xdr:from>
    <xdr:ext cx="405111" cy="259045"/>
    <xdr:sp macro="" textlink="">
      <xdr:nvSpPr>
        <xdr:cNvPr id="60" name="【道路】&#10;有形固定資産減価償却率平均値テキスト"/>
        <xdr:cNvSpPr txBox="1"/>
      </xdr:nvSpPr>
      <xdr:spPr>
        <a:xfrm>
          <a:off x="4724400" y="6608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114554</xdr:rowOff>
    </xdr:from>
    <xdr:to>
      <xdr:col>6</xdr:col>
      <xdr:colOff>561975</xdr:colOff>
      <xdr:row>39</xdr:row>
      <xdr:rowOff>44704</xdr:rowOff>
    </xdr:to>
    <xdr:sp macro="" textlink="">
      <xdr:nvSpPr>
        <xdr:cNvPr id="61" name="フローチャート : 判断 60"/>
        <xdr:cNvSpPr/>
      </xdr:nvSpPr>
      <xdr:spPr>
        <a:xfrm>
          <a:off x="45847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52832</xdr:rowOff>
    </xdr:from>
    <xdr:to>
      <xdr:col>5</xdr:col>
      <xdr:colOff>409575</xdr:colOff>
      <xdr:row>38</xdr:row>
      <xdr:rowOff>154432</xdr:rowOff>
    </xdr:to>
    <xdr:sp macro="" textlink="">
      <xdr:nvSpPr>
        <xdr:cNvPr id="62" name="フローチャート : 判断 61"/>
        <xdr:cNvSpPr/>
      </xdr:nvSpPr>
      <xdr:spPr>
        <a:xfrm>
          <a:off x="37465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123698</xdr:rowOff>
    </xdr:from>
    <xdr:to>
      <xdr:col>6</xdr:col>
      <xdr:colOff>561975</xdr:colOff>
      <xdr:row>35</xdr:row>
      <xdr:rowOff>53848</xdr:rowOff>
    </xdr:to>
    <xdr:sp macro="" textlink="">
      <xdr:nvSpPr>
        <xdr:cNvPr id="68" name="円/楕円 67"/>
        <xdr:cNvSpPr/>
      </xdr:nvSpPr>
      <xdr:spPr>
        <a:xfrm>
          <a:off x="4584700" y="59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76725</xdr:rowOff>
    </xdr:from>
    <xdr:ext cx="405111" cy="259045"/>
    <xdr:sp macro="" textlink="">
      <xdr:nvSpPr>
        <xdr:cNvPr id="69" name="【道路】&#10;有形固定資産減価償却率該当値テキスト"/>
        <xdr:cNvSpPr txBox="1"/>
      </xdr:nvSpPr>
      <xdr:spPr>
        <a:xfrm>
          <a:off x="4724400"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64262</xdr:rowOff>
    </xdr:from>
    <xdr:to>
      <xdr:col>5</xdr:col>
      <xdr:colOff>409575</xdr:colOff>
      <xdr:row>34</xdr:row>
      <xdr:rowOff>165862</xdr:rowOff>
    </xdr:to>
    <xdr:sp macro="" textlink="">
      <xdr:nvSpPr>
        <xdr:cNvPr id="70" name="円/楕円 69"/>
        <xdr:cNvSpPr/>
      </xdr:nvSpPr>
      <xdr:spPr>
        <a:xfrm>
          <a:off x="3746500" y="58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115062</xdr:rowOff>
    </xdr:from>
    <xdr:to>
      <xdr:col>6</xdr:col>
      <xdr:colOff>511175</xdr:colOff>
      <xdr:row>35</xdr:row>
      <xdr:rowOff>3048</xdr:rowOff>
    </xdr:to>
    <xdr:cxnSp macro="">
      <xdr:nvCxnSpPr>
        <xdr:cNvPr id="71" name="直線コネクタ 70"/>
        <xdr:cNvCxnSpPr/>
      </xdr:nvCxnSpPr>
      <xdr:spPr>
        <a:xfrm>
          <a:off x="3797300" y="594436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145559</xdr:rowOff>
    </xdr:from>
    <xdr:ext cx="405111" cy="259045"/>
    <xdr:sp macro="" textlink="">
      <xdr:nvSpPr>
        <xdr:cNvPr id="72" name="n_1aveValue【道路】&#10;有形固定資産減価償却率"/>
        <xdr:cNvSpPr txBox="1"/>
      </xdr:nvSpPr>
      <xdr:spPr>
        <a:xfrm>
          <a:off x="3582043"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10939</xdr:rowOff>
    </xdr:from>
    <xdr:ext cx="405111" cy="259045"/>
    <xdr:sp macro="" textlink="">
      <xdr:nvSpPr>
        <xdr:cNvPr id="73" name="n_1mainValue【道路】&#10;有形固定資産減価償却率"/>
        <xdr:cNvSpPr txBox="1"/>
      </xdr:nvSpPr>
      <xdr:spPr>
        <a:xfrm>
          <a:off x="3582043" y="566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79934</xdr:rowOff>
    </xdr:from>
    <xdr:to>
      <xdr:col>15</xdr:col>
      <xdr:colOff>180340</xdr:colOff>
      <xdr:row>40</xdr:row>
      <xdr:rowOff>170040</xdr:rowOff>
    </xdr:to>
    <xdr:cxnSp macro="">
      <xdr:nvCxnSpPr>
        <xdr:cNvPr id="97" name="直線コネクタ 96"/>
        <xdr:cNvCxnSpPr/>
      </xdr:nvCxnSpPr>
      <xdr:spPr>
        <a:xfrm flipV="1">
          <a:off x="10476865" y="5737784"/>
          <a:ext cx="0" cy="129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2417</xdr:rowOff>
    </xdr:from>
    <xdr:ext cx="469744" cy="259045"/>
    <xdr:sp macro="" textlink="">
      <xdr:nvSpPr>
        <xdr:cNvPr id="98" name="【道路】&#10;一人当たり延長最小値テキスト"/>
        <xdr:cNvSpPr txBox="1"/>
      </xdr:nvSpPr>
      <xdr:spPr>
        <a:xfrm>
          <a:off x="10566400" y="703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5.537</a:t>
          </a:r>
          <a:endParaRPr kumimoji="1" lang="ja-JP" altLang="en-US" sz="1000" b="1">
            <a:latin typeface="ＭＳ Ｐゴシック"/>
          </a:endParaRPr>
        </a:p>
      </xdr:txBody>
    </xdr:sp>
    <xdr:clientData/>
  </xdr:oneCellAnchor>
  <xdr:twoCellAnchor>
    <xdr:from>
      <xdr:col>15</xdr:col>
      <xdr:colOff>92075</xdr:colOff>
      <xdr:row>40</xdr:row>
      <xdr:rowOff>170040</xdr:rowOff>
    </xdr:from>
    <xdr:to>
      <xdr:col>15</xdr:col>
      <xdr:colOff>269875</xdr:colOff>
      <xdr:row>40</xdr:row>
      <xdr:rowOff>170040</xdr:rowOff>
    </xdr:to>
    <xdr:cxnSp macro="">
      <xdr:nvCxnSpPr>
        <xdr:cNvPr id="99" name="直線コネクタ 98"/>
        <xdr:cNvCxnSpPr/>
      </xdr:nvCxnSpPr>
      <xdr:spPr>
        <a:xfrm>
          <a:off x="10388600" y="702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26611</xdr:rowOff>
    </xdr:from>
    <xdr:ext cx="534377" cy="259045"/>
    <xdr:sp macro="" textlink="">
      <xdr:nvSpPr>
        <xdr:cNvPr id="100" name="【道路】&#10;一人当たり延長最大値テキスト"/>
        <xdr:cNvSpPr txBox="1"/>
      </xdr:nvSpPr>
      <xdr:spPr>
        <a:xfrm>
          <a:off x="10566400" y="55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15</xdr:col>
      <xdr:colOff>92075</xdr:colOff>
      <xdr:row>33</xdr:row>
      <xdr:rowOff>79934</xdr:rowOff>
    </xdr:from>
    <xdr:to>
      <xdr:col>15</xdr:col>
      <xdr:colOff>269875</xdr:colOff>
      <xdr:row>33</xdr:row>
      <xdr:rowOff>79934</xdr:rowOff>
    </xdr:to>
    <xdr:cxnSp macro="">
      <xdr:nvCxnSpPr>
        <xdr:cNvPr id="101" name="直線コネクタ 100"/>
        <xdr:cNvCxnSpPr/>
      </xdr:nvCxnSpPr>
      <xdr:spPr>
        <a:xfrm>
          <a:off x="10388600" y="573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49039</xdr:rowOff>
    </xdr:from>
    <xdr:ext cx="534377" cy="259045"/>
    <xdr:sp macro="" textlink="">
      <xdr:nvSpPr>
        <xdr:cNvPr id="102" name="【道路】&#10;一人当たり延長平均値テキスト"/>
        <xdr:cNvSpPr txBox="1"/>
      </xdr:nvSpPr>
      <xdr:spPr>
        <a:xfrm>
          <a:off x="10566400" y="6221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26162</xdr:rowOff>
    </xdr:from>
    <xdr:to>
      <xdr:col>15</xdr:col>
      <xdr:colOff>231775</xdr:colOff>
      <xdr:row>37</xdr:row>
      <xdr:rowOff>127762</xdr:rowOff>
    </xdr:to>
    <xdr:sp macro="" textlink="">
      <xdr:nvSpPr>
        <xdr:cNvPr id="103" name="フローチャート : 判断 102"/>
        <xdr:cNvSpPr/>
      </xdr:nvSpPr>
      <xdr:spPr>
        <a:xfrm>
          <a:off x="10426700" y="6369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137604</xdr:rowOff>
    </xdr:from>
    <xdr:to>
      <xdr:col>14</xdr:col>
      <xdr:colOff>79375</xdr:colOff>
      <xdr:row>38</xdr:row>
      <xdr:rowOff>67754</xdr:rowOff>
    </xdr:to>
    <xdr:sp macro="" textlink="">
      <xdr:nvSpPr>
        <xdr:cNvPr id="104" name="フローチャート : 判断 103"/>
        <xdr:cNvSpPr/>
      </xdr:nvSpPr>
      <xdr:spPr>
        <a:xfrm>
          <a:off x="9588500" y="64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125526</xdr:rowOff>
    </xdr:from>
    <xdr:to>
      <xdr:col>15</xdr:col>
      <xdr:colOff>231775</xdr:colOff>
      <xdr:row>39</xdr:row>
      <xdr:rowOff>55676</xdr:rowOff>
    </xdr:to>
    <xdr:sp macro="" textlink="">
      <xdr:nvSpPr>
        <xdr:cNvPr id="110" name="円/楕円 109"/>
        <xdr:cNvSpPr/>
      </xdr:nvSpPr>
      <xdr:spPr>
        <a:xfrm>
          <a:off x="10426700" y="664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103953</xdr:rowOff>
    </xdr:from>
    <xdr:ext cx="534377" cy="259045"/>
    <xdr:sp macro="" textlink="">
      <xdr:nvSpPr>
        <xdr:cNvPr id="111" name="【道路】&#10;一人当たり延長該当値テキスト"/>
        <xdr:cNvSpPr txBox="1"/>
      </xdr:nvSpPr>
      <xdr:spPr>
        <a:xfrm>
          <a:off x="10566400" y="661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14.372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127356</xdr:rowOff>
    </xdr:from>
    <xdr:to>
      <xdr:col>14</xdr:col>
      <xdr:colOff>79375</xdr:colOff>
      <xdr:row>39</xdr:row>
      <xdr:rowOff>57506</xdr:rowOff>
    </xdr:to>
    <xdr:sp macro="" textlink="">
      <xdr:nvSpPr>
        <xdr:cNvPr id="112" name="円/楕円 111"/>
        <xdr:cNvSpPr/>
      </xdr:nvSpPr>
      <xdr:spPr>
        <a:xfrm>
          <a:off x="9588500" y="664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4876</xdr:rowOff>
    </xdr:from>
    <xdr:to>
      <xdr:col>15</xdr:col>
      <xdr:colOff>180975</xdr:colOff>
      <xdr:row>39</xdr:row>
      <xdr:rowOff>6706</xdr:rowOff>
    </xdr:to>
    <xdr:cxnSp macro="">
      <xdr:nvCxnSpPr>
        <xdr:cNvPr id="113" name="直線コネクタ 112"/>
        <xdr:cNvCxnSpPr/>
      </xdr:nvCxnSpPr>
      <xdr:spPr>
        <a:xfrm flipV="1">
          <a:off x="9639300" y="6691426"/>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84281</xdr:rowOff>
    </xdr:from>
    <xdr:ext cx="534377" cy="259045"/>
    <xdr:sp macro="" textlink="">
      <xdr:nvSpPr>
        <xdr:cNvPr id="114" name="n_1aveValue【道路】&#10;一人当たり延長"/>
        <xdr:cNvSpPr txBox="1"/>
      </xdr:nvSpPr>
      <xdr:spPr>
        <a:xfrm>
          <a:off x="9359410" y="625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18.555</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48633</xdr:rowOff>
    </xdr:from>
    <xdr:ext cx="534377" cy="259045"/>
    <xdr:sp macro="" textlink="">
      <xdr:nvSpPr>
        <xdr:cNvPr id="115" name="n_1mainValue【道路】&#10;一人当たり延長"/>
        <xdr:cNvSpPr txBox="1"/>
      </xdr:nvSpPr>
      <xdr:spPr>
        <a:xfrm>
          <a:off x="9359410" y="673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8" name="テキスト ボックス 12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8" name="テキスト ボックス 13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88174</xdr:rowOff>
    </xdr:from>
    <xdr:to>
      <xdr:col>6</xdr:col>
      <xdr:colOff>510540</xdr:colOff>
      <xdr:row>64</xdr:row>
      <xdr:rowOff>127363</xdr:rowOff>
    </xdr:to>
    <xdr:cxnSp macro="">
      <xdr:nvCxnSpPr>
        <xdr:cNvPr id="142" name="直線コネクタ 141"/>
        <xdr:cNvCxnSpPr/>
      </xdr:nvCxnSpPr>
      <xdr:spPr>
        <a:xfrm flipV="1">
          <a:off x="4634865" y="9689374"/>
          <a:ext cx="0" cy="141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131190</xdr:rowOff>
    </xdr:from>
    <xdr:ext cx="405111" cy="259045"/>
    <xdr:sp macro="" textlink="">
      <xdr:nvSpPr>
        <xdr:cNvPr id="143" name="【橋りょう・トンネル】&#10;有形固定資産減価償却率最小値テキスト"/>
        <xdr:cNvSpPr txBox="1"/>
      </xdr:nvSpPr>
      <xdr:spPr>
        <a:xfrm>
          <a:off x="4724400" y="1110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422275</xdr:colOff>
      <xdr:row>64</xdr:row>
      <xdr:rowOff>127363</xdr:rowOff>
    </xdr:from>
    <xdr:to>
      <xdr:col>6</xdr:col>
      <xdr:colOff>600075</xdr:colOff>
      <xdr:row>64</xdr:row>
      <xdr:rowOff>127363</xdr:rowOff>
    </xdr:to>
    <xdr:cxnSp macro="">
      <xdr:nvCxnSpPr>
        <xdr:cNvPr id="144" name="直線コネクタ 143"/>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34851</xdr:rowOff>
    </xdr:from>
    <xdr:ext cx="405111" cy="259045"/>
    <xdr:sp macro="" textlink="">
      <xdr:nvSpPr>
        <xdr:cNvPr id="145" name="【橋りょう・トンネル】&#10;有形固定資産減価償却率最大値テキスト"/>
        <xdr:cNvSpPr txBox="1"/>
      </xdr:nvSpPr>
      <xdr:spPr>
        <a:xfrm>
          <a:off x="47244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6</xdr:col>
      <xdr:colOff>422275</xdr:colOff>
      <xdr:row>56</xdr:row>
      <xdr:rowOff>88174</xdr:rowOff>
    </xdr:from>
    <xdr:to>
      <xdr:col>6</xdr:col>
      <xdr:colOff>600075</xdr:colOff>
      <xdr:row>56</xdr:row>
      <xdr:rowOff>88174</xdr:rowOff>
    </xdr:to>
    <xdr:cxnSp macro="">
      <xdr:nvCxnSpPr>
        <xdr:cNvPr id="146" name="直線コネクタ 145"/>
        <xdr:cNvCxnSpPr/>
      </xdr:nvCxnSpPr>
      <xdr:spPr>
        <a:xfrm>
          <a:off x="4546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135362</xdr:rowOff>
    </xdr:from>
    <xdr:ext cx="405111" cy="259045"/>
    <xdr:sp macro="" textlink="">
      <xdr:nvSpPr>
        <xdr:cNvPr id="147" name="【橋りょう・トンネル】&#10;有形固定資産減価償却率平均値テキスト"/>
        <xdr:cNvSpPr txBox="1"/>
      </xdr:nvSpPr>
      <xdr:spPr>
        <a:xfrm>
          <a:off x="4724400" y="1025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112485</xdr:rowOff>
    </xdr:from>
    <xdr:to>
      <xdr:col>6</xdr:col>
      <xdr:colOff>561975</xdr:colOff>
      <xdr:row>61</xdr:row>
      <xdr:rowOff>42635</xdr:rowOff>
    </xdr:to>
    <xdr:sp macro="" textlink="">
      <xdr:nvSpPr>
        <xdr:cNvPr id="148" name="フローチャート : 判断 147"/>
        <xdr:cNvSpPr/>
      </xdr:nvSpPr>
      <xdr:spPr>
        <a:xfrm>
          <a:off x="45847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141877</xdr:rowOff>
    </xdr:from>
    <xdr:to>
      <xdr:col>5</xdr:col>
      <xdr:colOff>409575</xdr:colOff>
      <xdr:row>61</xdr:row>
      <xdr:rowOff>72027</xdr:rowOff>
    </xdr:to>
    <xdr:sp macro="" textlink="">
      <xdr:nvSpPr>
        <xdr:cNvPr id="149" name="フローチャート : 判断 148"/>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92891</xdr:rowOff>
    </xdr:from>
    <xdr:to>
      <xdr:col>6</xdr:col>
      <xdr:colOff>561975</xdr:colOff>
      <xdr:row>63</xdr:row>
      <xdr:rowOff>23041</xdr:rowOff>
    </xdr:to>
    <xdr:sp macro="" textlink="">
      <xdr:nvSpPr>
        <xdr:cNvPr id="155" name="円/楕円 154"/>
        <xdr:cNvSpPr/>
      </xdr:nvSpPr>
      <xdr:spPr>
        <a:xfrm>
          <a:off x="45847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71318</xdr:rowOff>
    </xdr:from>
    <xdr:ext cx="405111" cy="259045"/>
    <xdr:sp macro="" textlink="">
      <xdr:nvSpPr>
        <xdr:cNvPr id="156" name="【橋りょう・トンネル】&#10;有形固定資産減価償却率該当値テキスト"/>
        <xdr:cNvSpPr txBox="1"/>
      </xdr:nvSpPr>
      <xdr:spPr>
        <a:xfrm>
          <a:off x="4724400"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158206</xdr:rowOff>
    </xdr:from>
    <xdr:to>
      <xdr:col>5</xdr:col>
      <xdr:colOff>409575</xdr:colOff>
      <xdr:row>63</xdr:row>
      <xdr:rowOff>88356</xdr:rowOff>
    </xdr:to>
    <xdr:sp macro="" textlink="">
      <xdr:nvSpPr>
        <xdr:cNvPr id="157" name="円/楕円 156"/>
        <xdr:cNvSpPr/>
      </xdr:nvSpPr>
      <xdr:spPr>
        <a:xfrm>
          <a:off x="3746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143691</xdr:rowOff>
    </xdr:from>
    <xdr:to>
      <xdr:col>6</xdr:col>
      <xdr:colOff>511175</xdr:colOff>
      <xdr:row>63</xdr:row>
      <xdr:rowOff>37556</xdr:rowOff>
    </xdr:to>
    <xdr:cxnSp macro="">
      <xdr:nvCxnSpPr>
        <xdr:cNvPr id="158" name="直線コネクタ 157"/>
        <xdr:cNvCxnSpPr/>
      </xdr:nvCxnSpPr>
      <xdr:spPr>
        <a:xfrm flipV="1">
          <a:off x="3797300" y="1077359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88554</xdr:rowOff>
    </xdr:from>
    <xdr:ext cx="405111" cy="259045"/>
    <xdr:sp macro="" textlink="">
      <xdr:nvSpPr>
        <xdr:cNvPr id="159" name="n_1aveValue【橋りょう・トンネル】&#10;有形固定資産減価償却率"/>
        <xdr:cNvSpPr txBox="1"/>
      </xdr:nvSpPr>
      <xdr:spPr>
        <a:xfrm>
          <a:off x="3582043"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79483</xdr:rowOff>
    </xdr:from>
    <xdr:ext cx="405111" cy="259045"/>
    <xdr:sp macro="" textlink="">
      <xdr:nvSpPr>
        <xdr:cNvPr id="160" name="n_1mainValue【橋りょう・トンネル】&#10;有形固定資産減価償却率"/>
        <xdr:cNvSpPr txBox="1"/>
      </xdr:nvSpPr>
      <xdr:spPr>
        <a:xfrm>
          <a:off x="3582043"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18654</xdr:rowOff>
    </xdr:from>
    <xdr:to>
      <xdr:col>15</xdr:col>
      <xdr:colOff>180340</xdr:colOff>
      <xdr:row>63</xdr:row>
      <xdr:rowOff>43873</xdr:rowOff>
    </xdr:to>
    <xdr:cxnSp macro="">
      <xdr:nvCxnSpPr>
        <xdr:cNvPr id="182" name="直線コネクタ 181"/>
        <xdr:cNvCxnSpPr/>
      </xdr:nvCxnSpPr>
      <xdr:spPr>
        <a:xfrm flipV="1">
          <a:off x="10476865" y="9791304"/>
          <a:ext cx="0" cy="105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47700</xdr:rowOff>
    </xdr:from>
    <xdr:ext cx="534377" cy="259045"/>
    <xdr:sp macro="" textlink="">
      <xdr:nvSpPr>
        <xdr:cNvPr id="183" name="【橋りょう・トンネル】&#10;一人当たり有形固定資産（償却資産）額最小値テキスト"/>
        <xdr:cNvSpPr txBox="1"/>
      </xdr:nvSpPr>
      <xdr:spPr>
        <a:xfrm>
          <a:off x="10566400" y="108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27,904</a:t>
          </a:r>
          <a:endParaRPr kumimoji="1" lang="ja-JP" altLang="en-US" sz="1000" b="1">
            <a:latin typeface="ＭＳ Ｐゴシック"/>
          </a:endParaRPr>
        </a:p>
      </xdr:txBody>
    </xdr:sp>
    <xdr:clientData/>
  </xdr:oneCellAnchor>
  <xdr:twoCellAnchor>
    <xdr:from>
      <xdr:col>15</xdr:col>
      <xdr:colOff>92075</xdr:colOff>
      <xdr:row>63</xdr:row>
      <xdr:rowOff>43873</xdr:rowOff>
    </xdr:from>
    <xdr:to>
      <xdr:col>15</xdr:col>
      <xdr:colOff>269875</xdr:colOff>
      <xdr:row>63</xdr:row>
      <xdr:rowOff>43873</xdr:rowOff>
    </xdr:to>
    <xdr:cxnSp macro="">
      <xdr:nvCxnSpPr>
        <xdr:cNvPr id="184" name="直線コネクタ 183"/>
        <xdr:cNvCxnSpPr/>
      </xdr:nvCxnSpPr>
      <xdr:spPr>
        <a:xfrm>
          <a:off x="10388600" y="1084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136781</xdr:rowOff>
    </xdr:from>
    <xdr:ext cx="599010" cy="259045"/>
    <xdr:sp macro="" textlink="">
      <xdr:nvSpPr>
        <xdr:cNvPr id="185" name="【橋りょう・トンネル】&#10;一人当たり有形固定資産（償却資産）額最大値テキスト"/>
        <xdr:cNvSpPr txBox="1"/>
      </xdr:nvSpPr>
      <xdr:spPr>
        <a:xfrm>
          <a:off x="10566400" y="956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258,420</a:t>
          </a:r>
          <a:endParaRPr kumimoji="1" lang="ja-JP" altLang="en-US" sz="1000" b="1">
            <a:latin typeface="ＭＳ Ｐゴシック"/>
          </a:endParaRPr>
        </a:p>
      </xdr:txBody>
    </xdr:sp>
    <xdr:clientData/>
  </xdr:oneCellAnchor>
  <xdr:twoCellAnchor>
    <xdr:from>
      <xdr:col>15</xdr:col>
      <xdr:colOff>92075</xdr:colOff>
      <xdr:row>57</xdr:row>
      <xdr:rowOff>18654</xdr:rowOff>
    </xdr:from>
    <xdr:to>
      <xdr:col>15</xdr:col>
      <xdr:colOff>269875</xdr:colOff>
      <xdr:row>57</xdr:row>
      <xdr:rowOff>18654</xdr:rowOff>
    </xdr:to>
    <xdr:cxnSp macro="">
      <xdr:nvCxnSpPr>
        <xdr:cNvPr id="186" name="直線コネクタ 185"/>
        <xdr:cNvCxnSpPr/>
      </xdr:nvCxnSpPr>
      <xdr:spPr>
        <a:xfrm>
          <a:off x="10388600" y="979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84347</xdr:rowOff>
    </xdr:from>
    <xdr:ext cx="599010" cy="259045"/>
    <xdr:sp macro="" textlink="">
      <xdr:nvSpPr>
        <xdr:cNvPr id="187" name="【橋りょう・トンネル】&#10;一人当たり有形固定資産（償却資産）額平均値テキスト"/>
        <xdr:cNvSpPr txBox="1"/>
      </xdr:nvSpPr>
      <xdr:spPr>
        <a:xfrm>
          <a:off x="10566400" y="100284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162,944</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61470</xdr:rowOff>
    </xdr:from>
    <xdr:to>
      <xdr:col>15</xdr:col>
      <xdr:colOff>231775</xdr:colOff>
      <xdr:row>59</xdr:row>
      <xdr:rowOff>163070</xdr:rowOff>
    </xdr:to>
    <xdr:sp macro="" textlink="">
      <xdr:nvSpPr>
        <xdr:cNvPr id="188" name="フローチャート : 判断 187"/>
        <xdr:cNvSpPr/>
      </xdr:nvSpPr>
      <xdr:spPr>
        <a:xfrm>
          <a:off x="10426700" y="1017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142701</xdr:rowOff>
    </xdr:from>
    <xdr:to>
      <xdr:col>14</xdr:col>
      <xdr:colOff>79375</xdr:colOff>
      <xdr:row>58</xdr:row>
      <xdr:rowOff>72851</xdr:rowOff>
    </xdr:to>
    <xdr:sp macro="" textlink="">
      <xdr:nvSpPr>
        <xdr:cNvPr id="189" name="フローチャート : 判断 188"/>
        <xdr:cNvSpPr/>
      </xdr:nvSpPr>
      <xdr:spPr>
        <a:xfrm>
          <a:off x="9588500" y="99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47201</xdr:rowOff>
    </xdr:from>
    <xdr:to>
      <xdr:col>15</xdr:col>
      <xdr:colOff>231775</xdr:colOff>
      <xdr:row>60</xdr:row>
      <xdr:rowOff>148801</xdr:rowOff>
    </xdr:to>
    <xdr:sp macro="" textlink="">
      <xdr:nvSpPr>
        <xdr:cNvPr id="195" name="円/楕円 194"/>
        <xdr:cNvSpPr/>
      </xdr:nvSpPr>
      <xdr:spPr>
        <a:xfrm>
          <a:off x="10426700" y="1033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25628</xdr:rowOff>
    </xdr:from>
    <xdr:ext cx="599010" cy="259045"/>
    <xdr:sp macro="" textlink="">
      <xdr:nvSpPr>
        <xdr:cNvPr id="196" name="【橋りょう・トンネル】&#10;一人当たり有形固定資産（償却資産）額該当値テキスト"/>
        <xdr:cNvSpPr txBox="1"/>
      </xdr:nvSpPr>
      <xdr:spPr>
        <a:xfrm>
          <a:off x="10566400" y="1031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128,565</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54141</xdr:rowOff>
    </xdr:from>
    <xdr:to>
      <xdr:col>14</xdr:col>
      <xdr:colOff>79375</xdr:colOff>
      <xdr:row>60</xdr:row>
      <xdr:rowOff>155741</xdr:rowOff>
    </xdr:to>
    <xdr:sp macro="" textlink="">
      <xdr:nvSpPr>
        <xdr:cNvPr id="197" name="円/楕円 196"/>
        <xdr:cNvSpPr/>
      </xdr:nvSpPr>
      <xdr:spPr>
        <a:xfrm>
          <a:off x="9588500" y="103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98001</xdr:rowOff>
    </xdr:from>
    <xdr:to>
      <xdr:col>15</xdr:col>
      <xdr:colOff>180975</xdr:colOff>
      <xdr:row>60</xdr:row>
      <xdr:rowOff>104941</xdr:rowOff>
    </xdr:to>
    <xdr:cxnSp macro="">
      <xdr:nvCxnSpPr>
        <xdr:cNvPr id="198" name="直線コネクタ 197"/>
        <xdr:cNvCxnSpPr/>
      </xdr:nvCxnSpPr>
      <xdr:spPr>
        <a:xfrm flipV="1">
          <a:off x="9639300" y="10385001"/>
          <a:ext cx="838200" cy="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56</xdr:row>
      <xdr:rowOff>89378</xdr:rowOff>
    </xdr:from>
    <xdr:ext cx="599010" cy="259045"/>
    <xdr:sp macro="" textlink="">
      <xdr:nvSpPr>
        <xdr:cNvPr id="199" name="n_1aveValue【橋りょう・トンネル】&#10;一人当たり有形固定資産（償却資産）額"/>
        <xdr:cNvSpPr txBox="1"/>
      </xdr:nvSpPr>
      <xdr:spPr>
        <a:xfrm>
          <a:off x="9327094" y="96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220,177</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146868</xdr:rowOff>
    </xdr:from>
    <xdr:ext cx="599010" cy="259045"/>
    <xdr:sp macro="" textlink="">
      <xdr:nvSpPr>
        <xdr:cNvPr id="200" name="n_1mainValue【橋りょう・トンネル】&#10;一人当たり有形固定資産（償却資産）額"/>
        <xdr:cNvSpPr txBox="1"/>
      </xdr:nvSpPr>
      <xdr:spPr>
        <a:xfrm>
          <a:off x="9327094" y="104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127,047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11" name="直線コネクタ 21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12" name="テキスト ボックス 21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3" name="直線コネクタ 21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4" name="テキスト ボックス 21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5" name="直線コネクタ 21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6" name="テキスト ボックス 21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7" name="直線コネクタ 21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8" name="テキスト ボックス 21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9" name="直線コネクタ 21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0" name="テキスト ボックス 21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1" name="直線コネクタ 22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22" name="テキスト ボックス 22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158931</xdr:rowOff>
    </xdr:from>
    <xdr:to>
      <xdr:col>6</xdr:col>
      <xdr:colOff>510540</xdr:colOff>
      <xdr:row>86</xdr:row>
      <xdr:rowOff>116477</xdr:rowOff>
    </xdr:to>
    <xdr:cxnSp macro="">
      <xdr:nvCxnSpPr>
        <xdr:cNvPr id="226" name="直線コネクタ 225"/>
        <xdr:cNvCxnSpPr/>
      </xdr:nvCxnSpPr>
      <xdr:spPr>
        <a:xfrm flipV="1">
          <a:off x="4634865" y="13360581"/>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120304</xdr:rowOff>
    </xdr:from>
    <xdr:ext cx="340478" cy="259045"/>
    <xdr:sp macro="" textlink="">
      <xdr:nvSpPr>
        <xdr:cNvPr id="227" name="【公営住宅】&#10;有形固定資産減価償却率最小値テキスト"/>
        <xdr:cNvSpPr txBox="1"/>
      </xdr:nvSpPr>
      <xdr:spPr>
        <a:xfrm>
          <a:off x="4724400" y="1486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86</xdr:row>
      <xdr:rowOff>116477</xdr:rowOff>
    </xdr:from>
    <xdr:to>
      <xdr:col>6</xdr:col>
      <xdr:colOff>600075</xdr:colOff>
      <xdr:row>86</xdr:row>
      <xdr:rowOff>116477</xdr:rowOff>
    </xdr:to>
    <xdr:cxnSp macro="">
      <xdr:nvCxnSpPr>
        <xdr:cNvPr id="228" name="直線コネクタ 227"/>
        <xdr:cNvCxnSpPr/>
      </xdr:nvCxnSpPr>
      <xdr:spPr>
        <a:xfrm>
          <a:off x="4546600" y="1486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105608</xdr:rowOff>
    </xdr:from>
    <xdr:ext cx="405111" cy="259045"/>
    <xdr:sp macro="" textlink="">
      <xdr:nvSpPr>
        <xdr:cNvPr id="229" name="【公営住宅】&#10;有形固定資産減価償却率最大値テキスト"/>
        <xdr:cNvSpPr txBox="1"/>
      </xdr:nvSpPr>
      <xdr:spPr>
        <a:xfrm>
          <a:off x="4724400" y="1313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6</xdr:col>
      <xdr:colOff>422275</xdr:colOff>
      <xdr:row>77</xdr:row>
      <xdr:rowOff>158931</xdr:rowOff>
    </xdr:from>
    <xdr:to>
      <xdr:col>6</xdr:col>
      <xdr:colOff>600075</xdr:colOff>
      <xdr:row>77</xdr:row>
      <xdr:rowOff>158931</xdr:rowOff>
    </xdr:to>
    <xdr:cxnSp macro="">
      <xdr:nvCxnSpPr>
        <xdr:cNvPr id="230" name="直線コネクタ 229"/>
        <xdr:cNvCxnSpPr/>
      </xdr:nvCxnSpPr>
      <xdr:spPr>
        <a:xfrm>
          <a:off x="4546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46100</xdr:rowOff>
    </xdr:from>
    <xdr:ext cx="405111" cy="259045"/>
    <xdr:sp macro="" textlink="">
      <xdr:nvSpPr>
        <xdr:cNvPr id="231" name="【公営住宅】&#10;有形固定資産減価償却率平均値テキスト"/>
        <xdr:cNvSpPr txBox="1"/>
      </xdr:nvSpPr>
      <xdr:spPr>
        <a:xfrm>
          <a:off x="4724400" y="135906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23223</xdr:rowOff>
    </xdr:from>
    <xdr:to>
      <xdr:col>6</xdr:col>
      <xdr:colOff>561975</xdr:colOff>
      <xdr:row>80</xdr:row>
      <xdr:rowOff>124823</xdr:rowOff>
    </xdr:to>
    <xdr:sp macro="" textlink="">
      <xdr:nvSpPr>
        <xdr:cNvPr id="232" name="フローチャート : 判断 231"/>
        <xdr:cNvSpPr/>
      </xdr:nvSpPr>
      <xdr:spPr>
        <a:xfrm>
          <a:off x="4584700" y="1373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130992</xdr:rowOff>
    </xdr:from>
    <xdr:to>
      <xdr:col>5</xdr:col>
      <xdr:colOff>409575</xdr:colOff>
      <xdr:row>81</xdr:row>
      <xdr:rowOff>61142</xdr:rowOff>
    </xdr:to>
    <xdr:sp macro="" textlink="">
      <xdr:nvSpPr>
        <xdr:cNvPr id="233" name="フローチャート : 判断 232"/>
        <xdr:cNvSpPr/>
      </xdr:nvSpPr>
      <xdr:spPr>
        <a:xfrm>
          <a:off x="3746500" y="138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83638</xdr:rowOff>
    </xdr:from>
    <xdr:to>
      <xdr:col>6</xdr:col>
      <xdr:colOff>561975</xdr:colOff>
      <xdr:row>82</xdr:row>
      <xdr:rowOff>13788</xdr:rowOff>
    </xdr:to>
    <xdr:sp macro="" textlink="">
      <xdr:nvSpPr>
        <xdr:cNvPr id="239" name="円/楕円 238"/>
        <xdr:cNvSpPr/>
      </xdr:nvSpPr>
      <xdr:spPr>
        <a:xfrm>
          <a:off x="45847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62065</xdr:rowOff>
    </xdr:from>
    <xdr:ext cx="405111" cy="259045"/>
    <xdr:sp macro="" textlink="">
      <xdr:nvSpPr>
        <xdr:cNvPr id="240" name="【公営住宅】&#10;有形固定資産減価償却率該当値テキスト"/>
        <xdr:cNvSpPr txBox="1"/>
      </xdr:nvSpPr>
      <xdr:spPr>
        <a:xfrm>
          <a:off x="4724400" y="1394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10161</xdr:rowOff>
    </xdr:from>
    <xdr:to>
      <xdr:col>5</xdr:col>
      <xdr:colOff>409575</xdr:colOff>
      <xdr:row>82</xdr:row>
      <xdr:rowOff>111761</xdr:rowOff>
    </xdr:to>
    <xdr:sp macro="" textlink="">
      <xdr:nvSpPr>
        <xdr:cNvPr id="241" name="円/楕円 240"/>
        <xdr:cNvSpPr/>
      </xdr:nvSpPr>
      <xdr:spPr>
        <a:xfrm>
          <a:off x="3746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134438</xdr:rowOff>
    </xdr:from>
    <xdr:to>
      <xdr:col>6</xdr:col>
      <xdr:colOff>511175</xdr:colOff>
      <xdr:row>82</xdr:row>
      <xdr:rowOff>60961</xdr:rowOff>
    </xdr:to>
    <xdr:cxnSp macro="">
      <xdr:nvCxnSpPr>
        <xdr:cNvPr id="242" name="直線コネクタ 241"/>
        <xdr:cNvCxnSpPr/>
      </xdr:nvCxnSpPr>
      <xdr:spPr>
        <a:xfrm flipV="1">
          <a:off x="3797300" y="14021888"/>
          <a:ext cx="8382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77669</xdr:rowOff>
    </xdr:from>
    <xdr:ext cx="405111" cy="259045"/>
    <xdr:sp macro="" textlink="">
      <xdr:nvSpPr>
        <xdr:cNvPr id="243" name="n_1aveValue【公営住宅】&#10;有形固定資産減価償却率"/>
        <xdr:cNvSpPr txBox="1"/>
      </xdr:nvSpPr>
      <xdr:spPr>
        <a:xfrm>
          <a:off x="3582043"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102888</xdr:rowOff>
    </xdr:from>
    <xdr:ext cx="405111" cy="259045"/>
    <xdr:sp macro="" textlink="">
      <xdr:nvSpPr>
        <xdr:cNvPr id="244" name="n_1mainValue【公営住宅】&#10;有形固定資産減価償却率"/>
        <xdr:cNvSpPr txBox="1"/>
      </xdr:nvSpPr>
      <xdr:spPr>
        <a:xfrm>
          <a:off x="3582043"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5" name="直線コネクタ 25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6" name="テキスト ボックス 25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7" name="直線コネクタ 25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8" name="テキスト ボックス 25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9" name="直線コネクタ 25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0" name="テキスト ボックス 25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1" name="直線コネクタ 26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2" name="テキスト ボックス 26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3" name="直線コネクタ 26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4" name="テキスト ボックス 26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38100</xdr:rowOff>
    </xdr:from>
    <xdr:to>
      <xdr:col>15</xdr:col>
      <xdr:colOff>180340</xdr:colOff>
      <xdr:row>85</xdr:row>
      <xdr:rowOff>125730</xdr:rowOff>
    </xdr:to>
    <xdr:cxnSp macro="">
      <xdr:nvCxnSpPr>
        <xdr:cNvPr id="268" name="直線コネクタ 267"/>
        <xdr:cNvCxnSpPr/>
      </xdr:nvCxnSpPr>
      <xdr:spPr>
        <a:xfrm flipV="1">
          <a:off x="10476865" y="134112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129557</xdr:rowOff>
    </xdr:from>
    <xdr:ext cx="469744" cy="259045"/>
    <xdr:sp macro="" textlink="">
      <xdr:nvSpPr>
        <xdr:cNvPr id="269" name="【公営住宅】&#10;一人当たり面積最小値テキスト"/>
        <xdr:cNvSpPr txBox="1"/>
      </xdr:nvSpPr>
      <xdr:spPr>
        <a:xfrm>
          <a:off x="105664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85</xdr:row>
      <xdr:rowOff>125730</xdr:rowOff>
    </xdr:from>
    <xdr:to>
      <xdr:col>15</xdr:col>
      <xdr:colOff>269875</xdr:colOff>
      <xdr:row>85</xdr:row>
      <xdr:rowOff>125730</xdr:rowOff>
    </xdr:to>
    <xdr:cxnSp macro="">
      <xdr:nvCxnSpPr>
        <xdr:cNvPr id="270" name="直線コネクタ 269"/>
        <xdr:cNvCxnSpPr/>
      </xdr:nvCxnSpPr>
      <xdr:spPr>
        <a:xfrm>
          <a:off x="10388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156227</xdr:rowOff>
    </xdr:from>
    <xdr:ext cx="469744" cy="259045"/>
    <xdr:sp macro="" textlink="">
      <xdr:nvSpPr>
        <xdr:cNvPr id="271" name="【公営住宅】&#10;一人当たり面積最大値テキスト"/>
        <xdr:cNvSpPr txBox="1"/>
      </xdr:nvSpPr>
      <xdr:spPr>
        <a:xfrm>
          <a:off x="10566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1.140</a:t>
          </a:r>
          <a:endParaRPr kumimoji="1" lang="ja-JP" altLang="en-US" sz="1000" b="1">
            <a:latin typeface="ＭＳ Ｐゴシック"/>
          </a:endParaRPr>
        </a:p>
      </xdr:txBody>
    </xdr:sp>
    <xdr:clientData/>
  </xdr:oneCellAnchor>
  <xdr:twoCellAnchor>
    <xdr:from>
      <xdr:col>15</xdr:col>
      <xdr:colOff>92075</xdr:colOff>
      <xdr:row>78</xdr:row>
      <xdr:rowOff>38100</xdr:rowOff>
    </xdr:from>
    <xdr:to>
      <xdr:col>15</xdr:col>
      <xdr:colOff>269875</xdr:colOff>
      <xdr:row>78</xdr:row>
      <xdr:rowOff>38100</xdr:rowOff>
    </xdr:to>
    <xdr:cxnSp macro="">
      <xdr:nvCxnSpPr>
        <xdr:cNvPr id="272" name="直線コネクタ 271"/>
        <xdr:cNvCxnSpPr/>
      </xdr:nvCxnSpPr>
      <xdr:spPr>
        <a:xfrm>
          <a:off x="10388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53357</xdr:rowOff>
    </xdr:from>
    <xdr:ext cx="469744" cy="259045"/>
    <xdr:sp macro="" textlink="">
      <xdr:nvSpPr>
        <xdr:cNvPr id="273" name="【公営住宅】&#10;一人当たり面積平均値テキスト"/>
        <xdr:cNvSpPr txBox="1"/>
      </xdr:nvSpPr>
      <xdr:spPr>
        <a:xfrm>
          <a:off x="10566400" y="13940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0.566</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30480</xdr:rowOff>
    </xdr:from>
    <xdr:to>
      <xdr:col>15</xdr:col>
      <xdr:colOff>231775</xdr:colOff>
      <xdr:row>82</xdr:row>
      <xdr:rowOff>132080</xdr:rowOff>
    </xdr:to>
    <xdr:sp macro="" textlink="">
      <xdr:nvSpPr>
        <xdr:cNvPr id="274" name="フローチャート : 判断 273"/>
        <xdr:cNvSpPr/>
      </xdr:nvSpPr>
      <xdr:spPr>
        <a:xfrm>
          <a:off x="10426700" y="1408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85089</xdr:rowOff>
    </xdr:from>
    <xdr:to>
      <xdr:col>14</xdr:col>
      <xdr:colOff>79375</xdr:colOff>
      <xdr:row>82</xdr:row>
      <xdr:rowOff>15239</xdr:rowOff>
    </xdr:to>
    <xdr:sp macro="" textlink="">
      <xdr:nvSpPr>
        <xdr:cNvPr id="275" name="フローチャート : 判断 274"/>
        <xdr:cNvSpPr/>
      </xdr:nvSpPr>
      <xdr:spPr>
        <a:xfrm>
          <a:off x="9588500" y="1397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38100</xdr:rowOff>
    </xdr:from>
    <xdr:to>
      <xdr:col>15</xdr:col>
      <xdr:colOff>231775</xdr:colOff>
      <xdr:row>82</xdr:row>
      <xdr:rowOff>139700</xdr:rowOff>
    </xdr:to>
    <xdr:sp macro="" textlink="">
      <xdr:nvSpPr>
        <xdr:cNvPr id="281" name="円/楕円 280"/>
        <xdr:cNvSpPr/>
      </xdr:nvSpPr>
      <xdr:spPr>
        <a:xfrm>
          <a:off x="10426700" y="1409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16527</xdr:rowOff>
    </xdr:from>
    <xdr:ext cx="469744" cy="259045"/>
    <xdr:sp macro="" textlink="">
      <xdr:nvSpPr>
        <xdr:cNvPr id="282" name="【公営住宅】&#10;一人当たり面積該当値テキスト"/>
        <xdr:cNvSpPr txBox="1"/>
      </xdr:nvSpPr>
      <xdr:spPr>
        <a:xfrm>
          <a:off x="10566400"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0.560</a:t>
          </a:r>
          <a:endParaRPr kumimoji="1" lang="ja-JP" altLang="en-US" sz="1000" b="1">
            <a:solidFill>
              <a:srgbClr val="FF0000"/>
            </a:solidFill>
            <a:latin typeface="ＭＳ Ｐゴシック"/>
          </a:endParaRPr>
        </a:p>
      </xdr:txBody>
    </xdr:sp>
    <xdr:clientData/>
  </xdr:oneCellAnchor>
  <xdr:twoCellAnchor>
    <xdr:from>
      <xdr:col>13</xdr:col>
      <xdr:colOff>663575</xdr:colOff>
      <xdr:row>80</xdr:row>
      <xdr:rowOff>22861</xdr:rowOff>
    </xdr:from>
    <xdr:to>
      <xdr:col>14</xdr:col>
      <xdr:colOff>79375</xdr:colOff>
      <xdr:row>80</xdr:row>
      <xdr:rowOff>124461</xdr:rowOff>
    </xdr:to>
    <xdr:sp macro="" textlink="">
      <xdr:nvSpPr>
        <xdr:cNvPr id="283" name="円/楕円 282"/>
        <xdr:cNvSpPr/>
      </xdr:nvSpPr>
      <xdr:spPr>
        <a:xfrm>
          <a:off x="95885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80</xdr:row>
      <xdr:rowOff>73661</xdr:rowOff>
    </xdr:from>
    <xdr:to>
      <xdr:col>15</xdr:col>
      <xdr:colOff>180975</xdr:colOff>
      <xdr:row>82</xdr:row>
      <xdr:rowOff>88900</xdr:rowOff>
    </xdr:to>
    <xdr:cxnSp macro="">
      <xdr:nvCxnSpPr>
        <xdr:cNvPr id="284" name="直線コネクタ 283"/>
        <xdr:cNvCxnSpPr/>
      </xdr:nvCxnSpPr>
      <xdr:spPr>
        <a:xfrm>
          <a:off x="9639300" y="13789661"/>
          <a:ext cx="838200" cy="35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6366</xdr:rowOff>
    </xdr:from>
    <xdr:ext cx="469744" cy="259045"/>
    <xdr:sp macro="" textlink="">
      <xdr:nvSpPr>
        <xdr:cNvPr id="285" name="n_1aveValue【公営住宅】&#10;一人当たり面積"/>
        <xdr:cNvSpPr txBox="1"/>
      </xdr:nvSpPr>
      <xdr:spPr>
        <a:xfrm>
          <a:off x="9391727" y="1406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0.658</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140988</xdr:rowOff>
    </xdr:from>
    <xdr:ext cx="469744" cy="259045"/>
    <xdr:sp macro="" textlink="">
      <xdr:nvSpPr>
        <xdr:cNvPr id="286" name="n_1mainValue【公営住宅】&#10;一人当たり面積"/>
        <xdr:cNvSpPr txBox="1"/>
      </xdr:nvSpPr>
      <xdr:spPr>
        <a:xfrm>
          <a:off x="9391727" y="13514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0.842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7" name="正方形/長方形 28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88" name="正方形/長方形 28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9" name="正方形/長方形 28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90" name="正方形/長方形 28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91" name="正方形/長方形 29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2" name="正方形/長方形 29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3" name="正方形/長方形 29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4" name="正方形/長方形 29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5" name="正方形/長方形 29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6" name="正方形/長方形 29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7" name="正方形/長方形 29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9" name="テキスト ボックス 30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0" name="直線コネクタ 3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1" name="テキスト ボックス 31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2" name="直線コネクタ 3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3" name="テキスト ボックス 3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4" name="直線コネクタ 3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5" name="テキスト ボックス 3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6" name="直線コネクタ 3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17" name="テキスト ボックス 316"/>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41</xdr:row>
      <xdr:rowOff>101346</xdr:rowOff>
    </xdr:to>
    <xdr:cxnSp macro="">
      <xdr:nvCxnSpPr>
        <xdr:cNvPr id="321" name="直線コネクタ 320"/>
        <xdr:cNvCxnSpPr/>
      </xdr:nvCxnSpPr>
      <xdr:spPr>
        <a:xfrm flipV="1">
          <a:off x="16318864" y="579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105173</xdr:rowOff>
    </xdr:from>
    <xdr:ext cx="405111" cy="259045"/>
    <xdr:sp macro="" textlink="">
      <xdr:nvSpPr>
        <xdr:cNvPr id="322" name="【認定こども園・幼稚園・保育所】&#10;有形固定資産減価償却率最小値テキスト"/>
        <xdr:cNvSpPr txBox="1"/>
      </xdr:nvSpPr>
      <xdr:spPr>
        <a:xfrm>
          <a:off x="16408400" y="713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23</xdr:col>
      <xdr:colOff>428625</xdr:colOff>
      <xdr:row>41</xdr:row>
      <xdr:rowOff>101346</xdr:rowOff>
    </xdr:from>
    <xdr:to>
      <xdr:col>23</xdr:col>
      <xdr:colOff>606425</xdr:colOff>
      <xdr:row>41</xdr:row>
      <xdr:rowOff>101346</xdr:rowOff>
    </xdr:to>
    <xdr:cxnSp macro="">
      <xdr:nvCxnSpPr>
        <xdr:cNvPr id="323" name="直線コネクタ 322"/>
        <xdr:cNvCxnSpPr/>
      </xdr:nvCxnSpPr>
      <xdr:spPr>
        <a:xfrm>
          <a:off x="16230600" y="713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69744" cy="259045"/>
    <xdr:sp macro="" textlink="">
      <xdr:nvSpPr>
        <xdr:cNvPr id="324" name="【認定こども園・幼稚園・保育所】&#10;有形固定資産減価償却率最大値テキスト"/>
        <xdr:cNvSpPr txBox="1"/>
      </xdr:nvSpPr>
      <xdr:spPr>
        <a:xfrm>
          <a:off x="16408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25" name="直線コネクタ 324"/>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134129</xdr:rowOff>
    </xdr:from>
    <xdr:ext cx="405111" cy="259045"/>
    <xdr:sp macro="" textlink="">
      <xdr:nvSpPr>
        <xdr:cNvPr id="326" name="【認定こども園・幼稚園・保育所】&#10;有形固定資産減価償却率平均値テキスト"/>
        <xdr:cNvSpPr txBox="1"/>
      </xdr:nvSpPr>
      <xdr:spPr>
        <a:xfrm>
          <a:off x="16408400" y="66492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155702</xdr:rowOff>
    </xdr:from>
    <xdr:to>
      <xdr:col>23</xdr:col>
      <xdr:colOff>568325</xdr:colOff>
      <xdr:row>39</xdr:row>
      <xdr:rowOff>85852</xdr:rowOff>
    </xdr:to>
    <xdr:sp macro="" textlink="">
      <xdr:nvSpPr>
        <xdr:cNvPr id="327" name="フローチャート : 判断 326"/>
        <xdr:cNvSpPr/>
      </xdr:nvSpPr>
      <xdr:spPr>
        <a:xfrm>
          <a:off x="16268700" y="667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160274</xdr:rowOff>
    </xdr:from>
    <xdr:to>
      <xdr:col>22</xdr:col>
      <xdr:colOff>415925</xdr:colOff>
      <xdr:row>38</xdr:row>
      <xdr:rowOff>90424</xdr:rowOff>
    </xdr:to>
    <xdr:sp macro="" textlink="">
      <xdr:nvSpPr>
        <xdr:cNvPr id="328" name="フローチャート : 判断 327"/>
        <xdr:cNvSpPr/>
      </xdr:nvSpPr>
      <xdr:spPr>
        <a:xfrm>
          <a:off x="15430500" y="650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132842</xdr:rowOff>
    </xdr:from>
    <xdr:to>
      <xdr:col>23</xdr:col>
      <xdr:colOff>568325</xdr:colOff>
      <xdr:row>35</xdr:row>
      <xdr:rowOff>62992</xdr:rowOff>
    </xdr:to>
    <xdr:sp macro="" textlink="">
      <xdr:nvSpPr>
        <xdr:cNvPr id="334" name="円/楕円 333"/>
        <xdr:cNvSpPr/>
      </xdr:nvSpPr>
      <xdr:spPr>
        <a:xfrm>
          <a:off x="162687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155719</xdr:rowOff>
    </xdr:from>
    <xdr:ext cx="405111" cy="259045"/>
    <xdr:sp macro="" textlink="">
      <xdr:nvSpPr>
        <xdr:cNvPr id="335" name="【認定こども園・幼稚園・保育所】&#10;有形固定資産減価償却率該当値テキスト"/>
        <xdr:cNvSpPr txBox="1"/>
      </xdr:nvSpPr>
      <xdr:spPr>
        <a:xfrm>
          <a:off x="16408400" y="5813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151130</xdr:rowOff>
    </xdr:from>
    <xdr:to>
      <xdr:col>22</xdr:col>
      <xdr:colOff>415925</xdr:colOff>
      <xdr:row>35</xdr:row>
      <xdr:rowOff>81280</xdr:rowOff>
    </xdr:to>
    <xdr:sp macro="" textlink="">
      <xdr:nvSpPr>
        <xdr:cNvPr id="336" name="円/楕円 335"/>
        <xdr:cNvSpPr/>
      </xdr:nvSpPr>
      <xdr:spPr>
        <a:xfrm>
          <a:off x="15430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12192</xdr:rowOff>
    </xdr:from>
    <xdr:to>
      <xdr:col>23</xdr:col>
      <xdr:colOff>517525</xdr:colOff>
      <xdr:row>35</xdr:row>
      <xdr:rowOff>30480</xdr:rowOff>
    </xdr:to>
    <xdr:cxnSp macro="">
      <xdr:nvCxnSpPr>
        <xdr:cNvPr id="337" name="直線コネクタ 336"/>
        <xdr:cNvCxnSpPr/>
      </xdr:nvCxnSpPr>
      <xdr:spPr>
        <a:xfrm flipV="1">
          <a:off x="15481300" y="601294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81551</xdr:rowOff>
    </xdr:from>
    <xdr:ext cx="405111" cy="259045"/>
    <xdr:sp macro="" textlink="">
      <xdr:nvSpPr>
        <xdr:cNvPr id="338" name="n_1aveValue【認定こども園・幼稚園・保育所】&#10;有形固定資産減価償却率"/>
        <xdr:cNvSpPr txBox="1"/>
      </xdr:nvSpPr>
      <xdr:spPr>
        <a:xfrm>
          <a:off x="15266043" y="659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97807</xdr:rowOff>
    </xdr:from>
    <xdr:ext cx="405111" cy="259045"/>
    <xdr:sp macro="" textlink="">
      <xdr:nvSpPr>
        <xdr:cNvPr id="339" name="n_1mainValue【認定こども園・幼稚園・保育所】&#10;有形固定資産減価償却率"/>
        <xdr:cNvSpPr txBox="1"/>
      </xdr:nvSpPr>
      <xdr:spPr>
        <a:xfrm>
          <a:off x="15266043"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102870</xdr:rowOff>
    </xdr:from>
    <xdr:to>
      <xdr:col>32</xdr:col>
      <xdr:colOff>186689</xdr:colOff>
      <xdr:row>41</xdr:row>
      <xdr:rowOff>11430</xdr:rowOff>
    </xdr:to>
    <xdr:cxnSp macro="">
      <xdr:nvCxnSpPr>
        <xdr:cNvPr id="363" name="直線コネクタ 362"/>
        <xdr:cNvCxnSpPr/>
      </xdr:nvCxnSpPr>
      <xdr:spPr>
        <a:xfrm flipV="1">
          <a:off x="22160864" y="593217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15257</xdr:rowOff>
    </xdr:from>
    <xdr:ext cx="469744" cy="259045"/>
    <xdr:sp macro="" textlink="">
      <xdr:nvSpPr>
        <xdr:cNvPr id="364" name="【認定こども園・幼稚園・保育所】&#10;一人当たり面積最小値テキスト"/>
        <xdr:cNvSpPr txBox="1"/>
      </xdr:nvSpPr>
      <xdr:spPr>
        <a:xfrm>
          <a:off x="2225040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32</xdr:col>
      <xdr:colOff>98425</xdr:colOff>
      <xdr:row>41</xdr:row>
      <xdr:rowOff>11430</xdr:rowOff>
    </xdr:from>
    <xdr:to>
      <xdr:col>32</xdr:col>
      <xdr:colOff>276225</xdr:colOff>
      <xdr:row>41</xdr:row>
      <xdr:rowOff>11430</xdr:rowOff>
    </xdr:to>
    <xdr:cxnSp macro="">
      <xdr:nvCxnSpPr>
        <xdr:cNvPr id="365" name="直線コネクタ 364"/>
        <xdr:cNvCxnSpPr/>
      </xdr:nvCxnSpPr>
      <xdr:spPr>
        <a:xfrm>
          <a:off x="22072600" y="704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49547</xdr:rowOff>
    </xdr:from>
    <xdr:ext cx="469744" cy="259045"/>
    <xdr:sp macro="" textlink="">
      <xdr:nvSpPr>
        <xdr:cNvPr id="366" name="【認定こども園・幼稚園・保育所】&#10;一人当たり面積最大値テキスト"/>
        <xdr:cNvSpPr txBox="1"/>
      </xdr:nvSpPr>
      <xdr:spPr>
        <a:xfrm>
          <a:off x="22250400" y="570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0.343</a:t>
          </a:r>
          <a:endParaRPr kumimoji="1" lang="ja-JP" altLang="en-US" sz="1000" b="1">
            <a:latin typeface="ＭＳ Ｐゴシック"/>
          </a:endParaRPr>
        </a:p>
      </xdr:txBody>
    </xdr:sp>
    <xdr:clientData/>
  </xdr:oneCellAnchor>
  <xdr:twoCellAnchor>
    <xdr:from>
      <xdr:col>32</xdr:col>
      <xdr:colOff>98425</xdr:colOff>
      <xdr:row>34</xdr:row>
      <xdr:rowOff>102870</xdr:rowOff>
    </xdr:from>
    <xdr:to>
      <xdr:col>32</xdr:col>
      <xdr:colOff>276225</xdr:colOff>
      <xdr:row>34</xdr:row>
      <xdr:rowOff>102870</xdr:rowOff>
    </xdr:to>
    <xdr:cxnSp macro="">
      <xdr:nvCxnSpPr>
        <xdr:cNvPr id="367" name="直線コネクタ 366"/>
        <xdr:cNvCxnSpPr/>
      </xdr:nvCxnSpPr>
      <xdr:spPr>
        <a:xfrm>
          <a:off x="22072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6367</xdr:rowOff>
    </xdr:from>
    <xdr:ext cx="469744" cy="259045"/>
    <xdr:sp macro="" textlink="">
      <xdr:nvSpPr>
        <xdr:cNvPr id="368" name="【認定こども園・幼稚園・保育所】&#10;一人当たり面積平均値テキスト"/>
        <xdr:cNvSpPr txBox="1"/>
      </xdr:nvSpPr>
      <xdr:spPr>
        <a:xfrm>
          <a:off x="22250400" y="617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154940</xdr:rowOff>
    </xdr:from>
    <xdr:to>
      <xdr:col>32</xdr:col>
      <xdr:colOff>238125</xdr:colOff>
      <xdr:row>37</xdr:row>
      <xdr:rowOff>85090</xdr:rowOff>
    </xdr:to>
    <xdr:sp macro="" textlink="">
      <xdr:nvSpPr>
        <xdr:cNvPr id="369" name="フローチャート : 判断 368"/>
        <xdr:cNvSpPr/>
      </xdr:nvSpPr>
      <xdr:spPr>
        <a:xfrm>
          <a:off x="22110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70" name="フローチャート : 判断 369"/>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63500</xdr:rowOff>
    </xdr:from>
    <xdr:to>
      <xdr:col>32</xdr:col>
      <xdr:colOff>238125</xdr:colOff>
      <xdr:row>40</xdr:row>
      <xdr:rowOff>165100</xdr:rowOff>
    </xdr:to>
    <xdr:sp macro="" textlink="">
      <xdr:nvSpPr>
        <xdr:cNvPr id="376" name="円/楕円 375"/>
        <xdr:cNvSpPr/>
      </xdr:nvSpPr>
      <xdr:spPr>
        <a:xfrm>
          <a:off x="22110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149877</xdr:rowOff>
    </xdr:from>
    <xdr:ext cx="469744" cy="259045"/>
    <xdr:sp macro="" textlink="">
      <xdr:nvSpPr>
        <xdr:cNvPr id="377" name="【認定こども園・幼稚園・保育所】&#10;一人当たり面積該当値テキスト"/>
        <xdr:cNvSpPr txBox="1"/>
      </xdr:nvSpPr>
      <xdr:spPr>
        <a:xfrm>
          <a:off x="222504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78740</xdr:rowOff>
    </xdr:from>
    <xdr:to>
      <xdr:col>31</xdr:col>
      <xdr:colOff>85725</xdr:colOff>
      <xdr:row>40</xdr:row>
      <xdr:rowOff>8890</xdr:rowOff>
    </xdr:to>
    <xdr:sp macro="" textlink="">
      <xdr:nvSpPr>
        <xdr:cNvPr id="378" name="円/楕円 377"/>
        <xdr:cNvSpPr/>
      </xdr:nvSpPr>
      <xdr:spPr>
        <a:xfrm>
          <a:off x="21272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129540</xdr:rowOff>
    </xdr:from>
    <xdr:to>
      <xdr:col>32</xdr:col>
      <xdr:colOff>187325</xdr:colOff>
      <xdr:row>40</xdr:row>
      <xdr:rowOff>114300</xdr:rowOff>
    </xdr:to>
    <xdr:cxnSp macro="">
      <xdr:nvCxnSpPr>
        <xdr:cNvPr id="379" name="直線コネクタ 378"/>
        <xdr:cNvCxnSpPr/>
      </xdr:nvCxnSpPr>
      <xdr:spPr>
        <a:xfrm>
          <a:off x="21323300" y="681609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35</xdr:row>
      <xdr:rowOff>101617</xdr:rowOff>
    </xdr:from>
    <xdr:ext cx="469744" cy="259045"/>
    <xdr:sp macro="" textlink="">
      <xdr:nvSpPr>
        <xdr:cNvPr id="380"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17</xdr:rowOff>
    </xdr:from>
    <xdr:ext cx="469744" cy="259045"/>
    <xdr:sp macro="" textlink="">
      <xdr:nvSpPr>
        <xdr:cNvPr id="381" name="n_1mainValue【認定こども園・幼稚園・保育所】&#10;一人当たり面積"/>
        <xdr:cNvSpPr txBox="1"/>
      </xdr:nvSpPr>
      <xdr:spPr>
        <a:xfrm>
          <a:off x="21075727" y="68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3" name="直線コネクタ 3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4" name="テキスト ボックス 39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95" name="直線コネクタ 3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96" name="テキスト ボックス 3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97" name="直線コネクタ 3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98" name="テキスト ボックス 3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99" name="直線コネクタ 3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0" name="テキスト ボックス 3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1" name="直線コネクタ 4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2" name="テキスト ボックス 4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3" name="直線コネクタ 4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4" name="テキスト ボックス 40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6" name="テキスト ボックス 40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16328</xdr:rowOff>
    </xdr:from>
    <xdr:to>
      <xdr:col>23</xdr:col>
      <xdr:colOff>516889</xdr:colOff>
      <xdr:row>64</xdr:row>
      <xdr:rowOff>104503</xdr:rowOff>
    </xdr:to>
    <xdr:cxnSp macro="">
      <xdr:nvCxnSpPr>
        <xdr:cNvPr id="408" name="直線コネクタ 407"/>
        <xdr:cNvCxnSpPr/>
      </xdr:nvCxnSpPr>
      <xdr:spPr>
        <a:xfrm flipV="1">
          <a:off x="16318864" y="9617528"/>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108330</xdr:rowOff>
    </xdr:from>
    <xdr:ext cx="405111" cy="259045"/>
    <xdr:sp macro="" textlink="">
      <xdr:nvSpPr>
        <xdr:cNvPr id="409" name="【学校施設】&#10;有形固定資産減価償却率最小値テキスト"/>
        <xdr:cNvSpPr txBox="1"/>
      </xdr:nvSpPr>
      <xdr:spPr>
        <a:xfrm>
          <a:off x="16408400" y="1108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23</xdr:col>
      <xdr:colOff>428625</xdr:colOff>
      <xdr:row>64</xdr:row>
      <xdr:rowOff>104503</xdr:rowOff>
    </xdr:from>
    <xdr:to>
      <xdr:col>23</xdr:col>
      <xdr:colOff>606425</xdr:colOff>
      <xdr:row>64</xdr:row>
      <xdr:rowOff>104503</xdr:rowOff>
    </xdr:to>
    <xdr:cxnSp macro="">
      <xdr:nvCxnSpPr>
        <xdr:cNvPr id="410" name="直線コネクタ 409"/>
        <xdr:cNvCxnSpPr/>
      </xdr:nvCxnSpPr>
      <xdr:spPr>
        <a:xfrm>
          <a:off x="16230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134455</xdr:rowOff>
    </xdr:from>
    <xdr:ext cx="405111" cy="259045"/>
    <xdr:sp macro="" textlink="">
      <xdr:nvSpPr>
        <xdr:cNvPr id="411" name="【学校施設】&#10;有形固定資産減価償却率最大値テキスト"/>
        <xdr:cNvSpPr txBox="1"/>
      </xdr:nvSpPr>
      <xdr:spPr>
        <a:xfrm>
          <a:off x="16408400" y="939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428625</xdr:colOff>
      <xdr:row>56</xdr:row>
      <xdr:rowOff>16328</xdr:rowOff>
    </xdr:from>
    <xdr:to>
      <xdr:col>23</xdr:col>
      <xdr:colOff>606425</xdr:colOff>
      <xdr:row>56</xdr:row>
      <xdr:rowOff>16328</xdr:rowOff>
    </xdr:to>
    <xdr:cxnSp macro="">
      <xdr:nvCxnSpPr>
        <xdr:cNvPr id="412" name="直線コネクタ 411"/>
        <xdr:cNvCxnSpPr/>
      </xdr:nvCxnSpPr>
      <xdr:spPr>
        <a:xfrm>
          <a:off x="16230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43923</xdr:rowOff>
    </xdr:from>
    <xdr:ext cx="405111" cy="259045"/>
    <xdr:sp macro="" textlink="">
      <xdr:nvSpPr>
        <xdr:cNvPr id="413" name="【学校施設】&#10;有形固定資産減価償却率平均値テキスト"/>
        <xdr:cNvSpPr txBox="1"/>
      </xdr:nvSpPr>
      <xdr:spPr>
        <a:xfrm>
          <a:off x="16408400" y="10159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21046</xdr:rowOff>
    </xdr:from>
    <xdr:to>
      <xdr:col>23</xdr:col>
      <xdr:colOff>568325</xdr:colOff>
      <xdr:row>60</xdr:row>
      <xdr:rowOff>122646</xdr:rowOff>
    </xdr:to>
    <xdr:sp macro="" textlink="">
      <xdr:nvSpPr>
        <xdr:cNvPr id="414" name="フローチャート : 判断 413"/>
        <xdr:cNvSpPr/>
      </xdr:nvSpPr>
      <xdr:spPr>
        <a:xfrm>
          <a:off x="162687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21046</xdr:rowOff>
    </xdr:from>
    <xdr:to>
      <xdr:col>22</xdr:col>
      <xdr:colOff>415925</xdr:colOff>
      <xdr:row>60</xdr:row>
      <xdr:rowOff>122646</xdr:rowOff>
    </xdr:to>
    <xdr:sp macro="" textlink="">
      <xdr:nvSpPr>
        <xdr:cNvPr id="415" name="フローチャート : 判断 414"/>
        <xdr:cNvSpPr/>
      </xdr:nvSpPr>
      <xdr:spPr>
        <a:xfrm>
          <a:off x="15430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47172</xdr:rowOff>
    </xdr:from>
    <xdr:to>
      <xdr:col>23</xdr:col>
      <xdr:colOff>568325</xdr:colOff>
      <xdr:row>62</xdr:row>
      <xdr:rowOff>148772</xdr:rowOff>
    </xdr:to>
    <xdr:sp macro="" textlink="">
      <xdr:nvSpPr>
        <xdr:cNvPr id="421" name="円/楕円 420"/>
        <xdr:cNvSpPr/>
      </xdr:nvSpPr>
      <xdr:spPr>
        <a:xfrm>
          <a:off x="16268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25599</xdr:rowOff>
    </xdr:from>
    <xdr:ext cx="405111" cy="259045"/>
    <xdr:sp macro="" textlink="">
      <xdr:nvSpPr>
        <xdr:cNvPr id="422" name="【学校施設】&#10;有形固定資産減価償却率該当値テキスト"/>
        <xdr:cNvSpPr txBox="1"/>
      </xdr:nvSpPr>
      <xdr:spPr>
        <a:xfrm>
          <a:off x="16408400"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twoCellAnchor>
    <xdr:from>
      <xdr:col>22</xdr:col>
      <xdr:colOff>314325</xdr:colOff>
      <xdr:row>64</xdr:row>
      <xdr:rowOff>1451</xdr:rowOff>
    </xdr:from>
    <xdr:to>
      <xdr:col>22</xdr:col>
      <xdr:colOff>415925</xdr:colOff>
      <xdr:row>64</xdr:row>
      <xdr:rowOff>103051</xdr:rowOff>
    </xdr:to>
    <xdr:sp macro="" textlink="">
      <xdr:nvSpPr>
        <xdr:cNvPr id="423" name="円/楕円 422"/>
        <xdr:cNvSpPr/>
      </xdr:nvSpPr>
      <xdr:spPr>
        <a:xfrm>
          <a:off x="15430500" y="1097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97972</xdr:rowOff>
    </xdr:from>
    <xdr:to>
      <xdr:col>23</xdr:col>
      <xdr:colOff>517525</xdr:colOff>
      <xdr:row>64</xdr:row>
      <xdr:rowOff>52251</xdr:rowOff>
    </xdr:to>
    <xdr:cxnSp macro="">
      <xdr:nvCxnSpPr>
        <xdr:cNvPr id="424" name="直線コネクタ 423"/>
        <xdr:cNvCxnSpPr/>
      </xdr:nvCxnSpPr>
      <xdr:spPr>
        <a:xfrm flipV="1">
          <a:off x="15481300" y="10727872"/>
          <a:ext cx="838200" cy="29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139173</xdr:rowOff>
    </xdr:from>
    <xdr:ext cx="405111" cy="259045"/>
    <xdr:sp macro="" textlink="">
      <xdr:nvSpPr>
        <xdr:cNvPr id="425" name="n_1aveValue【学校施設】&#10;有形固定資産減価償却率"/>
        <xdr:cNvSpPr txBox="1"/>
      </xdr:nvSpPr>
      <xdr:spPr>
        <a:xfrm>
          <a:off x="15266043" y="1008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22</xdr:col>
      <xdr:colOff>149868</xdr:colOff>
      <xdr:row>64</xdr:row>
      <xdr:rowOff>94178</xdr:rowOff>
    </xdr:from>
    <xdr:ext cx="405111" cy="259045"/>
    <xdr:sp macro="" textlink="">
      <xdr:nvSpPr>
        <xdr:cNvPr id="426" name="n_1mainValue【学校施設】&#10;有形固定資産減価償却率"/>
        <xdr:cNvSpPr txBox="1"/>
      </xdr:nvSpPr>
      <xdr:spPr>
        <a:xfrm>
          <a:off x="15266043" y="1106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38" name="直線コネクタ 43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39" name="テキスト ボックス 43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0" name="直線コネクタ 43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1" name="テキスト ボックス 44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2" name="直線コネクタ 44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3" name="テキスト ボックス 44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4" name="直線コネクタ 44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5" name="テキスト ボックス 44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155448</xdr:rowOff>
    </xdr:from>
    <xdr:to>
      <xdr:col>32</xdr:col>
      <xdr:colOff>186689</xdr:colOff>
      <xdr:row>63</xdr:row>
      <xdr:rowOff>141732</xdr:rowOff>
    </xdr:to>
    <xdr:cxnSp macro="">
      <xdr:nvCxnSpPr>
        <xdr:cNvPr id="449" name="直線コネクタ 448"/>
        <xdr:cNvCxnSpPr/>
      </xdr:nvCxnSpPr>
      <xdr:spPr>
        <a:xfrm flipV="1">
          <a:off x="22160864" y="97566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145559</xdr:rowOff>
    </xdr:from>
    <xdr:ext cx="469744" cy="259045"/>
    <xdr:sp macro="" textlink="">
      <xdr:nvSpPr>
        <xdr:cNvPr id="450" name="【学校施設】&#10;一人当たり面積最小値テキスト"/>
        <xdr:cNvSpPr txBox="1"/>
      </xdr:nvSpPr>
      <xdr:spPr>
        <a:xfrm>
          <a:off x="22250400" y="1094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a:t>
          </a:r>
          <a:endParaRPr kumimoji="1" lang="ja-JP" altLang="en-US" sz="1000" b="1">
            <a:latin typeface="ＭＳ Ｐゴシック"/>
          </a:endParaRPr>
        </a:p>
      </xdr:txBody>
    </xdr:sp>
    <xdr:clientData/>
  </xdr:oneCellAnchor>
  <xdr:twoCellAnchor>
    <xdr:from>
      <xdr:col>32</xdr:col>
      <xdr:colOff>98425</xdr:colOff>
      <xdr:row>63</xdr:row>
      <xdr:rowOff>141732</xdr:rowOff>
    </xdr:from>
    <xdr:to>
      <xdr:col>32</xdr:col>
      <xdr:colOff>276225</xdr:colOff>
      <xdr:row>63</xdr:row>
      <xdr:rowOff>141732</xdr:rowOff>
    </xdr:to>
    <xdr:cxnSp macro="">
      <xdr:nvCxnSpPr>
        <xdr:cNvPr id="451" name="直線コネクタ 450"/>
        <xdr:cNvCxnSpPr/>
      </xdr:nvCxnSpPr>
      <xdr:spPr>
        <a:xfrm>
          <a:off x="22072600" y="1094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102125</xdr:rowOff>
    </xdr:from>
    <xdr:ext cx="469744" cy="259045"/>
    <xdr:sp macro="" textlink="">
      <xdr:nvSpPr>
        <xdr:cNvPr id="452" name="【学校施設】&#10;一人当たり面積最大値テキスト"/>
        <xdr:cNvSpPr txBox="1"/>
      </xdr:nvSpPr>
      <xdr:spPr>
        <a:xfrm>
          <a:off x="222504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1.932</a:t>
          </a:r>
          <a:endParaRPr kumimoji="1" lang="ja-JP" altLang="en-US" sz="1000" b="1">
            <a:latin typeface="ＭＳ Ｐゴシック"/>
          </a:endParaRPr>
        </a:p>
      </xdr:txBody>
    </xdr:sp>
    <xdr:clientData/>
  </xdr:oneCellAnchor>
  <xdr:twoCellAnchor>
    <xdr:from>
      <xdr:col>32</xdr:col>
      <xdr:colOff>98425</xdr:colOff>
      <xdr:row>56</xdr:row>
      <xdr:rowOff>155448</xdr:rowOff>
    </xdr:from>
    <xdr:to>
      <xdr:col>32</xdr:col>
      <xdr:colOff>276225</xdr:colOff>
      <xdr:row>56</xdr:row>
      <xdr:rowOff>155448</xdr:rowOff>
    </xdr:to>
    <xdr:cxnSp macro="">
      <xdr:nvCxnSpPr>
        <xdr:cNvPr id="453" name="直線コネクタ 452"/>
        <xdr:cNvCxnSpPr/>
      </xdr:nvCxnSpPr>
      <xdr:spPr>
        <a:xfrm>
          <a:off x="22072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1795</xdr:rowOff>
    </xdr:from>
    <xdr:ext cx="469744" cy="259045"/>
    <xdr:sp macro="" textlink="">
      <xdr:nvSpPr>
        <xdr:cNvPr id="454" name="【学校施設】&#10;一人当たり面積平均値テキスト"/>
        <xdr:cNvSpPr txBox="1"/>
      </xdr:nvSpPr>
      <xdr:spPr>
        <a:xfrm>
          <a:off x="22250400" y="10288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150368</xdr:rowOff>
    </xdr:from>
    <xdr:to>
      <xdr:col>32</xdr:col>
      <xdr:colOff>238125</xdr:colOff>
      <xdr:row>61</xdr:row>
      <xdr:rowOff>80518</xdr:rowOff>
    </xdr:to>
    <xdr:sp macro="" textlink="">
      <xdr:nvSpPr>
        <xdr:cNvPr id="455" name="フローチャート : 判断 454"/>
        <xdr:cNvSpPr/>
      </xdr:nvSpPr>
      <xdr:spPr>
        <a:xfrm>
          <a:off x="22110700" y="104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148082</xdr:rowOff>
    </xdr:from>
    <xdr:to>
      <xdr:col>31</xdr:col>
      <xdr:colOff>85725</xdr:colOff>
      <xdr:row>59</xdr:row>
      <xdr:rowOff>78232</xdr:rowOff>
    </xdr:to>
    <xdr:sp macro="" textlink="">
      <xdr:nvSpPr>
        <xdr:cNvPr id="456" name="フローチャート : 判断 455"/>
        <xdr:cNvSpPr/>
      </xdr:nvSpPr>
      <xdr:spPr>
        <a:xfrm>
          <a:off x="21272500" y="1009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118364</xdr:rowOff>
    </xdr:from>
    <xdr:to>
      <xdr:col>32</xdr:col>
      <xdr:colOff>238125</xdr:colOff>
      <xdr:row>63</xdr:row>
      <xdr:rowOff>48514</xdr:rowOff>
    </xdr:to>
    <xdr:sp macro="" textlink="">
      <xdr:nvSpPr>
        <xdr:cNvPr id="462" name="円/楕円 461"/>
        <xdr:cNvSpPr/>
      </xdr:nvSpPr>
      <xdr:spPr>
        <a:xfrm>
          <a:off x="22110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96791</xdr:rowOff>
    </xdr:from>
    <xdr:ext cx="469744" cy="259045"/>
    <xdr:sp macro="" textlink="">
      <xdr:nvSpPr>
        <xdr:cNvPr id="463" name="【学校施設】&#10;一人当たり面積該当値テキスト"/>
        <xdr:cNvSpPr txBox="1"/>
      </xdr:nvSpPr>
      <xdr:spPr>
        <a:xfrm>
          <a:off x="22250400"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1.476</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136652</xdr:rowOff>
    </xdr:from>
    <xdr:to>
      <xdr:col>31</xdr:col>
      <xdr:colOff>85725</xdr:colOff>
      <xdr:row>61</xdr:row>
      <xdr:rowOff>66802</xdr:rowOff>
    </xdr:to>
    <xdr:sp macro="" textlink="">
      <xdr:nvSpPr>
        <xdr:cNvPr id="464" name="円/楕円 463"/>
        <xdr:cNvSpPr/>
      </xdr:nvSpPr>
      <xdr:spPr>
        <a:xfrm>
          <a:off x="21272500" y="104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16002</xdr:rowOff>
    </xdr:from>
    <xdr:to>
      <xdr:col>32</xdr:col>
      <xdr:colOff>187325</xdr:colOff>
      <xdr:row>62</xdr:row>
      <xdr:rowOff>169164</xdr:rowOff>
    </xdr:to>
    <xdr:cxnSp macro="">
      <xdr:nvCxnSpPr>
        <xdr:cNvPr id="465" name="直線コネクタ 464"/>
        <xdr:cNvCxnSpPr/>
      </xdr:nvCxnSpPr>
      <xdr:spPr>
        <a:xfrm>
          <a:off x="21323300" y="10474452"/>
          <a:ext cx="8382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94759</xdr:rowOff>
    </xdr:from>
    <xdr:ext cx="469744" cy="259045"/>
    <xdr:sp macro="" textlink="">
      <xdr:nvSpPr>
        <xdr:cNvPr id="466" name="n_1aveValue【学校施設】&#10;一人当たり面積"/>
        <xdr:cNvSpPr txBox="1"/>
      </xdr:nvSpPr>
      <xdr:spPr>
        <a:xfrm>
          <a:off x="21075727" y="986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1.763</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57929</xdr:rowOff>
    </xdr:from>
    <xdr:ext cx="469744" cy="259045"/>
    <xdr:sp macro="" textlink="">
      <xdr:nvSpPr>
        <xdr:cNvPr id="467" name="n_1mainValue【学校施設】&#10;一人当たり面積"/>
        <xdr:cNvSpPr txBox="1"/>
      </xdr:nvSpPr>
      <xdr:spPr>
        <a:xfrm>
          <a:off x="21075727" y="1051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78" name="直線コネクタ 4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79" name="テキスト ボックス 4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0" name="直線コネクタ 4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1" name="テキスト ボックス 4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2" name="直線コネクタ 4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3" name="テキスト ボックス 4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4" name="直線コネクタ 4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5" name="テキスト ボックス 4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6" name="直線コネクタ 4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7" name="テキスト ボックス 4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88" name="直線コネクタ 4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89" name="テキスト ボックス 4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82</xdr:row>
      <xdr:rowOff>108313</xdr:rowOff>
    </xdr:from>
    <xdr:to>
      <xdr:col>23</xdr:col>
      <xdr:colOff>516889</xdr:colOff>
      <xdr:row>85</xdr:row>
      <xdr:rowOff>114844</xdr:rowOff>
    </xdr:to>
    <xdr:cxnSp macro="">
      <xdr:nvCxnSpPr>
        <xdr:cNvPr id="493" name="直線コネクタ 492"/>
        <xdr:cNvCxnSpPr/>
      </xdr:nvCxnSpPr>
      <xdr:spPr>
        <a:xfrm flipV="1">
          <a:off x="16318864" y="14167213"/>
          <a:ext cx="0" cy="520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118671</xdr:rowOff>
    </xdr:from>
    <xdr:ext cx="405111" cy="259045"/>
    <xdr:sp macro="" textlink="">
      <xdr:nvSpPr>
        <xdr:cNvPr id="494" name="【児童館】&#10;有形固定資産減価償却率最小値テキスト"/>
        <xdr:cNvSpPr txBox="1"/>
      </xdr:nvSpPr>
      <xdr:spPr>
        <a:xfrm>
          <a:off x="16408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23</xdr:col>
      <xdr:colOff>428625</xdr:colOff>
      <xdr:row>85</xdr:row>
      <xdr:rowOff>114844</xdr:rowOff>
    </xdr:from>
    <xdr:to>
      <xdr:col>23</xdr:col>
      <xdr:colOff>606425</xdr:colOff>
      <xdr:row>85</xdr:row>
      <xdr:rowOff>114844</xdr:rowOff>
    </xdr:to>
    <xdr:cxnSp macro="">
      <xdr:nvCxnSpPr>
        <xdr:cNvPr id="495" name="直線コネクタ 494"/>
        <xdr:cNvCxnSpPr/>
      </xdr:nvCxnSpPr>
      <xdr:spPr>
        <a:xfrm>
          <a:off x="16230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54990</xdr:rowOff>
    </xdr:from>
    <xdr:ext cx="405111" cy="259045"/>
    <xdr:sp macro="" textlink="">
      <xdr:nvSpPr>
        <xdr:cNvPr id="496" name="【児童館】&#10;有形固定資産減価償却率最大値テキスト"/>
        <xdr:cNvSpPr txBox="1"/>
      </xdr:nvSpPr>
      <xdr:spPr>
        <a:xfrm>
          <a:off x="16408400" y="1394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a:t>
          </a:r>
          <a:endParaRPr kumimoji="1" lang="ja-JP" altLang="en-US" sz="1000" b="1">
            <a:latin typeface="ＭＳ Ｐゴシック"/>
          </a:endParaRPr>
        </a:p>
      </xdr:txBody>
    </xdr:sp>
    <xdr:clientData/>
  </xdr:oneCellAnchor>
  <xdr:twoCellAnchor>
    <xdr:from>
      <xdr:col>23</xdr:col>
      <xdr:colOff>428625</xdr:colOff>
      <xdr:row>82</xdr:row>
      <xdr:rowOff>108313</xdr:rowOff>
    </xdr:from>
    <xdr:to>
      <xdr:col>23</xdr:col>
      <xdr:colOff>606425</xdr:colOff>
      <xdr:row>82</xdr:row>
      <xdr:rowOff>108313</xdr:rowOff>
    </xdr:to>
    <xdr:cxnSp macro="">
      <xdr:nvCxnSpPr>
        <xdr:cNvPr id="497" name="直線コネクタ 496"/>
        <xdr:cNvCxnSpPr/>
      </xdr:nvCxnSpPr>
      <xdr:spPr>
        <a:xfrm>
          <a:off x="16230600" y="1416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83293</xdr:rowOff>
    </xdr:from>
    <xdr:ext cx="405111" cy="259045"/>
    <xdr:sp macro="" textlink="">
      <xdr:nvSpPr>
        <xdr:cNvPr id="498" name="【児童館】&#10;有形固定資産減価償却率平均値テキスト"/>
        <xdr:cNvSpPr txBox="1"/>
      </xdr:nvSpPr>
      <xdr:spPr>
        <a:xfrm>
          <a:off x="16408400" y="14313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104866</xdr:rowOff>
    </xdr:from>
    <xdr:to>
      <xdr:col>23</xdr:col>
      <xdr:colOff>568325</xdr:colOff>
      <xdr:row>84</xdr:row>
      <xdr:rowOff>35016</xdr:rowOff>
    </xdr:to>
    <xdr:sp macro="" textlink="">
      <xdr:nvSpPr>
        <xdr:cNvPr id="499" name="フローチャート : 判断 498"/>
        <xdr:cNvSpPr/>
      </xdr:nvSpPr>
      <xdr:spPr>
        <a:xfrm>
          <a:off x="162687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44450</xdr:rowOff>
    </xdr:from>
    <xdr:to>
      <xdr:col>22</xdr:col>
      <xdr:colOff>415925</xdr:colOff>
      <xdr:row>83</xdr:row>
      <xdr:rowOff>146050</xdr:rowOff>
    </xdr:to>
    <xdr:sp macro="" textlink="">
      <xdr:nvSpPr>
        <xdr:cNvPr id="500" name="フローチャート : 判断 499"/>
        <xdr:cNvSpPr/>
      </xdr:nvSpPr>
      <xdr:spPr>
        <a:xfrm>
          <a:off x="1543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57513</xdr:rowOff>
    </xdr:from>
    <xdr:to>
      <xdr:col>23</xdr:col>
      <xdr:colOff>568325</xdr:colOff>
      <xdr:row>82</xdr:row>
      <xdr:rowOff>159113</xdr:rowOff>
    </xdr:to>
    <xdr:sp macro="" textlink="">
      <xdr:nvSpPr>
        <xdr:cNvPr id="506" name="円/楕円 505"/>
        <xdr:cNvSpPr/>
      </xdr:nvSpPr>
      <xdr:spPr>
        <a:xfrm>
          <a:off x="162687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10540</xdr:rowOff>
    </xdr:from>
    <xdr:ext cx="405111" cy="259045"/>
    <xdr:sp macro="" textlink="">
      <xdr:nvSpPr>
        <xdr:cNvPr id="507" name="【児童館】&#10;有形固定資産減価償却率該当値テキスト"/>
        <xdr:cNvSpPr txBox="1"/>
      </xdr:nvSpPr>
      <xdr:spPr>
        <a:xfrm>
          <a:off x="16408400" y="14069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106499</xdr:rowOff>
    </xdr:from>
    <xdr:to>
      <xdr:col>22</xdr:col>
      <xdr:colOff>415925</xdr:colOff>
      <xdr:row>78</xdr:row>
      <xdr:rowOff>36649</xdr:rowOff>
    </xdr:to>
    <xdr:sp macro="" textlink="">
      <xdr:nvSpPr>
        <xdr:cNvPr id="508" name="円/楕円 507"/>
        <xdr:cNvSpPr/>
      </xdr:nvSpPr>
      <xdr:spPr>
        <a:xfrm>
          <a:off x="15430500" y="133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157299</xdr:rowOff>
    </xdr:from>
    <xdr:to>
      <xdr:col>23</xdr:col>
      <xdr:colOff>517525</xdr:colOff>
      <xdr:row>82</xdr:row>
      <xdr:rowOff>108313</xdr:rowOff>
    </xdr:to>
    <xdr:cxnSp macro="">
      <xdr:nvCxnSpPr>
        <xdr:cNvPr id="509" name="直線コネクタ 508"/>
        <xdr:cNvCxnSpPr/>
      </xdr:nvCxnSpPr>
      <xdr:spPr>
        <a:xfrm>
          <a:off x="15481300" y="13358949"/>
          <a:ext cx="838200" cy="808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137177</xdr:rowOff>
    </xdr:from>
    <xdr:ext cx="405111" cy="259045"/>
    <xdr:sp macro="" textlink="">
      <xdr:nvSpPr>
        <xdr:cNvPr id="510" name="n_1aveValue【児童館】&#10;有形固定資産減価償却率"/>
        <xdr:cNvSpPr txBox="1"/>
      </xdr:nvSpPr>
      <xdr:spPr>
        <a:xfrm>
          <a:off x="15266043"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53176</xdr:rowOff>
    </xdr:from>
    <xdr:ext cx="405111" cy="259045"/>
    <xdr:sp macro="" textlink="">
      <xdr:nvSpPr>
        <xdr:cNvPr id="511" name="n_1mainValue【児童館】&#10;有形固定資産減価償却率"/>
        <xdr:cNvSpPr txBox="1"/>
      </xdr:nvSpPr>
      <xdr:spPr>
        <a:xfrm>
          <a:off x="15266043" y="13083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2" name="正方形/長方形 5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3" name="正方形/長方形 5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4" name="正方形/長方形 5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5" name="正方形/長方形 5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6" name="正方形/長方形 5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7" name="正方形/長方形 5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8" name="正方形/長方形 5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9" name="正方形/長方形 5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0" name="テキスト ボックス 5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1" name="直線コネクタ 5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2" name="テキスト ボックス 52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523" name="直線コネクタ 52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4" name="テキスト ボックス 52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5" name="直線コネクタ 52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6" name="テキスト ボックス 52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7" name="直線コネクタ 52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8" name="テキスト ボックス 52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9" name="直線コネクタ 52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30" name="テキスト ボックス 52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1" name="直線コネクタ 5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2" name="テキスト ボックス 5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49530</xdr:rowOff>
    </xdr:from>
    <xdr:to>
      <xdr:col>32</xdr:col>
      <xdr:colOff>186689</xdr:colOff>
      <xdr:row>85</xdr:row>
      <xdr:rowOff>118111</xdr:rowOff>
    </xdr:to>
    <xdr:cxnSp macro="">
      <xdr:nvCxnSpPr>
        <xdr:cNvPr id="534" name="直線コネクタ 533"/>
        <xdr:cNvCxnSpPr/>
      </xdr:nvCxnSpPr>
      <xdr:spPr>
        <a:xfrm flipV="1">
          <a:off x="22160864" y="13594080"/>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35"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0.032</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36" name="直線コネクタ 535"/>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167657</xdr:rowOff>
    </xdr:from>
    <xdr:ext cx="469744" cy="259045"/>
    <xdr:sp macro="" textlink="">
      <xdr:nvSpPr>
        <xdr:cNvPr id="537" name="【児童館】&#10;一人当たり面積最大値テキスト"/>
        <xdr:cNvSpPr txBox="1"/>
      </xdr:nvSpPr>
      <xdr:spPr>
        <a:xfrm>
          <a:off x="222504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0.056</a:t>
          </a:r>
          <a:endParaRPr kumimoji="1" lang="ja-JP" altLang="en-US" sz="1000" b="1">
            <a:latin typeface="ＭＳ Ｐゴシック"/>
          </a:endParaRPr>
        </a:p>
      </xdr:txBody>
    </xdr:sp>
    <xdr:clientData/>
  </xdr:oneCellAnchor>
  <xdr:twoCellAnchor>
    <xdr:from>
      <xdr:col>32</xdr:col>
      <xdr:colOff>98425</xdr:colOff>
      <xdr:row>79</xdr:row>
      <xdr:rowOff>49530</xdr:rowOff>
    </xdr:from>
    <xdr:to>
      <xdr:col>32</xdr:col>
      <xdr:colOff>276225</xdr:colOff>
      <xdr:row>79</xdr:row>
      <xdr:rowOff>49530</xdr:rowOff>
    </xdr:to>
    <xdr:cxnSp macro="">
      <xdr:nvCxnSpPr>
        <xdr:cNvPr id="538" name="直線コネクタ 537"/>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39"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40" name="フローチャート : 判断 539"/>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55880</xdr:rowOff>
    </xdr:from>
    <xdr:to>
      <xdr:col>31</xdr:col>
      <xdr:colOff>85725</xdr:colOff>
      <xdr:row>84</xdr:row>
      <xdr:rowOff>157480</xdr:rowOff>
    </xdr:to>
    <xdr:sp macro="" textlink="">
      <xdr:nvSpPr>
        <xdr:cNvPr id="541" name="フローチャート : 判断 540"/>
        <xdr:cNvSpPr/>
      </xdr:nvSpPr>
      <xdr:spPr>
        <a:xfrm>
          <a:off x="21272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2" name="テキスト ボックス 54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3" name="テキスト ボックス 54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4" name="テキスト ボックス 54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5" name="テキスト ボックス 54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6" name="テキスト ボックス 54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101600</xdr:rowOff>
    </xdr:from>
    <xdr:to>
      <xdr:col>32</xdr:col>
      <xdr:colOff>238125</xdr:colOff>
      <xdr:row>81</xdr:row>
      <xdr:rowOff>31750</xdr:rowOff>
    </xdr:to>
    <xdr:sp macro="" textlink="">
      <xdr:nvSpPr>
        <xdr:cNvPr id="547" name="円/楕円 546"/>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124477</xdr:rowOff>
    </xdr:from>
    <xdr:ext cx="469744" cy="259045"/>
    <xdr:sp macro="" textlink="">
      <xdr:nvSpPr>
        <xdr:cNvPr id="548" name="【児童館】&#10;一人当たり面積該当値テキスト"/>
        <xdr:cNvSpPr txBox="1"/>
      </xdr:nvSpPr>
      <xdr:spPr>
        <a:xfrm>
          <a:off x="222504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30</xdr:col>
      <xdr:colOff>669925</xdr:colOff>
      <xdr:row>79</xdr:row>
      <xdr:rowOff>135889</xdr:rowOff>
    </xdr:from>
    <xdr:to>
      <xdr:col>31</xdr:col>
      <xdr:colOff>85725</xdr:colOff>
      <xdr:row>80</xdr:row>
      <xdr:rowOff>66039</xdr:rowOff>
    </xdr:to>
    <xdr:sp macro="" textlink="">
      <xdr:nvSpPr>
        <xdr:cNvPr id="549" name="円/楕円 548"/>
        <xdr:cNvSpPr/>
      </xdr:nvSpPr>
      <xdr:spPr>
        <a:xfrm>
          <a:off x="2127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15239</xdr:rowOff>
    </xdr:from>
    <xdr:to>
      <xdr:col>32</xdr:col>
      <xdr:colOff>187325</xdr:colOff>
      <xdr:row>80</xdr:row>
      <xdr:rowOff>152400</xdr:rowOff>
    </xdr:to>
    <xdr:cxnSp macro="">
      <xdr:nvCxnSpPr>
        <xdr:cNvPr id="550" name="直線コネクタ 549"/>
        <xdr:cNvCxnSpPr/>
      </xdr:nvCxnSpPr>
      <xdr:spPr>
        <a:xfrm>
          <a:off x="21323300" y="13731239"/>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148607</xdr:rowOff>
    </xdr:from>
    <xdr:ext cx="469744" cy="259045"/>
    <xdr:sp macro="" textlink="">
      <xdr:nvSpPr>
        <xdr:cNvPr id="551" name="n_1aveValue【児童館】&#10;一人当たり面積"/>
        <xdr:cNvSpPr txBox="1"/>
      </xdr:nvSpPr>
      <xdr:spPr>
        <a:xfrm>
          <a:off x="21075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30</xdr:col>
      <xdr:colOff>473152</xdr:colOff>
      <xdr:row>78</xdr:row>
      <xdr:rowOff>82566</xdr:rowOff>
    </xdr:from>
    <xdr:ext cx="469744" cy="259045"/>
    <xdr:sp macro="" textlink="">
      <xdr:nvSpPr>
        <xdr:cNvPr id="552" name="n_1mainValue【児童館】&#10;一人当たり面積"/>
        <xdr:cNvSpPr txBox="1"/>
      </xdr:nvSpPr>
      <xdr:spPr>
        <a:xfrm>
          <a:off x="210757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0" name="正方形/長方形 5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1" name="テキスト ボックス 5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2" name="直線コネクタ 5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3" name="テキスト ボックス 56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4" name="直線コネクタ 56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5" name="テキスト ボックス 56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6" name="直線コネクタ 56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7" name="テキスト ボックス 56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8" name="直線コネクタ 56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9" name="テキスト ボックス 56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70" name="直線コネクタ 56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71" name="テキスト ボックス 57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2" name="直線コネクタ 57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73" name="テキスト ボックス 57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4" name="直線コネクタ 57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5" name="テキスト ボックス 57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87630</xdr:rowOff>
    </xdr:from>
    <xdr:to>
      <xdr:col>23</xdr:col>
      <xdr:colOff>516889</xdr:colOff>
      <xdr:row>108</xdr:row>
      <xdr:rowOff>9525</xdr:rowOff>
    </xdr:to>
    <xdr:cxnSp macro="">
      <xdr:nvCxnSpPr>
        <xdr:cNvPr id="577" name="直線コネクタ 576"/>
        <xdr:cNvCxnSpPr/>
      </xdr:nvCxnSpPr>
      <xdr:spPr>
        <a:xfrm flipV="1">
          <a:off x="16318864" y="17404080"/>
          <a:ext cx="0" cy="1122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13352</xdr:rowOff>
    </xdr:from>
    <xdr:ext cx="405111" cy="259045"/>
    <xdr:sp macro="" textlink="">
      <xdr:nvSpPr>
        <xdr:cNvPr id="578" name="【公民館】&#10;有形固定資産減価償却率最小値テキスト"/>
        <xdr:cNvSpPr txBox="1"/>
      </xdr:nvSpPr>
      <xdr:spPr>
        <a:xfrm>
          <a:off x="164084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23</xdr:col>
      <xdr:colOff>428625</xdr:colOff>
      <xdr:row>108</xdr:row>
      <xdr:rowOff>9525</xdr:rowOff>
    </xdr:from>
    <xdr:to>
      <xdr:col>23</xdr:col>
      <xdr:colOff>606425</xdr:colOff>
      <xdr:row>108</xdr:row>
      <xdr:rowOff>9525</xdr:rowOff>
    </xdr:to>
    <xdr:cxnSp macro="">
      <xdr:nvCxnSpPr>
        <xdr:cNvPr id="579" name="直線コネクタ 578"/>
        <xdr:cNvCxnSpPr/>
      </xdr:nvCxnSpPr>
      <xdr:spPr>
        <a:xfrm>
          <a:off x="16230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34307</xdr:rowOff>
    </xdr:from>
    <xdr:ext cx="405111" cy="259045"/>
    <xdr:sp macro="" textlink="">
      <xdr:nvSpPr>
        <xdr:cNvPr id="580" name="【公民館】&#10;有形固定資産減価償却率最大値テキスト"/>
        <xdr:cNvSpPr txBox="1"/>
      </xdr:nvSpPr>
      <xdr:spPr>
        <a:xfrm>
          <a:off x="164084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428625</xdr:colOff>
      <xdr:row>101</xdr:row>
      <xdr:rowOff>87630</xdr:rowOff>
    </xdr:from>
    <xdr:to>
      <xdr:col>23</xdr:col>
      <xdr:colOff>606425</xdr:colOff>
      <xdr:row>101</xdr:row>
      <xdr:rowOff>87630</xdr:rowOff>
    </xdr:to>
    <xdr:cxnSp macro="">
      <xdr:nvCxnSpPr>
        <xdr:cNvPr id="581" name="直線コネクタ 580"/>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101</xdr:row>
      <xdr:rowOff>143527</xdr:rowOff>
    </xdr:from>
    <xdr:ext cx="405111" cy="259045"/>
    <xdr:sp macro="" textlink="">
      <xdr:nvSpPr>
        <xdr:cNvPr id="582" name="【公民館】&#10;有形固定資産減価償却率平均値テキスト"/>
        <xdr:cNvSpPr txBox="1"/>
      </xdr:nvSpPr>
      <xdr:spPr>
        <a:xfrm>
          <a:off x="16408400" y="17459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120650</xdr:rowOff>
    </xdr:from>
    <xdr:to>
      <xdr:col>23</xdr:col>
      <xdr:colOff>568325</xdr:colOff>
      <xdr:row>103</xdr:row>
      <xdr:rowOff>50800</xdr:rowOff>
    </xdr:to>
    <xdr:sp macro="" textlink="">
      <xdr:nvSpPr>
        <xdr:cNvPr id="583" name="フローチャート : 判断 582"/>
        <xdr:cNvSpPr/>
      </xdr:nvSpPr>
      <xdr:spPr>
        <a:xfrm>
          <a:off x="162687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88264</xdr:rowOff>
    </xdr:from>
    <xdr:to>
      <xdr:col>22</xdr:col>
      <xdr:colOff>415925</xdr:colOff>
      <xdr:row>104</xdr:row>
      <xdr:rowOff>18414</xdr:rowOff>
    </xdr:to>
    <xdr:sp macro="" textlink="">
      <xdr:nvSpPr>
        <xdr:cNvPr id="584" name="フローチャート : 判断 583"/>
        <xdr:cNvSpPr/>
      </xdr:nvSpPr>
      <xdr:spPr>
        <a:xfrm>
          <a:off x="15430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5" name="テキスト ボックス 58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6" name="テキスト ボックス 58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7" name="テキスト ボックス 58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8" name="テキスト ボックス 58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9" name="テキスト ボックス 58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130175</xdr:rowOff>
    </xdr:from>
    <xdr:to>
      <xdr:col>23</xdr:col>
      <xdr:colOff>568325</xdr:colOff>
      <xdr:row>108</xdr:row>
      <xdr:rowOff>60325</xdr:rowOff>
    </xdr:to>
    <xdr:sp macro="" textlink="">
      <xdr:nvSpPr>
        <xdr:cNvPr id="590" name="円/楕円 589"/>
        <xdr:cNvSpPr/>
      </xdr:nvSpPr>
      <xdr:spPr>
        <a:xfrm>
          <a:off x="16268700" y="184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45102</xdr:rowOff>
    </xdr:from>
    <xdr:ext cx="405111" cy="259045"/>
    <xdr:sp macro="" textlink="">
      <xdr:nvSpPr>
        <xdr:cNvPr id="591" name="【公民館】&#10;有形固定資産減価償却率該当値テキスト"/>
        <xdr:cNvSpPr txBox="1"/>
      </xdr:nvSpPr>
      <xdr:spPr>
        <a:xfrm>
          <a:off x="16408400" y="183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133986</xdr:rowOff>
    </xdr:from>
    <xdr:to>
      <xdr:col>22</xdr:col>
      <xdr:colOff>415925</xdr:colOff>
      <xdr:row>108</xdr:row>
      <xdr:rowOff>64136</xdr:rowOff>
    </xdr:to>
    <xdr:sp macro="" textlink="">
      <xdr:nvSpPr>
        <xdr:cNvPr id="592" name="円/楕円 591"/>
        <xdr:cNvSpPr/>
      </xdr:nvSpPr>
      <xdr:spPr>
        <a:xfrm>
          <a:off x="15430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108</xdr:row>
      <xdr:rowOff>9525</xdr:rowOff>
    </xdr:from>
    <xdr:to>
      <xdr:col>23</xdr:col>
      <xdr:colOff>517525</xdr:colOff>
      <xdr:row>108</xdr:row>
      <xdr:rowOff>13336</xdr:rowOff>
    </xdr:to>
    <xdr:cxnSp macro="">
      <xdr:nvCxnSpPr>
        <xdr:cNvPr id="593" name="直線コネクタ 592"/>
        <xdr:cNvCxnSpPr/>
      </xdr:nvCxnSpPr>
      <xdr:spPr>
        <a:xfrm flipV="1">
          <a:off x="15481300" y="18526125"/>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34941</xdr:rowOff>
    </xdr:from>
    <xdr:ext cx="405111" cy="259045"/>
    <xdr:sp macro="" textlink="">
      <xdr:nvSpPr>
        <xdr:cNvPr id="594" name="n_1aveValue【公民館】&#10;有形固定資産減価償却率"/>
        <xdr:cNvSpPr txBox="1"/>
      </xdr:nvSpPr>
      <xdr:spPr>
        <a:xfrm>
          <a:off x="15266043"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55263</xdr:rowOff>
    </xdr:from>
    <xdr:ext cx="405111" cy="259045"/>
    <xdr:sp macro="" textlink="">
      <xdr:nvSpPr>
        <xdr:cNvPr id="595" name="n_1mainValue【公民館】&#10;有形固定資産減価償却率"/>
        <xdr:cNvSpPr txBox="1"/>
      </xdr:nvSpPr>
      <xdr:spPr>
        <a:xfrm>
          <a:off x="15266043" y="1857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6" name="正方形/長方形 5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7" name="正方形/長方形 5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8" name="正方形/長方形 5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9" name="正方形/長方形 5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0" name="正方形/長方形 5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1" name="正方形/長方形 6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2" name="正方形/長方形 6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3" name="正方形/長方形 6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4" name="テキスト ボックス 6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5" name="直線コネクタ 6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606" name="直線コネクタ 60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07" name="テキスト ボックス 60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08" name="直線コネクタ 60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09" name="テキスト ボックス 60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0" name="直線コネクタ 60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11" name="テキスト ボックス 61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12" name="直線コネクタ 61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13" name="テキスト ボックス 61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14" name="直線コネクタ 61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15" name="テキスト ボックス 61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16" name="直線コネクタ 61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17" name="テキスト ボックス 61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87630</xdr:rowOff>
    </xdr:to>
    <xdr:cxnSp macro="">
      <xdr:nvCxnSpPr>
        <xdr:cNvPr id="621" name="直線コネクタ 620"/>
        <xdr:cNvCxnSpPr/>
      </xdr:nvCxnSpPr>
      <xdr:spPr>
        <a:xfrm flipV="1">
          <a:off x="22160864" y="17211402"/>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91457</xdr:rowOff>
    </xdr:from>
    <xdr:ext cx="469744" cy="259045"/>
    <xdr:sp macro="" textlink="">
      <xdr:nvSpPr>
        <xdr:cNvPr id="622" name="【公民館】&#10;一人当たり面積最小値テキスト"/>
        <xdr:cNvSpPr txBox="1"/>
      </xdr:nvSpPr>
      <xdr:spPr>
        <a:xfrm>
          <a:off x="22250400"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108</xdr:row>
      <xdr:rowOff>87630</xdr:rowOff>
    </xdr:from>
    <xdr:to>
      <xdr:col>32</xdr:col>
      <xdr:colOff>276225</xdr:colOff>
      <xdr:row>108</xdr:row>
      <xdr:rowOff>87630</xdr:rowOff>
    </xdr:to>
    <xdr:cxnSp macro="">
      <xdr:nvCxnSpPr>
        <xdr:cNvPr id="623" name="直線コネクタ 622"/>
        <xdr:cNvCxnSpPr/>
      </xdr:nvCxnSpPr>
      <xdr:spPr>
        <a:xfrm>
          <a:off x="22072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624" name="【公民館】&#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0.926</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625" name="直線コネクタ 624"/>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61340</xdr:rowOff>
    </xdr:from>
    <xdr:ext cx="469744" cy="259045"/>
    <xdr:sp macro="" textlink="">
      <xdr:nvSpPr>
        <xdr:cNvPr id="626" name="【公民館】&#10;一人当たり面積平均値テキスト"/>
        <xdr:cNvSpPr txBox="1"/>
      </xdr:nvSpPr>
      <xdr:spPr>
        <a:xfrm>
          <a:off x="22250400" y="18063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38463</xdr:rowOff>
    </xdr:from>
    <xdr:to>
      <xdr:col>32</xdr:col>
      <xdr:colOff>238125</xdr:colOff>
      <xdr:row>106</xdr:row>
      <xdr:rowOff>140063</xdr:rowOff>
    </xdr:to>
    <xdr:sp macro="" textlink="">
      <xdr:nvSpPr>
        <xdr:cNvPr id="627" name="フローチャート : 判断 626"/>
        <xdr:cNvSpPr/>
      </xdr:nvSpPr>
      <xdr:spPr>
        <a:xfrm>
          <a:off x="221107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89081</xdr:rowOff>
    </xdr:from>
    <xdr:to>
      <xdr:col>31</xdr:col>
      <xdr:colOff>85725</xdr:colOff>
      <xdr:row>107</xdr:row>
      <xdr:rowOff>19231</xdr:rowOff>
    </xdr:to>
    <xdr:sp macro="" textlink="">
      <xdr:nvSpPr>
        <xdr:cNvPr id="628" name="フローチャート : 判断 627"/>
        <xdr:cNvSpPr/>
      </xdr:nvSpPr>
      <xdr:spPr>
        <a:xfrm>
          <a:off x="21272500" y="1826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9" name="テキスト ボックス 6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0" name="テキスト ボックス 6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1" name="テキスト ボックス 6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2" name="テキスト ボックス 6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3" name="テキスト ボックス 6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66221</xdr:rowOff>
    </xdr:from>
    <xdr:to>
      <xdr:col>32</xdr:col>
      <xdr:colOff>238125</xdr:colOff>
      <xdr:row>107</xdr:row>
      <xdr:rowOff>167821</xdr:rowOff>
    </xdr:to>
    <xdr:sp macro="" textlink="">
      <xdr:nvSpPr>
        <xdr:cNvPr id="634" name="円/楕円 633"/>
        <xdr:cNvSpPr/>
      </xdr:nvSpPr>
      <xdr:spPr>
        <a:xfrm>
          <a:off x="221107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44648</xdr:rowOff>
    </xdr:from>
    <xdr:ext cx="469744" cy="259045"/>
    <xdr:sp macro="" textlink="">
      <xdr:nvSpPr>
        <xdr:cNvPr id="635" name="【公民館】&#10;一人当たり面積該当値テキスト"/>
        <xdr:cNvSpPr txBox="1"/>
      </xdr:nvSpPr>
      <xdr:spPr>
        <a:xfrm>
          <a:off x="22250400"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0.160</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64588</xdr:rowOff>
    </xdr:from>
    <xdr:to>
      <xdr:col>31</xdr:col>
      <xdr:colOff>85725</xdr:colOff>
      <xdr:row>107</xdr:row>
      <xdr:rowOff>166188</xdr:rowOff>
    </xdr:to>
    <xdr:sp macro="" textlink="">
      <xdr:nvSpPr>
        <xdr:cNvPr id="636" name="円/楕円 635"/>
        <xdr:cNvSpPr/>
      </xdr:nvSpPr>
      <xdr:spPr>
        <a:xfrm>
          <a:off x="21272500" y="1840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115388</xdr:rowOff>
    </xdr:from>
    <xdr:to>
      <xdr:col>32</xdr:col>
      <xdr:colOff>187325</xdr:colOff>
      <xdr:row>107</xdr:row>
      <xdr:rowOff>117021</xdr:rowOff>
    </xdr:to>
    <xdr:cxnSp macro="">
      <xdr:nvCxnSpPr>
        <xdr:cNvPr id="637" name="直線コネクタ 636"/>
        <xdr:cNvCxnSpPr/>
      </xdr:nvCxnSpPr>
      <xdr:spPr>
        <a:xfrm>
          <a:off x="21323300" y="18460538"/>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35758</xdr:rowOff>
    </xdr:from>
    <xdr:ext cx="469744" cy="259045"/>
    <xdr:sp macro="" textlink="">
      <xdr:nvSpPr>
        <xdr:cNvPr id="638" name="n_1aveValue【公民館】&#10;一人当たり面積"/>
        <xdr:cNvSpPr txBox="1"/>
      </xdr:nvSpPr>
      <xdr:spPr>
        <a:xfrm>
          <a:off x="21075727" y="180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157315</xdr:rowOff>
    </xdr:from>
    <xdr:ext cx="469744" cy="259045"/>
    <xdr:sp macro="" textlink="">
      <xdr:nvSpPr>
        <xdr:cNvPr id="639" name="n_1mainValue【公民館】&#10;一人当たり面積"/>
        <xdr:cNvSpPr txBox="1"/>
      </xdr:nvSpPr>
      <xdr:spPr>
        <a:xfrm>
          <a:off x="21075727" y="1850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0" name="正方形/長方形 6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2" name="テキスト ボックス 6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値と比較して有形固定資産減価償却率が高くなっているのは、道路、保育所、児童館である。道路は若干の減少傾向にある。保育所は減価償却率が類似団体平均値より高くなっているものの、一人当たりの面積については類似団体平均値よりも大きく下回っているのが分かる。児童館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年度に建替えを行ったため減価償却率は低くなっている。その他の施設については類似団体平均値を下回る結果となった。学校施設については、中学校を平成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年に建替えを行ったことにより低くなっており、公民館についても今までの更新の結果、低い数値となっている。平成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年度に作成した公共施設等総合管理計画をもとに、施設の維持管理にかかる費用に留意しつつ、更新を計画的に行っていく必要がある。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長野県御代田町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
15,143
58.79
6,663,864
6,204,080
295,507
4,006,145
5,938,269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112776</xdr:rowOff>
    </xdr:from>
    <xdr:to>
      <xdr:col>6</xdr:col>
      <xdr:colOff>510540</xdr:colOff>
      <xdr:row>41</xdr:row>
      <xdr:rowOff>3048</xdr:rowOff>
    </xdr:to>
    <xdr:cxnSp macro="">
      <xdr:nvCxnSpPr>
        <xdr:cNvPr id="55" name="直線コネクタ 54"/>
        <xdr:cNvCxnSpPr/>
      </xdr:nvCxnSpPr>
      <xdr:spPr>
        <a:xfrm flipV="1">
          <a:off x="4634865" y="577062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6875</xdr:rowOff>
    </xdr:from>
    <xdr:ext cx="405111" cy="259045"/>
    <xdr:sp macro="" textlink="">
      <xdr:nvSpPr>
        <xdr:cNvPr id="56" name="【図書館】&#10;有形固定資産減価償却率最小値テキスト"/>
        <xdr:cNvSpPr txBox="1"/>
      </xdr:nvSpPr>
      <xdr:spPr>
        <a:xfrm>
          <a:off x="4724400" y="703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422275</xdr:colOff>
      <xdr:row>41</xdr:row>
      <xdr:rowOff>3048</xdr:rowOff>
    </xdr:from>
    <xdr:to>
      <xdr:col>6</xdr:col>
      <xdr:colOff>600075</xdr:colOff>
      <xdr:row>41</xdr:row>
      <xdr:rowOff>3048</xdr:rowOff>
    </xdr:to>
    <xdr:cxnSp macro="">
      <xdr:nvCxnSpPr>
        <xdr:cNvPr id="57" name="直線コネクタ 56"/>
        <xdr:cNvCxnSpPr/>
      </xdr:nvCxnSpPr>
      <xdr:spPr>
        <a:xfrm>
          <a:off x="4546600" y="703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59453</xdr:rowOff>
    </xdr:from>
    <xdr:ext cx="405111" cy="259045"/>
    <xdr:sp macro="" textlink="">
      <xdr:nvSpPr>
        <xdr:cNvPr id="58" name="【図書館】&#10;有形固定資産減価償却率最大値テキスト"/>
        <xdr:cNvSpPr txBox="1"/>
      </xdr:nvSpPr>
      <xdr:spPr>
        <a:xfrm>
          <a:off x="4724400" y="554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33</xdr:row>
      <xdr:rowOff>112776</xdr:rowOff>
    </xdr:from>
    <xdr:to>
      <xdr:col>6</xdr:col>
      <xdr:colOff>600075</xdr:colOff>
      <xdr:row>33</xdr:row>
      <xdr:rowOff>112776</xdr:rowOff>
    </xdr:to>
    <xdr:cxnSp macro="">
      <xdr:nvCxnSpPr>
        <xdr:cNvPr id="59" name="直線コネクタ 58"/>
        <xdr:cNvCxnSpPr/>
      </xdr:nvCxnSpPr>
      <xdr:spPr>
        <a:xfrm>
          <a:off x="4546600" y="577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68851</xdr:rowOff>
    </xdr:from>
    <xdr:ext cx="405111" cy="259045"/>
    <xdr:sp macro="" textlink="">
      <xdr:nvSpPr>
        <xdr:cNvPr id="60" name="【図書館】&#10;有形固定資産減価償却率平均値テキスト"/>
        <xdr:cNvSpPr txBox="1"/>
      </xdr:nvSpPr>
      <xdr:spPr>
        <a:xfrm>
          <a:off x="4724400" y="6412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44.1</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45974</xdr:rowOff>
    </xdr:from>
    <xdr:to>
      <xdr:col>6</xdr:col>
      <xdr:colOff>561975</xdr:colOff>
      <xdr:row>38</xdr:row>
      <xdr:rowOff>147574</xdr:rowOff>
    </xdr:to>
    <xdr:sp macro="" textlink="">
      <xdr:nvSpPr>
        <xdr:cNvPr id="61" name="フローチャート : 判断 60"/>
        <xdr:cNvSpPr/>
      </xdr:nvSpPr>
      <xdr:spPr>
        <a:xfrm>
          <a:off x="458470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96266</xdr:rowOff>
    </xdr:from>
    <xdr:to>
      <xdr:col>5</xdr:col>
      <xdr:colOff>409575</xdr:colOff>
      <xdr:row>39</xdr:row>
      <xdr:rowOff>26416</xdr:rowOff>
    </xdr:to>
    <xdr:sp macro="" textlink="">
      <xdr:nvSpPr>
        <xdr:cNvPr id="62" name="フローチャート : 判断 61"/>
        <xdr:cNvSpPr/>
      </xdr:nvSpPr>
      <xdr:spPr>
        <a:xfrm>
          <a:off x="3746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123698</xdr:rowOff>
    </xdr:from>
    <xdr:to>
      <xdr:col>6</xdr:col>
      <xdr:colOff>561975</xdr:colOff>
      <xdr:row>41</xdr:row>
      <xdr:rowOff>53848</xdr:rowOff>
    </xdr:to>
    <xdr:sp macro="" textlink="">
      <xdr:nvSpPr>
        <xdr:cNvPr id="68" name="円/楕円 67"/>
        <xdr:cNvSpPr/>
      </xdr:nvSpPr>
      <xdr:spPr>
        <a:xfrm>
          <a:off x="4584700" y="69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38625</xdr:rowOff>
    </xdr:from>
    <xdr:ext cx="405111" cy="259045"/>
    <xdr:sp macro="" textlink="">
      <xdr:nvSpPr>
        <xdr:cNvPr id="69" name="【図書館】&#10;有形固定資産減価償却率該当値テキスト"/>
        <xdr:cNvSpPr txBox="1"/>
      </xdr:nvSpPr>
      <xdr:spPr>
        <a:xfrm>
          <a:off x="4724400" y="6896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169418</xdr:rowOff>
    </xdr:from>
    <xdr:to>
      <xdr:col>5</xdr:col>
      <xdr:colOff>409575</xdr:colOff>
      <xdr:row>41</xdr:row>
      <xdr:rowOff>99568</xdr:rowOff>
    </xdr:to>
    <xdr:sp macro="" textlink="">
      <xdr:nvSpPr>
        <xdr:cNvPr id="70" name="円/楕円 69"/>
        <xdr:cNvSpPr/>
      </xdr:nvSpPr>
      <xdr:spPr>
        <a:xfrm>
          <a:off x="3746500" y="702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41</xdr:row>
      <xdr:rowOff>3048</xdr:rowOff>
    </xdr:from>
    <xdr:to>
      <xdr:col>6</xdr:col>
      <xdr:colOff>511175</xdr:colOff>
      <xdr:row>41</xdr:row>
      <xdr:rowOff>48768</xdr:rowOff>
    </xdr:to>
    <xdr:cxnSp macro="">
      <xdr:nvCxnSpPr>
        <xdr:cNvPr id="71" name="直線コネクタ 70"/>
        <xdr:cNvCxnSpPr/>
      </xdr:nvCxnSpPr>
      <xdr:spPr>
        <a:xfrm flipV="1">
          <a:off x="3797300" y="703249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42943</xdr:rowOff>
    </xdr:from>
    <xdr:ext cx="405111" cy="259045"/>
    <xdr:sp macro="" textlink="">
      <xdr:nvSpPr>
        <xdr:cNvPr id="72" name="n_1aveValue【図書館】&#10;有形固定資産減価償却率"/>
        <xdr:cNvSpPr txBox="1"/>
      </xdr:nvSpPr>
      <xdr:spPr>
        <a:xfrm>
          <a:off x="3582043"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90695</xdr:rowOff>
    </xdr:from>
    <xdr:ext cx="405111" cy="259045"/>
    <xdr:sp macro="" textlink="">
      <xdr:nvSpPr>
        <xdr:cNvPr id="73" name="n_1mainValue【図書館】&#10;有形固定資産減価償却率"/>
        <xdr:cNvSpPr txBox="1"/>
      </xdr:nvSpPr>
      <xdr:spPr>
        <a:xfrm>
          <a:off x="3582043" y="712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44450</xdr:rowOff>
    </xdr:from>
    <xdr:to>
      <xdr:col>15</xdr:col>
      <xdr:colOff>180340</xdr:colOff>
      <xdr:row>40</xdr:row>
      <xdr:rowOff>152400</xdr:rowOff>
    </xdr:to>
    <xdr:cxnSp macro="">
      <xdr:nvCxnSpPr>
        <xdr:cNvPr id="98" name="直線コネクタ 97"/>
        <xdr:cNvCxnSpPr/>
      </xdr:nvCxnSpPr>
      <xdr:spPr>
        <a:xfrm flipV="1">
          <a:off x="10476865" y="5702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9"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100" name="直線コネクタ 99"/>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162577</xdr:rowOff>
    </xdr:from>
    <xdr:ext cx="469744" cy="259045"/>
    <xdr:sp macro="" textlink="">
      <xdr:nvSpPr>
        <xdr:cNvPr id="101" name="【図書館】&#10;一人当たり面積最大値テキスト"/>
        <xdr:cNvSpPr txBox="1"/>
      </xdr:nvSpPr>
      <xdr:spPr>
        <a:xfrm>
          <a:off x="105664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0.151</a:t>
          </a:r>
          <a:endParaRPr kumimoji="1" lang="ja-JP" altLang="en-US" sz="1000" b="1">
            <a:latin typeface="ＭＳ Ｐゴシック"/>
          </a:endParaRPr>
        </a:p>
      </xdr:txBody>
    </xdr:sp>
    <xdr:clientData/>
  </xdr:oneCellAnchor>
  <xdr:twoCellAnchor>
    <xdr:from>
      <xdr:col>15</xdr:col>
      <xdr:colOff>92075</xdr:colOff>
      <xdr:row>33</xdr:row>
      <xdr:rowOff>44450</xdr:rowOff>
    </xdr:from>
    <xdr:to>
      <xdr:col>15</xdr:col>
      <xdr:colOff>269875</xdr:colOff>
      <xdr:row>33</xdr:row>
      <xdr:rowOff>44450</xdr:rowOff>
    </xdr:to>
    <xdr:cxnSp macro="">
      <xdr:nvCxnSpPr>
        <xdr:cNvPr id="102" name="直線コネクタ 101"/>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143527</xdr:rowOff>
    </xdr:from>
    <xdr:ext cx="469744" cy="259045"/>
    <xdr:sp macro="" textlink="">
      <xdr:nvSpPr>
        <xdr:cNvPr id="103" name="【図書館】&#10;一人当たり面積平均値テキスト"/>
        <xdr:cNvSpPr txBox="1"/>
      </xdr:nvSpPr>
      <xdr:spPr>
        <a:xfrm>
          <a:off x="105664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120650</xdr:rowOff>
    </xdr:from>
    <xdr:to>
      <xdr:col>15</xdr:col>
      <xdr:colOff>231775</xdr:colOff>
      <xdr:row>38</xdr:row>
      <xdr:rowOff>50800</xdr:rowOff>
    </xdr:to>
    <xdr:sp macro="" textlink="">
      <xdr:nvSpPr>
        <xdr:cNvPr id="104" name="フローチャート : 判断 103"/>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120650</xdr:rowOff>
    </xdr:from>
    <xdr:to>
      <xdr:col>14</xdr:col>
      <xdr:colOff>79375</xdr:colOff>
      <xdr:row>40</xdr:row>
      <xdr:rowOff>50800</xdr:rowOff>
    </xdr:to>
    <xdr:sp macro="" textlink="">
      <xdr:nvSpPr>
        <xdr:cNvPr id="105" name="フローチャート : 判断 104"/>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101600</xdr:rowOff>
    </xdr:from>
    <xdr:to>
      <xdr:col>15</xdr:col>
      <xdr:colOff>231775</xdr:colOff>
      <xdr:row>41</xdr:row>
      <xdr:rowOff>31750</xdr:rowOff>
    </xdr:to>
    <xdr:sp macro="" textlink="">
      <xdr:nvSpPr>
        <xdr:cNvPr id="111" name="円/楕円 110"/>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16527</xdr:rowOff>
    </xdr:from>
    <xdr:ext cx="469744" cy="259045"/>
    <xdr:sp macro="" textlink="">
      <xdr:nvSpPr>
        <xdr:cNvPr id="112" name="【図書館】&#10;一人当たり面積該当値テキスト"/>
        <xdr:cNvSpPr txBox="1"/>
      </xdr:nvSpPr>
      <xdr:spPr>
        <a:xfrm>
          <a:off x="10566400"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101600</xdr:rowOff>
    </xdr:from>
    <xdr:to>
      <xdr:col>14</xdr:col>
      <xdr:colOff>79375</xdr:colOff>
      <xdr:row>41</xdr:row>
      <xdr:rowOff>31750</xdr:rowOff>
    </xdr:to>
    <xdr:sp macro="" textlink="">
      <xdr:nvSpPr>
        <xdr:cNvPr id="113" name="円/楕円 112"/>
        <xdr:cNvSpPr/>
      </xdr:nvSpPr>
      <xdr:spPr>
        <a:xfrm>
          <a:off x="9588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152400</xdr:rowOff>
    </xdr:from>
    <xdr:to>
      <xdr:col>15</xdr:col>
      <xdr:colOff>180975</xdr:colOff>
      <xdr:row>40</xdr:row>
      <xdr:rowOff>152400</xdr:rowOff>
    </xdr:to>
    <xdr:cxnSp macro="">
      <xdr:nvCxnSpPr>
        <xdr:cNvPr id="114" name="直線コネクタ 113"/>
        <xdr:cNvCxnSpPr/>
      </xdr:nvCxnSpPr>
      <xdr:spPr>
        <a:xfrm>
          <a:off x="9639300" y="701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67327</xdr:rowOff>
    </xdr:from>
    <xdr:ext cx="469744" cy="259045"/>
    <xdr:sp macro="" textlink="">
      <xdr:nvSpPr>
        <xdr:cNvPr id="115"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22877</xdr:rowOff>
    </xdr:from>
    <xdr:ext cx="469744" cy="259045"/>
    <xdr:sp macro="" textlink="">
      <xdr:nvSpPr>
        <xdr:cNvPr id="116" name="n_1mainValue【図書館】&#10;一人当たり面積"/>
        <xdr:cNvSpPr txBox="1"/>
      </xdr:nvSpPr>
      <xdr:spPr>
        <a:xfrm>
          <a:off x="9391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41" name="テキスト ボックス 14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54</xdr:row>
      <xdr:rowOff>136072</xdr:rowOff>
    </xdr:from>
    <xdr:to>
      <xdr:col>6</xdr:col>
      <xdr:colOff>510540</xdr:colOff>
      <xdr:row>63</xdr:row>
      <xdr:rowOff>8165</xdr:rowOff>
    </xdr:to>
    <xdr:cxnSp macro="">
      <xdr:nvCxnSpPr>
        <xdr:cNvPr id="143" name="直線コネクタ 142"/>
        <xdr:cNvCxnSpPr/>
      </xdr:nvCxnSpPr>
      <xdr:spPr>
        <a:xfrm flipV="1">
          <a:off x="4634865" y="9394372"/>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11992</xdr:rowOff>
    </xdr:from>
    <xdr:ext cx="405111" cy="259045"/>
    <xdr:sp macro="" textlink="">
      <xdr:nvSpPr>
        <xdr:cNvPr id="144" name="【体育館・プール】&#10;有形固定資産減価償却率最小値テキスト"/>
        <xdr:cNvSpPr txBox="1"/>
      </xdr:nvSpPr>
      <xdr:spPr>
        <a:xfrm>
          <a:off x="4724400" y="1081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6</xdr:col>
      <xdr:colOff>422275</xdr:colOff>
      <xdr:row>63</xdr:row>
      <xdr:rowOff>8165</xdr:rowOff>
    </xdr:from>
    <xdr:to>
      <xdr:col>6</xdr:col>
      <xdr:colOff>600075</xdr:colOff>
      <xdr:row>63</xdr:row>
      <xdr:rowOff>8165</xdr:rowOff>
    </xdr:to>
    <xdr:cxnSp macro="">
      <xdr:nvCxnSpPr>
        <xdr:cNvPr id="145" name="直線コネクタ 144"/>
        <xdr:cNvCxnSpPr/>
      </xdr:nvCxnSpPr>
      <xdr:spPr>
        <a:xfrm>
          <a:off x="4546600" y="1080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82749</xdr:rowOff>
    </xdr:from>
    <xdr:ext cx="405111" cy="259045"/>
    <xdr:sp macro="" textlink="">
      <xdr:nvSpPr>
        <xdr:cNvPr id="146" name="【体育館・プール】&#10;有形固定資産減価償却率最大値テキスト"/>
        <xdr:cNvSpPr txBox="1"/>
      </xdr:nvSpPr>
      <xdr:spPr>
        <a:xfrm>
          <a:off x="4724400" y="916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6</xdr:col>
      <xdr:colOff>422275</xdr:colOff>
      <xdr:row>54</xdr:row>
      <xdr:rowOff>136072</xdr:rowOff>
    </xdr:from>
    <xdr:to>
      <xdr:col>6</xdr:col>
      <xdr:colOff>600075</xdr:colOff>
      <xdr:row>54</xdr:row>
      <xdr:rowOff>136072</xdr:rowOff>
    </xdr:to>
    <xdr:cxnSp macro="">
      <xdr:nvCxnSpPr>
        <xdr:cNvPr id="147" name="直線コネクタ 146"/>
        <xdr:cNvCxnSpPr/>
      </xdr:nvCxnSpPr>
      <xdr:spPr>
        <a:xfrm>
          <a:off x="4546600" y="939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75492</xdr:rowOff>
    </xdr:from>
    <xdr:ext cx="405111" cy="259045"/>
    <xdr:sp macro="" textlink="">
      <xdr:nvSpPr>
        <xdr:cNvPr id="148" name="【体育館・プール】&#10;有形固定資産減価償却率平均値テキスト"/>
        <xdr:cNvSpPr txBox="1"/>
      </xdr:nvSpPr>
      <xdr:spPr>
        <a:xfrm>
          <a:off x="4724400" y="9848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84.7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52615</xdr:rowOff>
    </xdr:from>
    <xdr:to>
      <xdr:col>6</xdr:col>
      <xdr:colOff>561975</xdr:colOff>
      <xdr:row>58</xdr:row>
      <xdr:rowOff>154215</xdr:rowOff>
    </xdr:to>
    <xdr:sp macro="" textlink="">
      <xdr:nvSpPr>
        <xdr:cNvPr id="149" name="フローチャート : 判断 148"/>
        <xdr:cNvSpPr/>
      </xdr:nvSpPr>
      <xdr:spPr>
        <a:xfrm>
          <a:off x="4584700" y="999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55335</xdr:rowOff>
    </xdr:from>
    <xdr:to>
      <xdr:col>5</xdr:col>
      <xdr:colOff>409575</xdr:colOff>
      <xdr:row>63</xdr:row>
      <xdr:rowOff>156935</xdr:rowOff>
    </xdr:to>
    <xdr:sp macro="" textlink="">
      <xdr:nvSpPr>
        <xdr:cNvPr id="150" name="フローチャート : 判断 149"/>
        <xdr:cNvSpPr/>
      </xdr:nvSpPr>
      <xdr:spPr>
        <a:xfrm>
          <a:off x="3746500" y="108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101600</xdr:rowOff>
    </xdr:from>
    <xdr:to>
      <xdr:col>6</xdr:col>
      <xdr:colOff>561975</xdr:colOff>
      <xdr:row>61</xdr:row>
      <xdr:rowOff>31750</xdr:rowOff>
    </xdr:to>
    <xdr:sp macro="" textlink="">
      <xdr:nvSpPr>
        <xdr:cNvPr id="156" name="円/楕円 155"/>
        <xdr:cNvSpPr/>
      </xdr:nvSpPr>
      <xdr:spPr>
        <a:xfrm>
          <a:off x="4584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80027</xdr:rowOff>
    </xdr:from>
    <xdr:ext cx="405111" cy="259045"/>
    <xdr:sp macro="" textlink="">
      <xdr:nvSpPr>
        <xdr:cNvPr id="157" name="【体育館・プール】&#10;有形固定資産減価償却率該当値テキスト"/>
        <xdr:cNvSpPr txBox="1"/>
      </xdr:nvSpPr>
      <xdr:spPr>
        <a:xfrm>
          <a:off x="4724400"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126093</xdr:rowOff>
    </xdr:from>
    <xdr:to>
      <xdr:col>5</xdr:col>
      <xdr:colOff>409575</xdr:colOff>
      <xdr:row>62</xdr:row>
      <xdr:rowOff>56243</xdr:rowOff>
    </xdr:to>
    <xdr:sp macro="" textlink="">
      <xdr:nvSpPr>
        <xdr:cNvPr id="158" name="円/楕円 157"/>
        <xdr:cNvSpPr/>
      </xdr:nvSpPr>
      <xdr:spPr>
        <a:xfrm>
          <a:off x="3746500" y="1058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152400</xdr:rowOff>
    </xdr:from>
    <xdr:to>
      <xdr:col>6</xdr:col>
      <xdr:colOff>511175</xdr:colOff>
      <xdr:row>62</xdr:row>
      <xdr:rowOff>5443</xdr:rowOff>
    </xdr:to>
    <xdr:cxnSp macro="">
      <xdr:nvCxnSpPr>
        <xdr:cNvPr id="159" name="直線コネクタ 158"/>
        <xdr:cNvCxnSpPr/>
      </xdr:nvCxnSpPr>
      <xdr:spPr>
        <a:xfrm flipV="1">
          <a:off x="3797300" y="10439400"/>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63</xdr:row>
      <xdr:rowOff>148062</xdr:rowOff>
    </xdr:from>
    <xdr:ext cx="405111" cy="259045"/>
    <xdr:sp macro="" textlink="">
      <xdr:nvSpPr>
        <xdr:cNvPr id="160" name="n_1aveValue【体育館・プール】&#10;有形固定資産減価償却率"/>
        <xdr:cNvSpPr txBox="1"/>
      </xdr:nvSpPr>
      <xdr:spPr>
        <a:xfrm>
          <a:off x="3582043"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72770</xdr:rowOff>
    </xdr:from>
    <xdr:ext cx="405111" cy="259045"/>
    <xdr:sp macro="" textlink="">
      <xdr:nvSpPr>
        <xdr:cNvPr id="161" name="n_1mainValue【体育館・プール】&#10;有形固定資産減価償却率"/>
        <xdr:cNvSpPr txBox="1"/>
      </xdr:nvSpPr>
      <xdr:spPr>
        <a:xfrm>
          <a:off x="3582043" y="10359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72" name="テキスト ボックス 171"/>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73" name="直線コネクタ 17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74" name="テキスト ボックス 17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75" name="直線コネクタ 17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76" name="テキスト ボックス 17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7" name="直線コネクタ 17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78" name="テキスト ボックス 17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9" name="直線コネクタ 17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80" name="テキスト ボックス 17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81" name="直線コネクタ 18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82" name="テキスト ボックス 18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83" name="直線コネクタ 18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84" name="テキスト ボックス 18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65315</xdr:rowOff>
    </xdr:from>
    <xdr:to>
      <xdr:col>15</xdr:col>
      <xdr:colOff>180340</xdr:colOff>
      <xdr:row>64</xdr:row>
      <xdr:rowOff>9797</xdr:rowOff>
    </xdr:to>
    <xdr:cxnSp macro="">
      <xdr:nvCxnSpPr>
        <xdr:cNvPr id="188" name="直線コネクタ 187"/>
        <xdr:cNvCxnSpPr/>
      </xdr:nvCxnSpPr>
      <xdr:spPr>
        <a:xfrm flipV="1">
          <a:off x="10476865" y="9666515"/>
          <a:ext cx="0" cy="1316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13624</xdr:rowOff>
    </xdr:from>
    <xdr:ext cx="469744" cy="259045"/>
    <xdr:sp macro="" textlink="">
      <xdr:nvSpPr>
        <xdr:cNvPr id="189" name="【体育館・プール】&#10;一人当たり面積最小値テキスト"/>
        <xdr:cNvSpPr txBox="1"/>
      </xdr:nvSpPr>
      <xdr:spPr>
        <a:xfrm>
          <a:off x="10566400" y="109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0.137</a:t>
          </a:r>
          <a:endParaRPr kumimoji="1" lang="ja-JP" altLang="en-US" sz="1000" b="1">
            <a:latin typeface="ＭＳ Ｐゴシック"/>
          </a:endParaRPr>
        </a:p>
      </xdr:txBody>
    </xdr:sp>
    <xdr:clientData/>
  </xdr:oneCellAnchor>
  <xdr:twoCellAnchor>
    <xdr:from>
      <xdr:col>15</xdr:col>
      <xdr:colOff>92075</xdr:colOff>
      <xdr:row>64</xdr:row>
      <xdr:rowOff>9797</xdr:rowOff>
    </xdr:from>
    <xdr:to>
      <xdr:col>15</xdr:col>
      <xdr:colOff>269875</xdr:colOff>
      <xdr:row>64</xdr:row>
      <xdr:rowOff>9797</xdr:rowOff>
    </xdr:to>
    <xdr:cxnSp macro="">
      <xdr:nvCxnSpPr>
        <xdr:cNvPr id="190" name="直線コネクタ 189"/>
        <xdr:cNvCxnSpPr/>
      </xdr:nvCxnSpPr>
      <xdr:spPr>
        <a:xfrm>
          <a:off x="10388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11992</xdr:rowOff>
    </xdr:from>
    <xdr:ext cx="469744" cy="259045"/>
    <xdr:sp macro="" textlink="">
      <xdr:nvSpPr>
        <xdr:cNvPr id="191" name="【体育館・プール】&#10;一人当たり面積最大値テキスト"/>
        <xdr:cNvSpPr txBox="1"/>
      </xdr:nvSpPr>
      <xdr:spPr>
        <a:xfrm>
          <a:off x="10566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0.540</a:t>
          </a:r>
          <a:endParaRPr kumimoji="1" lang="ja-JP" altLang="en-US" sz="1000" b="1">
            <a:latin typeface="ＭＳ Ｐゴシック"/>
          </a:endParaRPr>
        </a:p>
      </xdr:txBody>
    </xdr:sp>
    <xdr:clientData/>
  </xdr:oneCellAnchor>
  <xdr:twoCellAnchor>
    <xdr:from>
      <xdr:col>15</xdr:col>
      <xdr:colOff>92075</xdr:colOff>
      <xdr:row>56</xdr:row>
      <xdr:rowOff>65315</xdr:rowOff>
    </xdr:from>
    <xdr:to>
      <xdr:col>15</xdr:col>
      <xdr:colOff>269875</xdr:colOff>
      <xdr:row>56</xdr:row>
      <xdr:rowOff>65315</xdr:rowOff>
    </xdr:to>
    <xdr:cxnSp macro="">
      <xdr:nvCxnSpPr>
        <xdr:cNvPr id="192" name="直線コネクタ 191"/>
        <xdr:cNvCxnSpPr/>
      </xdr:nvCxnSpPr>
      <xdr:spPr>
        <a:xfrm>
          <a:off x="10388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156590</xdr:rowOff>
    </xdr:from>
    <xdr:ext cx="469744" cy="259045"/>
    <xdr:sp macro="" textlink="">
      <xdr:nvSpPr>
        <xdr:cNvPr id="193" name="【体育館・プール】&#10;一人当たり面積平均値テキスト"/>
        <xdr:cNvSpPr txBox="1"/>
      </xdr:nvSpPr>
      <xdr:spPr>
        <a:xfrm>
          <a:off x="10566400" y="104435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133713</xdr:rowOff>
    </xdr:from>
    <xdr:to>
      <xdr:col>15</xdr:col>
      <xdr:colOff>231775</xdr:colOff>
      <xdr:row>62</xdr:row>
      <xdr:rowOff>63863</xdr:rowOff>
    </xdr:to>
    <xdr:sp macro="" textlink="">
      <xdr:nvSpPr>
        <xdr:cNvPr id="194" name="フローチャート : 判断 193"/>
        <xdr:cNvSpPr/>
      </xdr:nvSpPr>
      <xdr:spPr>
        <a:xfrm>
          <a:off x="104267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158206</xdr:rowOff>
    </xdr:from>
    <xdr:to>
      <xdr:col>14</xdr:col>
      <xdr:colOff>79375</xdr:colOff>
      <xdr:row>59</xdr:row>
      <xdr:rowOff>88356</xdr:rowOff>
    </xdr:to>
    <xdr:sp macro="" textlink="">
      <xdr:nvSpPr>
        <xdr:cNvPr id="195" name="フローチャート : 判断 194"/>
        <xdr:cNvSpPr/>
      </xdr:nvSpPr>
      <xdr:spPr>
        <a:xfrm>
          <a:off x="9588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6" name="テキスト ボックス 19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7" name="テキスト ボックス 19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8" name="テキスト ボックス 19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9" name="テキスト ボックス 19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0" name="テキスト ボックス 19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110853</xdr:rowOff>
    </xdr:from>
    <xdr:to>
      <xdr:col>15</xdr:col>
      <xdr:colOff>231775</xdr:colOff>
      <xdr:row>64</xdr:row>
      <xdr:rowOff>41003</xdr:rowOff>
    </xdr:to>
    <xdr:sp macro="" textlink="">
      <xdr:nvSpPr>
        <xdr:cNvPr id="201" name="円/楕円 200"/>
        <xdr:cNvSpPr/>
      </xdr:nvSpPr>
      <xdr:spPr>
        <a:xfrm>
          <a:off x="10426700" y="1091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25780</xdr:rowOff>
    </xdr:from>
    <xdr:ext cx="469744" cy="259045"/>
    <xdr:sp macro="" textlink="">
      <xdr:nvSpPr>
        <xdr:cNvPr id="202" name="【体育館・プール】&#10;一人当たり面積該当値テキスト"/>
        <xdr:cNvSpPr txBox="1"/>
      </xdr:nvSpPr>
      <xdr:spPr>
        <a:xfrm>
          <a:off x="10566400" y="1082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0.143</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73297</xdr:rowOff>
    </xdr:from>
    <xdr:to>
      <xdr:col>14</xdr:col>
      <xdr:colOff>79375</xdr:colOff>
      <xdr:row>63</xdr:row>
      <xdr:rowOff>3447</xdr:rowOff>
    </xdr:to>
    <xdr:sp macro="" textlink="">
      <xdr:nvSpPr>
        <xdr:cNvPr id="203" name="円/楕円 202"/>
        <xdr:cNvSpPr/>
      </xdr:nvSpPr>
      <xdr:spPr>
        <a:xfrm>
          <a:off x="9588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124097</xdr:rowOff>
    </xdr:from>
    <xdr:to>
      <xdr:col>15</xdr:col>
      <xdr:colOff>180975</xdr:colOff>
      <xdr:row>63</xdr:row>
      <xdr:rowOff>161653</xdr:rowOff>
    </xdr:to>
    <xdr:cxnSp macro="">
      <xdr:nvCxnSpPr>
        <xdr:cNvPr id="204" name="直線コネクタ 203"/>
        <xdr:cNvCxnSpPr/>
      </xdr:nvCxnSpPr>
      <xdr:spPr>
        <a:xfrm>
          <a:off x="9639300" y="10753997"/>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57</xdr:row>
      <xdr:rowOff>104883</xdr:rowOff>
    </xdr:from>
    <xdr:ext cx="469744" cy="259045"/>
    <xdr:sp macro="" textlink="">
      <xdr:nvSpPr>
        <xdr:cNvPr id="205" name="n_1aveValue【体育館・プール】&#10;一人当たり面積"/>
        <xdr:cNvSpPr txBox="1"/>
      </xdr:nvSpPr>
      <xdr:spPr>
        <a:xfrm>
          <a:off x="9391727" y="987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0.391</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166024</xdr:rowOff>
    </xdr:from>
    <xdr:ext cx="469744" cy="259045"/>
    <xdr:sp macro="" textlink="">
      <xdr:nvSpPr>
        <xdr:cNvPr id="206" name="n_1mainValue【体育館・プール】&#10;一人当たり面積"/>
        <xdr:cNvSpPr txBox="1"/>
      </xdr:nvSpPr>
      <xdr:spPr>
        <a:xfrm>
          <a:off x="9391727" y="10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8" name="直線コネクタ 21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9" name="テキスト ボックス 21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20" name="直線コネクタ 21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1" name="テキスト ボックス 22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2" name="直線コネクタ 22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3" name="テキスト ボックス 22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4" name="直線コネクタ 22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5" name="テキスト ボックス 22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6" name="直線コネクタ 22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7" name="テキスト ボックス 22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8" name="直線コネクタ 22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29" name="テキスト ボックス 22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118111</xdr:rowOff>
    </xdr:from>
    <xdr:to>
      <xdr:col>6</xdr:col>
      <xdr:colOff>510540</xdr:colOff>
      <xdr:row>84</xdr:row>
      <xdr:rowOff>152400</xdr:rowOff>
    </xdr:to>
    <xdr:cxnSp macro="">
      <xdr:nvCxnSpPr>
        <xdr:cNvPr id="231" name="直線コネクタ 230"/>
        <xdr:cNvCxnSpPr/>
      </xdr:nvCxnSpPr>
      <xdr:spPr>
        <a:xfrm flipV="1">
          <a:off x="4634865" y="133197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156227</xdr:rowOff>
    </xdr:from>
    <xdr:ext cx="405111" cy="259045"/>
    <xdr:sp macro="" textlink="">
      <xdr:nvSpPr>
        <xdr:cNvPr id="232" name="【福祉施設】&#10;有形固定資産減価償却率最小値テキスト"/>
        <xdr:cNvSpPr txBox="1"/>
      </xdr:nvSpPr>
      <xdr:spPr>
        <a:xfrm>
          <a:off x="4724400"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84</xdr:row>
      <xdr:rowOff>152400</xdr:rowOff>
    </xdr:from>
    <xdr:to>
      <xdr:col>6</xdr:col>
      <xdr:colOff>600075</xdr:colOff>
      <xdr:row>84</xdr:row>
      <xdr:rowOff>152400</xdr:rowOff>
    </xdr:to>
    <xdr:cxnSp macro="">
      <xdr:nvCxnSpPr>
        <xdr:cNvPr id="233" name="直線コネクタ 232"/>
        <xdr:cNvCxnSpPr/>
      </xdr:nvCxnSpPr>
      <xdr:spPr>
        <a:xfrm>
          <a:off x="4546600" y="145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64788</xdr:rowOff>
    </xdr:from>
    <xdr:ext cx="405111" cy="259045"/>
    <xdr:sp macro="" textlink="">
      <xdr:nvSpPr>
        <xdr:cNvPr id="234" name="【福祉施設】&#10;有形固定資産減価償却率最大値テキスト"/>
        <xdr:cNvSpPr txBox="1"/>
      </xdr:nvSpPr>
      <xdr:spPr>
        <a:xfrm>
          <a:off x="47244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77</xdr:row>
      <xdr:rowOff>118111</xdr:rowOff>
    </xdr:from>
    <xdr:to>
      <xdr:col>6</xdr:col>
      <xdr:colOff>600075</xdr:colOff>
      <xdr:row>77</xdr:row>
      <xdr:rowOff>118111</xdr:rowOff>
    </xdr:to>
    <xdr:cxnSp macro="">
      <xdr:nvCxnSpPr>
        <xdr:cNvPr id="235" name="直線コネクタ 234"/>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44466</xdr:rowOff>
    </xdr:from>
    <xdr:ext cx="405111" cy="259045"/>
    <xdr:sp macro="" textlink="">
      <xdr:nvSpPr>
        <xdr:cNvPr id="236" name="【福祉施設】&#10;有形固定資産減価償却率平均値テキスト"/>
        <xdr:cNvSpPr txBox="1"/>
      </xdr:nvSpPr>
      <xdr:spPr>
        <a:xfrm>
          <a:off x="4724400" y="141033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21589</xdr:rowOff>
    </xdr:from>
    <xdr:to>
      <xdr:col>6</xdr:col>
      <xdr:colOff>561975</xdr:colOff>
      <xdr:row>83</xdr:row>
      <xdr:rowOff>123189</xdr:rowOff>
    </xdr:to>
    <xdr:sp macro="" textlink="">
      <xdr:nvSpPr>
        <xdr:cNvPr id="237" name="フローチャート : 判断 236"/>
        <xdr:cNvSpPr/>
      </xdr:nvSpPr>
      <xdr:spPr>
        <a:xfrm>
          <a:off x="4584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21589</xdr:rowOff>
    </xdr:from>
    <xdr:to>
      <xdr:col>5</xdr:col>
      <xdr:colOff>409575</xdr:colOff>
      <xdr:row>82</xdr:row>
      <xdr:rowOff>123189</xdr:rowOff>
    </xdr:to>
    <xdr:sp macro="" textlink="">
      <xdr:nvSpPr>
        <xdr:cNvPr id="238" name="フローチャート : 判断 237"/>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9" name="テキスト ボックス 23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0" name="テキスト ボックス 23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1" name="テキスト ボックス 24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2" name="テキスト ボックス 24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3" name="テキスト ボックス 24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101600</xdr:rowOff>
    </xdr:from>
    <xdr:to>
      <xdr:col>6</xdr:col>
      <xdr:colOff>561975</xdr:colOff>
      <xdr:row>85</xdr:row>
      <xdr:rowOff>31750</xdr:rowOff>
    </xdr:to>
    <xdr:sp macro="" textlink="">
      <xdr:nvSpPr>
        <xdr:cNvPr id="244" name="円/楕円 243"/>
        <xdr:cNvSpPr/>
      </xdr:nvSpPr>
      <xdr:spPr>
        <a:xfrm>
          <a:off x="4584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16527</xdr:rowOff>
    </xdr:from>
    <xdr:ext cx="405111" cy="259045"/>
    <xdr:sp macro="" textlink="">
      <xdr:nvSpPr>
        <xdr:cNvPr id="245" name="【福祉施設】&#10;有形固定資産減価償却率該当値テキスト"/>
        <xdr:cNvSpPr txBox="1"/>
      </xdr:nvSpPr>
      <xdr:spPr>
        <a:xfrm>
          <a:off x="4724400" y="1441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5</xdr:col>
      <xdr:colOff>307975</xdr:colOff>
      <xdr:row>85</xdr:row>
      <xdr:rowOff>13970</xdr:rowOff>
    </xdr:from>
    <xdr:to>
      <xdr:col>5</xdr:col>
      <xdr:colOff>409575</xdr:colOff>
      <xdr:row>85</xdr:row>
      <xdr:rowOff>115570</xdr:rowOff>
    </xdr:to>
    <xdr:sp macro="" textlink="">
      <xdr:nvSpPr>
        <xdr:cNvPr id="246" name="円/楕円 245"/>
        <xdr:cNvSpPr/>
      </xdr:nvSpPr>
      <xdr:spPr>
        <a:xfrm>
          <a:off x="37465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152400</xdr:rowOff>
    </xdr:from>
    <xdr:to>
      <xdr:col>6</xdr:col>
      <xdr:colOff>511175</xdr:colOff>
      <xdr:row>85</xdr:row>
      <xdr:rowOff>64770</xdr:rowOff>
    </xdr:to>
    <xdr:cxnSp macro="">
      <xdr:nvCxnSpPr>
        <xdr:cNvPr id="247" name="直線コネクタ 246"/>
        <xdr:cNvCxnSpPr/>
      </xdr:nvCxnSpPr>
      <xdr:spPr>
        <a:xfrm flipV="1">
          <a:off x="3797300" y="145542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80</xdr:row>
      <xdr:rowOff>139716</xdr:rowOff>
    </xdr:from>
    <xdr:ext cx="405111" cy="259045"/>
    <xdr:sp macro="" textlink="">
      <xdr:nvSpPr>
        <xdr:cNvPr id="248" name="n_1aveValue【福祉施設】&#10;有形固定資産減価償却率"/>
        <xdr:cNvSpPr txBox="1"/>
      </xdr:nvSpPr>
      <xdr:spPr>
        <a:xfrm>
          <a:off x="3582043"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106697</xdr:rowOff>
    </xdr:from>
    <xdr:ext cx="405111" cy="259045"/>
    <xdr:sp macro="" textlink="">
      <xdr:nvSpPr>
        <xdr:cNvPr id="249" name="n_1mainValue【福祉施設】&#10;有形固定資産減価償却率"/>
        <xdr:cNvSpPr txBox="1"/>
      </xdr:nvSpPr>
      <xdr:spPr>
        <a:xfrm>
          <a:off x="3582043" y="1467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7" name="正方形/長方形 25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8" name="テキスト ボックス 25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9" name="直線コネクタ 25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60" name="直線コネクタ 25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1" name="テキスト ボックス 26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2" name="直線コネクタ 26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3" name="テキスト ボックス 26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4" name="直線コネクタ 26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5" name="テキスト ボックス 26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6" name="直線コネクタ 26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7" name="テキスト ボックス 26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8" name="直線コネクタ 26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9" name="テキスト ボックス 26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70" name="直線コネクタ 26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1" name="テキスト ボックス 27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2" name="直線コネクタ 27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3" name="テキスト ボックス 27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109945</xdr:rowOff>
    </xdr:from>
    <xdr:to>
      <xdr:col>15</xdr:col>
      <xdr:colOff>180340</xdr:colOff>
      <xdr:row>86</xdr:row>
      <xdr:rowOff>2177</xdr:rowOff>
    </xdr:to>
    <xdr:cxnSp macro="">
      <xdr:nvCxnSpPr>
        <xdr:cNvPr id="275" name="直線コネクタ 274"/>
        <xdr:cNvCxnSpPr/>
      </xdr:nvCxnSpPr>
      <xdr:spPr>
        <a:xfrm flipV="1">
          <a:off x="10476865" y="13483045"/>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6004</xdr:rowOff>
    </xdr:from>
    <xdr:ext cx="469744" cy="259045"/>
    <xdr:sp macro="" textlink="">
      <xdr:nvSpPr>
        <xdr:cNvPr id="276" name="【福祉施設】&#10;一人当たり面積最小値テキスト"/>
        <xdr:cNvSpPr txBox="1"/>
      </xdr:nvSpPr>
      <xdr:spPr>
        <a:xfrm>
          <a:off x="10566400" y="1475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86</xdr:row>
      <xdr:rowOff>2177</xdr:rowOff>
    </xdr:from>
    <xdr:to>
      <xdr:col>15</xdr:col>
      <xdr:colOff>269875</xdr:colOff>
      <xdr:row>86</xdr:row>
      <xdr:rowOff>2177</xdr:rowOff>
    </xdr:to>
    <xdr:cxnSp macro="">
      <xdr:nvCxnSpPr>
        <xdr:cNvPr id="277" name="直線コネクタ 276"/>
        <xdr:cNvCxnSpPr/>
      </xdr:nvCxnSpPr>
      <xdr:spPr>
        <a:xfrm>
          <a:off x="10388600" y="1474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56622</xdr:rowOff>
    </xdr:from>
    <xdr:ext cx="469744" cy="259045"/>
    <xdr:sp macro="" textlink="">
      <xdr:nvSpPr>
        <xdr:cNvPr id="278" name="【福祉施設】&#10;一人当たり面積最大値テキスト"/>
        <xdr:cNvSpPr txBox="1"/>
      </xdr:nvSpPr>
      <xdr:spPr>
        <a:xfrm>
          <a:off x="105664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0.438</a:t>
          </a:r>
          <a:endParaRPr kumimoji="1" lang="ja-JP" altLang="en-US" sz="1000" b="1">
            <a:latin typeface="ＭＳ Ｐゴシック"/>
          </a:endParaRPr>
        </a:p>
      </xdr:txBody>
    </xdr:sp>
    <xdr:clientData/>
  </xdr:oneCellAnchor>
  <xdr:twoCellAnchor>
    <xdr:from>
      <xdr:col>15</xdr:col>
      <xdr:colOff>92075</xdr:colOff>
      <xdr:row>78</xdr:row>
      <xdr:rowOff>109945</xdr:rowOff>
    </xdr:from>
    <xdr:to>
      <xdr:col>15</xdr:col>
      <xdr:colOff>269875</xdr:colOff>
      <xdr:row>78</xdr:row>
      <xdr:rowOff>109945</xdr:rowOff>
    </xdr:to>
    <xdr:cxnSp macro="">
      <xdr:nvCxnSpPr>
        <xdr:cNvPr id="279" name="直線コネクタ 278"/>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73858</xdr:rowOff>
    </xdr:from>
    <xdr:ext cx="469744" cy="259045"/>
    <xdr:sp macro="" textlink="">
      <xdr:nvSpPr>
        <xdr:cNvPr id="280" name="【福祉施設】&#10;一人当たり面積平均値テキスト"/>
        <xdr:cNvSpPr txBox="1"/>
      </xdr:nvSpPr>
      <xdr:spPr>
        <a:xfrm>
          <a:off x="10566400" y="141327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50981</xdr:rowOff>
    </xdr:from>
    <xdr:to>
      <xdr:col>15</xdr:col>
      <xdr:colOff>231775</xdr:colOff>
      <xdr:row>83</xdr:row>
      <xdr:rowOff>152581</xdr:rowOff>
    </xdr:to>
    <xdr:sp macro="" textlink="">
      <xdr:nvSpPr>
        <xdr:cNvPr id="281" name="フローチャート : 判断 280"/>
        <xdr:cNvSpPr/>
      </xdr:nvSpPr>
      <xdr:spPr>
        <a:xfrm>
          <a:off x="104267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166914</xdr:rowOff>
    </xdr:from>
    <xdr:to>
      <xdr:col>14</xdr:col>
      <xdr:colOff>79375</xdr:colOff>
      <xdr:row>83</xdr:row>
      <xdr:rowOff>97064</xdr:rowOff>
    </xdr:to>
    <xdr:sp macro="" textlink="">
      <xdr:nvSpPr>
        <xdr:cNvPr id="282" name="フローチャート : 判断 281"/>
        <xdr:cNvSpPr/>
      </xdr:nvSpPr>
      <xdr:spPr>
        <a:xfrm>
          <a:off x="9588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3" name="テキスト ボックス 28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4" name="テキスト ボックス 28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5" name="テキスト ボックス 28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6" name="テキスト ボックス 28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7" name="テキスト ボックス 28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90170</xdr:rowOff>
    </xdr:from>
    <xdr:to>
      <xdr:col>15</xdr:col>
      <xdr:colOff>231775</xdr:colOff>
      <xdr:row>84</xdr:row>
      <xdr:rowOff>20320</xdr:rowOff>
    </xdr:to>
    <xdr:sp macro="" textlink="">
      <xdr:nvSpPr>
        <xdr:cNvPr id="288" name="円/楕円 287"/>
        <xdr:cNvSpPr/>
      </xdr:nvSpPr>
      <xdr:spPr>
        <a:xfrm>
          <a:off x="10426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68597</xdr:rowOff>
    </xdr:from>
    <xdr:ext cx="469744" cy="259045"/>
    <xdr:sp macro="" textlink="">
      <xdr:nvSpPr>
        <xdr:cNvPr id="289" name="【福祉施設】&#10;一人当たり面積該当値テキスト"/>
        <xdr:cNvSpPr txBox="1"/>
      </xdr:nvSpPr>
      <xdr:spPr>
        <a:xfrm>
          <a:off x="1056640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90170</xdr:rowOff>
    </xdr:from>
    <xdr:to>
      <xdr:col>14</xdr:col>
      <xdr:colOff>79375</xdr:colOff>
      <xdr:row>84</xdr:row>
      <xdr:rowOff>20320</xdr:rowOff>
    </xdr:to>
    <xdr:sp macro="" textlink="">
      <xdr:nvSpPr>
        <xdr:cNvPr id="290" name="円/楕円 289"/>
        <xdr:cNvSpPr/>
      </xdr:nvSpPr>
      <xdr:spPr>
        <a:xfrm>
          <a:off x="958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140970</xdr:rowOff>
    </xdr:from>
    <xdr:to>
      <xdr:col>15</xdr:col>
      <xdr:colOff>180975</xdr:colOff>
      <xdr:row>83</xdr:row>
      <xdr:rowOff>140970</xdr:rowOff>
    </xdr:to>
    <xdr:cxnSp macro="">
      <xdr:nvCxnSpPr>
        <xdr:cNvPr id="291" name="直線コネクタ 290"/>
        <xdr:cNvCxnSpPr/>
      </xdr:nvCxnSpPr>
      <xdr:spPr>
        <a:xfrm>
          <a:off x="9639300" y="14371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113591</xdr:rowOff>
    </xdr:from>
    <xdr:ext cx="469744" cy="259045"/>
    <xdr:sp macro="" textlink="">
      <xdr:nvSpPr>
        <xdr:cNvPr id="292" name="n_1aveValue【福祉施設】&#10;一人当たり面積"/>
        <xdr:cNvSpPr txBox="1"/>
      </xdr:nvSpPr>
      <xdr:spPr>
        <a:xfrm>
          <a:off x="93917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0.195</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11447</xdr:rowOff>
    </xdr:from>
    <xdr:ext cx="469744" cy="259045"/>
    <xdr:sp macro="" textlink="">
      <xdr:nvSpPr>
        <xdr:cNvPr id="293" name="n_1mainValue【福祉施設】&#10;一人当たり面積"/>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4" name="正方形/長方形 29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5" name="正方形/長方形 29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6" name="正方形/長方形 29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7" name="正方形/長方形 29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8" name="正方形/長方形 29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9" name="正方形/長方形 29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0" name="正方形/長方形 29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1" name="正方形/長方形 30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2" name="テキスト ボックス 30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3" name="直線コネクタ 30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304" name="テキスト ボックス 30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107</xdr:row>
      <xdr:rowOff>133350</xdr:rowOff>
    </xdr:from>
    <xdr:to>
      <xdr:col>7</xdr:col>
      <xdr:colOff>638175</xdr:colOff>
      <xdr:row>107</xdr:row>
      <xdr:rowOff>133350</xdr:rowOff>
    </xdr:to>
    <xdr:cxnSp macro="">
      <xdr:nvCxnSpPr>
        <xdr:cNvPr id="305" name="直線コネクタ 304"/>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162577</xdr:rowOff>
    </xdr:from>
    <xdr:ext cx="403059" cy="259045"/>
    <xdr:sp macro="" textlink="">
      <xdr:nvSpPr>
        <xdr:cNvPr id="306" name="テキスト ボックス 305"/>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7" name="直線コネクタ 3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8" name="テキスト ボックス 3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101</xdr:row>
      <xdr:rowOff>19050</xdr:rowOff>
    </xdr:from>
    <xdr:to>
      <xdr:col>7</xdr:col>
      <xdr:colOff>638175</xdr:colOff>
      <xdr:row>101</xdr:row>
      <xdr:rowOff>19050</xdr:rowOff>
    </xdr:to>
    <xdr:cxnSp macro="">
      <xdr:nvCxnSpPr>
        <xdr:cNvPr id="309" name="直線コネクタ 308"/>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48277</xdr:rowOff>
    </xdr:from>
    <xdr:ext cx="403059" cy="259045"/>
    <xdr:sp macro="" textlink="">
      <xdr:nvSpPr>
        <xdr:cNvPr id="310" name="テキスト ボックス 309"/>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1" name="直線コネクタ 31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312" name="テキスト ボックス 311"/>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121920</xdr:rowOff>
    </xdr:from>
    <xdr:to>
      <xdr:col>6</xdr:col>
      <xdr:colOff>510540</xdr:colOff>
      <xdr:row>107</xdr:row>
      <xdr:rowOff>133350</xdr:rowOff>
    </xdr:to>
    <xdr:cxnSp macro="">
      <xdr:nvCxnSpPr>
        <xdr:cNvPr id="314" name="直線コネクタ 313"/>
        <xdr:cNvCxnSpPr/>
      </xdr:nvCxnSpPr>
      <xdr:spPr>
        <a:xfrm flipV="1">
          <a:off x="4634865" y="17438370"/>
          <a:ext cx="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137177</xdr:rowOff>
    </xdr:from>
    <xdr:ext cx="405111" cy="259045"/>
    <xdr:sp macro="" textlink="">
      <xdr:nvSpPr>
        <xdr:cNvPr id="315" name="【市民会館】&#10;有形固定資産減価償却率最小値テキスト"/>
        <xdr:cNvSpPr txBox="1"/>
      </xdr:nvSpPr>
      <xdr:spPr>
        <a:xfrm>
          <a:off x="47244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6</xdr:col>
      <xdr:colOff>422275</xdr:colOff>
      <xdr:row>107</xdr:row>
      <xdr:rowOff>133350</xdr:rowOff>
    </xdr:from>
    <xdr:to>
      <xdr:col>6</xdr:col>
      <xdr:colOff>600075</xdr:colOff>
      <xdr:row>107</xdr:row>
      <xdr:rowOff>133350</xdr:rowOff>
    </xdr:to>
    <xdr:cxnSp macro="">
      <xdr:nvCxnSpPr>
        <xdr:cNvPr id="316" name="直線コネクタ 315"/>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68597</xdr:rowOff>
    </xdr:from>
    <xdr:ext cx="405111" cy="259045"/>
    <xdr:sp macro="" textlink="">
      <xdr:nvSpPr>
        <xdr:cNvPr id="317" name="【市民会館】&#10;有形固定資産減価償却率最大値テキスト"/>
        <xdr:cNvSpPr txBox="1"/>
      </xdr:nvSpPr>
      <xdr:spPr>
        <a:xfrm>
          <a:off x="4724400" y="1721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422275</xdr:colOff>
      <xdr:row>101</xdr:row>
      <xdr:rowOff>121920</xdr:rowOff>
    </xdr:from>
    <xdr:to>
      <xdr:col>6</xdr:col>
      <xdr:colOff>600075</xdr:colOff>
      <xdr:row>101</xdr:row>
      <xdr:rowOff>121920</xdr:rowOff>
    </xdr:to>
    <xdr:cxnSp macro="">
      <xdr:nvCxnSpPr>
        <xdr:cNvPr id="318" name="直線コネクタ 317"/>
        <xdr:cNvCxnSpPr/>
      </xdr:nvCxnSpPr>
      <xdr:spPr>
        <a:xfrm>
          <a:off x="4546600" y="1743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134002</xdr:rowOff>
    </xdr:from>
    <xdr:ext cx="405111" cy="259045"/>
    <xdr:sp macro="" textlink="">
      <xdr:nvSpPr>
        <xdr:cNvPr id="319" name="【市民会館】&#10;有形固定資産減価償却率平均値テキスト"/>
        <xdr:cNvSpPr txBox="1"/>
      </xdr:nvSpPr>
      <xdr:spPr>
        <a:xfrm>
          <a:off x="4724400" y="17964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111125</xdr:rowOff>
    </xdr:from>
    <xdr:to>
      <xdr:col>6</xdr:col>
      <xdr:colOff>561975</xdr:colOff>
      <xdr:row>106</xdr:row>
      <xdr:rowOff>41275</xdr:rowOff>
    </xdr:to>
    <xdr:sp macro="" textlink="">
      <xdr:nvSpPr>
        <xdr:cNvPr id="320" name="フローチャート : 判断 319"/>
        <xdr:cNvSpPr/>
      </xdr:nvSpPr>
      <xdr:spPr>
        <a:xfrm>
          <a:off x="45847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99695</xdr:rowOff>
    </xdr:from>
    <xdr:to>
      <xdr:col>5</xdr:col>
      <xdr:colOff>409575</xdr:colOff>
      <xdr:row>104</xdr:row>
      <xdr:rowOff>29845</xdr:rowOff>
    </xdr:to>
    <xdr:sp macro="" textlink="">
      <xdr:nvSpPr>
        <xdr:cNvPr id="321" name="フローチャート : 判断 320"/>
        <xdr:cNvSpPr/>
      </xdr:nvSpPr>
      <xdr:spPr>
        <a:xfrm>
          <a:off x="3746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2" name="テキスト ボックス 32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3" name="テキスト ボックス 32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4" name="テキスト ボックス 32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5" name="テキスト ボックス 32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6" name="テキスト ボックス 32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82550</xdr:rowOff>
    </xdr:from>
    <xdr:to>
      <xdr:col>6</xdr:col>
      <xdr:colOff>561975</xdr:colOff>
      <xdr:row>108</xdr:row>
      <xdr:rowOff>12700</xdr:rowOff>
    </xdr:to>
    <xdr:sp macro="" textlink="">
      <xdr:nvSpPr>
        <xdr:cNvPr id="327" name="円/楕円 326"/>
        <xdr:cNvSpPr/>
      </xdr:nvSpPr>
      <xdr:spPr>
        <a:xfrm>
          <a:off x="4584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168927</xdr:rowOff>
    </xdr:from>
    <xdr:ext cx="405111" cy="259045"/>
    <xdr:sp macro="" textlink="">
      <xdr:nvSpPr>
        <xdr:cNvPr id="328" name="【市民会館】&#10;有形固定資産減価償却率該当値テキスト"/>
        <xdr:cNvSpPr txBox="1"/>
      </xdr:nvSpPr>
      <xdr:spPr>
        <a:xfrm>
          <a:off x="4724400" y="1834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5</xdr:col>
      <xdr:colOff>307975</xdr:colOff>
      <xdr:row>108</xdr:row>
      <xdr:rowOff>25400</xdr:rowOff>
    </xdr:from>
    <xdr:to>
      <xdr:col>5</xdr:col>
      <xdr:colOff>409575</xdr:colOff>
      <xdr:row>108</xdr:row>
      <xdr:rowOff>127000</xdr:rowOff>
    </xdr:to>
    <xdr:sp macro="" textlink="">
      <xdr:nvSpPr>
        <xdr:cNvPr id="329" name="円/楕円 328"/>
        <xdr:cNvSpPr/>
      </xdr:nvSpPr>
      <xdr:spPr>
        <a:xfrm>
          <a:off x="3746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133350</xdr:rowOff>
    </xdr:from>
    <xdr:to>
      <xdr:col>6</xdr:col>
      <xdr:colOff>511175</xdr:colOff>
      <xdr:row>108</xdr:row>
      <xdr:rowOff>76200</xdr:rowOff>
    </xdr:to>
    <xdr:cxnSp macro="">
      <xdr:nvCxnSpPr>
        <xdr:cNvPr id="330" name="直線コネクタ 329"/>
        <xdr:cNvCxnSpPr/>
      </xdr:nvCxnSpPr>
      <xdr:spPr>
        <a:xfrm flipV="1">
          <a:off x="3797300" y="184785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46372</xdr:rowOff>
    </xdr:from>
    <xdr:ext cx="405111" cy="259045"/>
    <xdr:sp macro="" textlink="">
      <xdr:nvSpPr>
        <xdr:cNvPr id="331" name="n_1aveValue【市民会館】&#10;有形固定資産減価償却率"/>
        <xdr:cNvSpPr txBox="1"/>
      </xdr:nvSpPr>
      <xdr:spPr>
        <a:xfrm>
          <a:off x="3582043"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118127</xdr:rowOff>
    </xdr:from>
    <xdr:ext cx="405111" cy="259045"/>
    <xdr:sp macro="" textlink="">
      <xdr:nvSpPr>
        <xdr:cNvPr id="332" name="n_1mainValue【市民会館】&#10;有形固定資産減価償却率"/>
        <xdr:cNvSpPr txBox="1"/>
      </xdr:nvSpPr>
      <xdr:spPr>
        <a:xfrm>
          <a:off x="3582043"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3" name="正方形/長方形 33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4" name="正方形/長方形 33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5" name="正方形/長方形 33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6" name="正方形/長方形 33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7" name="正方形/長方形 33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8" name="正方形/長方形 33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9" name="正方形/長方形 33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0" name="正方形/長方形 33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1" name="テキスト ボックス 34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2" name="直線コネクタ 34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43" name="テキスト ボックス 34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109</xdr:row>
      <xdr:rowOff>76200</xdr:rowOff>
    </xdr:from>
    <xdr:to>
      <xdr:col>16</xdr:col>
      <xdr:colOff>307975</xdr:colOff>
      <xdr:row>109</xdr:row>
      <xdr:rowOff>76200</xdr:rowOff>
    </xdr:to>
    <xdr:cxnSp macro="">
      <xdr:nvCxnSpPr>
        <xdr:cNvPr id="344" name="直線コネクタ 343"/>
        <xdr:cNvCxnSpPr/>
      </xdr:nvCxnSpPr>
      <xdr:spPr>
        <a:xfrm>
          <a:off x="6604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105427</xdr:rowOff>
    </xdr:from>
    <xdr:ext cx="467179" cy="259045"/>
    <xdr:sp macro="" textlink="">
      <xdr:nvSpPr>
        <xdr:cNvPr id="345" name="テキスト ボックス 344"/>
        <xdr:cNvSpPr txBox="1"/>
      </xdr:nvSpPr>
      <xdr:spPr>
        <a:xfrm>
          <a:off x="6136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46" name="直線コネクタ 34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47" name="テキスト ボックス 346"/>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106</xdr:row>
      <xdr:rowOff>19050</xdr:rowOff>
    </xdr:from>
    <xdr:to>
      <xdr:col>16</xdr:col>
      <xdr:colOff>307975</xdr:colOff>
      <xdr:row>106</xdr:row>
      <xdr:rowOff>19050</xdr:rowOff>
    </xdr:to>
    <xdr:cxnSp macro="">
      <xdr:nvCxnSpPr>
        <xdr:cNvPr id="348" name="直線コネクタ 347"/>
        <xdr:cNvCxnSpPr/>
      </xdr:nvCxnSpPr>
      <xdr:spPr>
        <a:xfrm>
          <a:off x="6604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48277</xdr:rowOff>
    </xdr:from>
    <xdr:ext cx="467179" cy="259045"/>
    <xdr:sp macro="" textlink="">
      <xdr:nvSpPr>
        <xdr:cNvPr id="349" name="テキスト ボックス 348"/>
        <xdr:cNvSpPr txBox="1"/>
      </xdr:nvSpPr>
      <xdr:spPr>
        <a:xfrm>
          <a:off x="6136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50" name="直線コネクタ 3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51" name="テキスト ボックス 3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102</xdr:row>
      <xdr:rowOff>133350</xdr:rowOff>
    </xdr:from>
    <xdr:to>
      <xdr:col>16</xdr:col>
      <xdr:colOff>307975</xdr:colOff>
      <xdr:row>102</xdr:row>
      <xdr:rowOff>133350</xdr:rowOff>
    </xdr:to>
    <xdr:cxnSp macro="">
      <xdr:nvCxnSpPr>
        <xdr:cNvPr id="352" name="直線コネクタ 351"/>
        <xdr:cNvCxnSpPr/>
      </xdr:nvCxnSpPr>
      <xdr:spPr>
        <a:xfrm>
          <a:off x="6604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162577</xdr:rowOff>
    </xdr:from>
    <xdr:ext cx="467179" cy="259045"/>
    <xdr:sp macro="" textlink="">
      <xdr:nvSpPr>
        <xdr:cNvPr id="353" name="テキスト ボックス 352"/>
        <xdr:cNvSpPr txBox="1"/>
      </xdr:nvSpPr>
      <xdr:spPr>
        <a:xfrm>
          <a:off x="6136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54" name="直線コネクタ 35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55" name="テキスト ボックス 35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0.240</a:t>
          </a:r>
          <a:endParaRPr kumimoji="1" lang="ja-JP" altLang="en-US" sz="1000">
            <a:latin typeface="ＭＳ Ｐゴシック"/>
          </a:endParaRPr>
        </a:p>
      </xdr:txBody>
    </xdr:sp>
    <xdr:clientData/>
  </xdr:oneCellAnchor>
  <xdr:twoCellAnchor>
    <xdr:from>
      <xdr:col>9</xdr:col>
      <xdr:colOff>422275</xdr:colOff>
      <xdr:row>99</xdr:row>
      <xdr:rowOff>76200</xdr:rowOff>
    </xdr:from>
    <xdr:to>
      <xdr:col>16</xdr:col>
      <xdr:colOff>307975</xdr:colOff>
      <xdr:row>99</xdr:row>
      <xdr:rowOff>76200</xdr:rowOff>
    </xdr:to>
    <xdr:cxnSp macro="">
      <xdr:nvCxnSpPr>
        <xdr:cNvPr id="356" name="直線コネクタ 355"/>
        <xdr:cNvCxnSpPr/>
      </xdr:nvCxnSpPr>
      <xdr:spPr>
        <a:xfrm>
          <a:off x="6604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105427</xdr:rowOff>
    </xdr:from>
    <xdr:ext cx="467179" cy="259045"/>
    <xdr:sp macro="" textlink="">
      <xdr:nvSpPr>
        <xdr:cNvPr id="357" name="テキスト ボックス 356"/>
        <xdr:cNvSpPr txBox="1"/>
      </xdr:nvSpPr>
      <xdr:spPr>
        <a:xfrm>
          <a:off x="6136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0.270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161925</xdr:rowOff>
    </xdr:from>
    <xdr:to>
      <xdr:col>15</xdr:col>
      <xdr:colOff>180340</xdr:colOff>
      <xdr:row>108</xdr:row>
      <xdr:rowOff>38100</xdr:rowOff>
    </xdr:to>
    <xdr:cxnSp macro="">
      <xdr:nvCxnSpPr>
        <xdr:cNvPr id="361" name="直線コネクタ 360"/>
        <xdr:cNvCxnSpPr/>
      </xdr:nvCxnSpPr>
      <xdr:spPr>
        <a:xfrm flipV="1">
          <a:off x="10476865" y="171354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41927</xdr:rowOff>
    </xdr:from>
    <xdr:ext cx="469744" cy="259045"/>
    <xdr:sp macro="" textlink="">
      <xdr:nvSpPr>
        <xdr:cNvPr id="362" name="【市民会館】&#10;一人当たり面積最小値テキスト"/>
        <xdr:cNvSpPr txBox="1"/>
      </xdr:nvSpPr>
      <xdr:spPr>
        <a:xfrm>
          <a:off x="105664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108</xdr:row>
      <xdr:rowOff>38100</xdr:rowOff>
    </xdr:from>
    <xdr:to>
      <xdr:col>15</xdr:col>
      <xdr:colOff>269875</xdr:colOff>
      <xdr:row>108</xdr:row>
      <xdr:rowOff>38100</xdr:rowOff>
    </xdr:to>
    <xdr:cxnSp macro="">
      <xdr:nvCxnSpPr>
        <xdr:cNvPr id="363" name="直線コネクタ 362"/>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108602</xdr:rowOff>
    </xdr:from>
    <xdr:ext cx="469744" cy="259045"/>
    <xdr:sp macro="" textlink="">
      <xdr:nvSpPr>
        <xdr:cNvPr id="364" name="【市民会館】&#10;一人当たり面積最大値テキスト"/>
        <xdr:cNvSpPr txBox="1"/>
      </xdr:nvSpPr>
      <xdr:spPr>
        <a:xfrm>
          <a:off x="10566400" y="169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0.261</a:t>
          </a:r>
          <a:endParaRPr kumimoji="1" lang="ja-JP" altLang="en-US" sz="1000" b="1">
            <a:latin typeface="ＭＳ Ｐゴシック"/>
          </a:endParaRPr>
        </a:p>
      </xdr:txBody>
    </xdr:sp>
    <xdr:clientData/>
  </xdr:oneCellAnchor>
  <xdr:twoCellAnchor>
    <xdr:from>
      <xdr:col>15</xdr:col>
      <xdr:colOff>92075</xdr:colOff>
      <xdr:row>99</xdr:row>
      <xdr:rowOff>161925</xdr:rowOff>
    </xdr:from>
    <xdr:to>
      <xdr:col>15</xdr:col>
      <xdr:colOff>269875</xdr:colOff>
      <xdr:row>99</xdr:row>
      <xdr:rowOff>161925</xdr:rowOff>
    </xdr:to>
    <xdr:cxnSp macro="">
      <xdr:nvCxnSpPr>
        <xdr:cNvPr id="365" name="直線コネクタ 364"/>
        <xdr:cNvCxnSpPr/>
      </xdr:nvCxnSpPr>
      <xdr:spPr>
        <a:xfrm>
          <a:off x="10388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102</xdr:row>
      <xdr:rowOff>137177</xdr:rowOff>
    </xdr:from>
    <xdr:ext cx="469744" cy="259045"/>
    <xdr:sp macro="" textlink="">
      <xdr:nvSpPr>
        <xdr:cNvPr id="366" name="【市民会館】&#10;一人当たり面積平均値テキスト"/>
        <xdr:cNvSpPr txBox="1"/>
      </xdr:nvSpPr>
      <xdr:spPr>
        <a:xfrm>
          <a:off x="10566400" y="1762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0.202</a:t>
          </a:r>
          <a:endParaRPr kumimoji="1" lang="ja-JP" altLang="en-US" sz="1000" b="1">
            <a:solidFill>
              <a:srgbClr val="000080"/>
            </a:solidFill>
            <a:latin typeface="ＭＳ Ｐゴシック"/>
          </a:endParaRPr>
        </a:p>
      </xdr:txBody>
    </xdr:sp>
    <xdr:clientData/>
  </xdr:oneCellAnchor>
  <xdr:twoCellAnchor>
    <xdr:from>
      <xdr:col>15</xdr:col>
      <xdr:colOff>130175</xdr:colOff>
      <xdr:row>102</xdr:row>
      <xdr:rowOff>158750</xdr:rowOff>
    </xdr:from>
    <xdr:to>
      <xdr:col>15</xdr:col>
      <xdr:colOff>231775</xdr:colOff>
      <xdr:row>103</xdr:row>
      <xdr:rowOff>88900</xdr:rowOff>
    </xdr:to>
    <xdr:sp macro="" textlink="">
      <xdr:nvSpPr>
        <xdr:cNvPr id="367" name="フローチャート : 判断 366"/>
        <xdr:cNvSpPr/>
      </xdr:nvSpPr>
      <xdr:spPr>
        <a:xfrm>
          <a:off x="10426700" y="1764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120650</xdr:rowOff>
    </xdr:from>
    <xdr:to>
      <xdr:col>14</xdr:col>
      <xdr:colOff>79375</xdr:colOff>
      <xdr:row>104</xdr:row>
      <xdr:rowOff>50800</xdr:rowOff>
    </xdr:to>
    <xdr:sp macro="" textlink="">
      <xdr:nvSpPr>
        <xdr:cNvPr id="368" name="フローチャート : 判断 367"/>
        <xdr:cNvSpPr/>
      </xdr:nvSpPr>
      <xdr:spPr>
        <a:xfrm>
          <a:off x="9588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9" name="テキスト ボックス 3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70" name="テキスト ボックス 3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71" name="テキスト ボックス 3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72" name="テキスト ボックス 3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73" name="テキスト ボックス 3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111125</xdr:rowOff>
    </xdr:from>
    <xdr:to>
      <xdr:col>15</xdr:col>
      <xdr:colOff>231775</xdr:colOff>
      <xdr:row>100</xdr:row>
      <xdr:rowOff>41275</xdr:rowOff>
    </xdr:to>
    <xdr:sp macro="" textlink="">
      <xdr:nvSpPr>
        <xdr:cNvPr id="374" name="円/楕円 373"/>
        <xdr:cNvSpPr/>
      </xdr:nvSpPr>
      <xdr:spPr>
        <a:xfrm>
          <a:off x="10426700" y="170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64152</xdr:rowOff>
    </xdr:from>
    <xdr:ext cx="469744" cy="259045"/>
    <xdr:sp macro="" textlink="">
      <xdr:nvSpPr>
        <xdr:cNvPr id="375" name="【市民会館】&#10;一人当たり面積該当値テキスト"/>
        <xdr:cNvSpPr txBox="1"/>
      </xdr:nvSpPr>
      <xdr:spPr>
        <a:xfrm>
          <a:off x="10566400" y="17037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0.261</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111125</xdr:rowOff>
    </xdr:from>
    <xdr:to>
      <xdr:col>14</xdr:col>
      <xdr:colOff>79375</xdr:colOff>
      <xdr:row>100</xdr:row>
      <xdr:rowOff>41275</xdr:rowOff>
    </xdr:to>
    <xdr:sp macro="" textlink="">
      <xdr:nvSpPr>
        <xdr:cNvPr id="376" name="円/楕円 375"/>
        <xdr:cNvSpPr/>
      </xdr:nvSpPr>
      <xdr:spPr>
        <a:xfrm>
          <a:off x="9588500" y="170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99</xdr:row>
      <xdr:rowOff>161925</xdr:rowOff>
    </xdr:from>
    <xdr:to>
      <xdr:col>15</xdr:col>
      <xdr:colOff>180975</xdr:colOff>
      <xdr:row>99</xdr:row>
      <xdr:rowOff>161925</xdr:rowOff>
    </xdr:to>
    <xdr:cxnSp macro="">
      <xdr:nvCxnSpPr>
        <xdr:cNvPr id="377" name="直線コネクタ 376"/>
        <xdr:cNvCxnSpPr/>
      </xdr:nvCxnSpPr>
      <xdr:spPr>
        <a:xfrm>
          <a:off x="9639300" y="171354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41927</xdr:rowOff>
    </xdr:from>
    <xdr:ext cx="469744" cy="259045"/>
    <xdr:sp macro="" textlink="">
      <xdr:nvSpPr>
        <xdr:cNvPr id="378" name="n_1aveValue【市民会館】&#10;一人当たり面積"/>
        <xdr:cNvSpPr txBox="1"/>
      </xdr:nvSpPr>
      <xdr:spPr>
        <a:xfrm>
          <a:off x="9391727"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oneCellAnchor>
    <xdr:from>
      <xdr:col>13</xdr:col>
      <xdr:colOff>466802</xdr:colOff>
      <xdr:row>98</xdr:row>
      <xdr:rowOff>57802</xdr:rowOff>
    </xdr:from>
    <xdr:ext cx="469744" cy="259045"/>
    <xdr:sp macro="" textlink="">
      <xdr:nvSpPr>
        <xdr:cNvPr id="379" name="n_1mainValue【市民会館】&#10;一人当たり面積"/>
        <xdr:cNvSpPr txBox="1"/>
      </xdr:nvSpPr>
      <xdr:spPr>
        <a:xfrm>
          <a:off x="9391727" y="16859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80" name="正方形/長方形 3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81" name="正方形/長方形 3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82" name="正方形/長方形 3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83" name="正方形/長方形 3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4" name="正方形/長方形 3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5" name="正方形/長方形 3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6" name="正方形/長方形 3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7" name="正方形/長方形 3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8" name="テキスト ボックス 3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9" name="直線コネクタ 3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90" name="直線コネクタ 38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91" name="テキスト ボックス 39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92" name="直線コネクタ 39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93" name="テキスト ボックス 39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94" name="直線コネクタ 39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95" name="テキスト ボックス 39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96" name="直線コネクタ 39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97" name="テキスト ボックス 39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98" name="直線コネクタ 39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99" name="テキスト ボックス 39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400" name="直線コネクタ 39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401" name="テキスト ボックス 40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403" name="テキスト ボックス 40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40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94161</xdr:rowOff>
    </xdr:from>
    <xdr:to>
      <xdr:col>23</xdr:col>
      <xdr:colOff>516889</xdr:colOff>
      <xdr:row>41</xdr:row>
      <xdr:rowOff>54973</xdr:rowOff>
    </xdr:to>
    <xdr:cxnSp macro="">
      <xdr:nvCxnSpPr>
        <xdr:cNvPr id="405" name="直線コネクタ 404"/>
        <xdr:cNvCxnSpPr/>
      </xdr:nvCxnSpPr>
      <xdr:spPr>
        <a:xfrm flipV="1">
          <a:off x="16318864" y="5752011"/>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58800</xdr:rowOff>
    </xdr:from>
    <xdr:ext cx="405111" cy="259045"/>
    <xdr:sp macro="" textlink="">
      <xdr:nvSpPr>
        <xdr:cNvPr id="406" name="【一般廃棄物処理施設】&#10;有形固定資産減価償却率最小値テキスト"/>
        <xdr:cNvSpPr txBox="1"/>
      </xdr:nvSpPr>
      <xdr:spPr>
        <a:xfrm>
          <a:off x="164084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41</xdr:row>
      <xdr:rowOff>54973</xdr:rowOff>
    </xdr:from>
    <xdr:to>
      <xdr:col>23</xdr:col>
      <xdr:colOff>606425</xdr:colOff>
      <xdr:row>41</xdr:row>
      <xdr:rowOff>54973</xdr:rowOff>
    </xdr:to>
    <xdr:cxnSp macro="">
      <xdr:nvCxnSpPr>
        <xdr:cNvPr id="407" name="直線コネクタ 406"/>
        <xdr:cNvCxnSpPr/>
      </xdr:nvCxnSpPr>
      <xdr:spPr>
        <a:xfrm>
          <a:off x="16230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40838</xdr:rowOff>
    </xdr:from>
    <xdr:ext cx="405111" cy="259045"/>
    <xdr:sp macro="" textlink="">
      <xdr:nvSpPr>
        <xdr:cNvPr id="408" name="【一般廃棄物処理施設】&#10;有形固定資産減価償却率最大値テキスト"/>
        <xdr:cNvSpPr txBox="1"/>
      </xdr:nvSpPr>
      <xdr:spPr>
        <a:xfrm>
          <a:off x="164084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33</xdr:row>
      <xdr:rowOff>94161</xdr:rowOff>
    </xdr:from>
    <xdr:to>
      <xdr:col>23</xdr:col>
      <xdr:colOff>606425</xdr:colOff>
      <xdr:row>33</xdr:row>
      <xdr:rowOff>94161</xdr:rowOff>
    </xdr:to>
    <xdr:cxnSp macro="">
      <xdr:nvCxnSpPr>
        <xdr:cNvPr id="409" name="直線コネクタ 408"/>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157316</xdr:rowOff>
    </xdr:from>
    <xdr:ext cx="405111" cy="259045"/>
    <xdr:sp macro="" textlink="">
      <xdr:nvSpPr>
        <xdr:cNvPr id="410" name="【一般廃棄物処理施設】&#10;有形固定資産減価償却率平均値テキスト"/>
        <xdr:cNvSpPr txBox="1"/>
      </xdr:nvSpPr>
      <xdr:spPr>
        <a:xfrm>
          <a:off x="16408400" y="6158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7439</xdr:rowOff>
    </xdr:from>
    <xdr:to>
      <xdr:col>23</xdr:col>
      <xdr:colOff>568325</xdr:colOff>
      <xdr:row>36</xdr:row>
      <xdr:rowOff>109039</xdr:rowOff>
    </xdr:to>
    <xdr:sp macro="" textlink="">
      <xdr:nvSpPr>
        <xdr:cNvPr id="411" name="フローチャート : 判断 410"/>
        <xdr:cNvSpPr/>
      </xdr:nvSpPr>
      <xdr:spPr>
        <a:xfrm>
          <a:off x="16268700" y="617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49893</xdr:rowOff>
    </xdr:from>
    <xdr:to>
      <xdr:col>22</xdr:col>
      <xdr:colOff>415925</xdr:colOff>
      <xdr:row>35</xdr:row>
      <xdr:rowOff>151493</xdr:rowOff>
    </xdr:to>
    <xdr:sp macro="" textlink="">
      <xdr:nvSpPr>
        <xdr:cNvPr id="412" name="フローチャート : 判断 411"/>
        <xdr:cNvSpPr/>
      </xdr:nvSpPr>
      <xdr:spPr>
        <a:xfrm>
          <a:off x="15430500" y="605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56424</xdr:rowOff>
    </xdr:from>
    <xdr:to>
      <xdr:col>22</xdr:col>
      <xdr:colOff>415925</xdr:colOff>
      <xdr:row>39</xdr:row>
      <xdr:rowOff>158024</xdr:rowOff>
    </xdr:to>
    <xdr:sp macro="" textlink="">
      <xdr:nvSpPr>
        <xdr:cNvPr id="418" name="円/楕円 417"/>
        <xdr:cNvSpPr/>
      </xdr:nvSpPr>
      <xdr:spPr>
        <a:xfrm>
          <a:off x="15430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168020</xdr:rowOff>
    </xdr:from>
    <xdr:ext cx="405111" cy="259045"/>
    <xdr:sp macro="" textlink="">
      <xdr:nvSpPr>
        <xdr:cNvPr id="419" name="n_1aveValue【一般廃棄物処理施設】&#10;有形固定資産減価償却率"/>
        <xdr:cNvSpPr txBox="1"/>
      </xdr:nvSpPr>
      <xdr:spPr>
        <a:xfrm>
          <a:off x="15266043"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149151</xdr:rowOff>
    </xdr:from>
    <xdr:ext cx="405111" cy="259045"/>
    <xdr:sp macro="" textlink="">
      <xdr:nvSpPr>
        <xdr:cNvPr id="420" name="n_1mainValue【一般廃棄物処理施設】&#10;有形固定資産減価償却率"/>
        <xdr:cNvSpPr txBox="1"/>
      </xdr:nvSpPr>
      <xdr:spPr>
        <a:xfrm>
          <a:off x="15266043"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32" name="テキスト ボックス 43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34" name="テキスト ボックス 43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162577</xdr:rowOff>
    </xdr:from>
    <xdr:ext cx="531299" cy="259045"/>
    <xdr:sp macro="" textlink="">
      <xdr:nvSpPr>
        <xdr:cNvPr id="436" name="テキスト ボックス 435"/>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124477</xdr:rowOff>
    </xdr:from>
    <xdr:ext cx="531299" cy="259045"/>
    <xdr:sp macro="" textlink="">
      <xdr:nvSpPr>
        <xdr:cNvPr id="438" name="テキスト ボックス 437"/>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86377</xdr:rowOff>
    </xdr:from>
    <xdr:ext cx="531299" cy="259045"/>
    <xdr:sp macro="" textlink="">
      <xdr:nvSpPr>
        <xdr:cNvPr id="440" name="テキスト ボックス 439"/>
        <xdr:cNvSpPr txBox="1"/>
      </xdr:nvSpPr>
      <xdr:spPr>
        <a:xfrm>
          <a:off x="17756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42" name="テキスト ボックス 44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4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19183</xdr:rowOff>
    </xdr:from>
    <xdr:to>
      <xdr:col>32</xdr:col>
      <xdr:colOff>186689</xdr:colOff>
      <xdr:row>39</xdr:row>
      <xdr:rowOff>143066</xdr:rowOff>
    </xdr:to>
    <xdr:cxnSp macro="">
      <xdr:nvCxnSpPr>
        <xdr:cNvPr id="444" name="直線コネクタ 443"/>
        <xdr:cNvCxnSpPr/>
      </xdr:nvCxnSpPr>
      <xdr:spPr>
        <a:xfrm flipV="1">
          <a:off x="22160864" y="6019933"/>
          <a:ext cx="0" cy="80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146893</xdr:rowOff>
    </xdr:from>
    <xdr:ext cx="534377" cy="259045"/>
    <xdr:sp macro="" textlink="">
      <xdr:nvSpPr>
        <xdr:cNvPr id="445" name="【一般廃棄物処理施設】&#10;一人当たり有形固定資産（償却資産）額最小値テキスト"/>
        <xdr:cNvSpPr txBox="1"/>
      </xdr:nvSpPr>
      <xdr:spPr>
        <a:xfrm>
          <a:off x="22250400" y="683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21,490</a:t>
          </a:r>
          <a:endParaRPr kumimoji="1" lang="ja-JP" altLang="en-US" sz="1000" b="1">
            <a:latin typeface="ＭＳ Ｐゴシック"/>
          </a:endParaRPr>
        </a:p>
      </xdr:txBody>
    </xdr:sp>
    <xdr:clientData/>
  </xdr:oneCellAnchor>
  <xdr:twoCellAnchor>
    <xdr:from>
      <xdr:col>32</xdr:col>
      <xdr:colOff>98425</xdr:colOff>
      <xdr:row>39</xdr:row>
      <xdr:rowOff>143066</xdr:rowOff>
    </xdr:from>
    <xdr:to>
      <xdr:col>32</xdr:col>
      <xdr:colOff>276225</xdr:colOff>
      <xdr:row>39</xdr:row>
      <xdr:rowOff>143066</xdr:rowOff>
    </xdr:to>
    <xdr:cxnSp macro="">
      <xdr:nvCxnSpPr>
        <xdr:cNvPr id="446" name="直線コネクタ 445"/>
        <xdr:cNvCxnSpPr/>
      </xdr:nvCxnSpPr>
      <xdr:spPr>
        <a:xfrm>
          <a:off x="22072600" y="682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137310</xdr:rowOff>
    </xdr:from>
    <xdr:ext cx="534377" cy="259045"/>
    <xdr:sp macro="" textlink="">
      <xdr:nvSpPr>
        <xdr:cNvPr id="447" name="【一般廃棄物処理施設】&#10;一人当たり有形固定資産（償却資産）額最大値テキスト"/>
        <xdr:cNvSpPr txBox="1"/>
      </xdr:nvSpPr>
      <xdr:spPr>
        <a:xfrm>
          <a:off x="22250400" y="579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63,993</a:t>
          </a:r>
          <a:endParaRPr kumimoji="1" lang="ja-JP" altLang="en-US" sz="1000" b="1">
            <a:latin typeface="ＭＳ Ｐゴシック"/>
          </a:endParaRPr>
        </a:p>
      </xdr:txBody>
    </xdr:sp>
    <xdr:clientData/>
  </xdr:oneCellAnchor>
  <xdr:twoCellAnchor>
    <xdr:from>
      <xdr:col>32</xdr:col>
      <xdr:colOff>98425</xdr:colOff>
      <xdr:row>35</xdr:row>
      <xdr:rowOff>19183</xdr:rowOff>
    </xdr:from>
    <xdr:to>
      <xdr:col>32</xdr:col>
      <xdr:colOff>276225</xdr:colOff>
      <xdr:row>35</xdr:row>
      <xdr:rowOff>19183</xdr:rowOff>
    </xdr:to>
    <xdr:cxnSp macro="">
      <xdr:nvCxnSpPr>
        <xdr:cNvPr id="448" name="直線コネクタ 447"/>
        <xdr:cNvCxnSpPr/>
      </xdr:nvCxnSpPr>
      <xdr:spPr>
        <a:xfrm>
          <a:off x="22072600" y="6019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161789</xdr:rowOff>
    </xdr:from>
    <xdr:ext cx="534377" cy="259045"/>
    <xdr:sp macro="" textlink="">
      <xdr:nvSpPr>
        <xdr:cNvPr id="449" name="【一般廃棄物処理施設】&#10;一人当たり有形固定資産（償却資産）額平均値テキスト"/>
        <xdr:cNvSpPr txBox="1"/>
      </xdr:nvSpPr>
      <xdr:spPr>
        <a:xfrm>
          <a:off x="22250400" y="6505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34,708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11912</xdr:rowOff>
    </xdr:from>
    <xdr:to>
      <xdr:col>32</xdr:col>
      <xdr:colOff>238125</xdr:colOff>
      <xdr:row>38</xdr:row>
      <xdr:rowOff>113512</xdr:rowOff>
    </xdr:to>
    <xdr:sp macro="" textlink="">
      <xdr:nvSpPr>
        <xdr:cNvPr id="450" name="フローチャート : 判断 449"/>
        <xdr:cNvSpPr/>
      </xdr:nvSpPr>
      <xdr:spPr>
        <a:xfrm>
          <a:off x="22110700" y="652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32</xdr:row>
      <xdr:rowOff>127146</xdr:rowOff>
    </xdr:from>
    <xdr:to>
      <xdr:col>31</xdr:col>
      <xdr:colOff>85725</xdr:colOff>
      <xdr:row>33</xdr:row>
      <xdr:rowOff>57296</xdr:rowOff>
    </xdr:to>
    <xdr:sp macro="" textlink="">
      <xdr:nvSpPr>
        <xdr:cNvPr id="451" name="フローチャート : 判断 450"/>
        <xdr:cNvSpPr/>
      </xdr:nvSpPr>
      <xdr:spPr>
        <a:xfrm>
          <a:off x="21272500" y="561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36316</xdr:rowOff>
    </xdr:from>
    <xdr:to>
      <xdr:col>31</xdr:col>
      <xdr:colOff>85725</xdr:colOff>
      <xdr:row>41</xdr:row>
      <xdr:rowOff>137916</xdr:rowOff>
    </xdr:to>
    <xdr:sp macro="" textlink="">
      <xdr:nvSpPr>
        <xdr:cNvPr id="457" name="円/楕円 456"/>
        <xdr:cNvSpPr/>
      </xdr:nvSpPr>
      <xdr:spPr>
        <a:xfrm>
          <a:off x="21272500" y="706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31</xdr:row>
      <xdr:rowOff>73823</xdr:rowOff>
    </xdr:from>
    <xdr:ext cx="534377" cy="259045"/>
    <xdr:sp macro="" textlink="">
      <xdr:nvSpPr>
        <xdr:cNvPr id="458" name="n_1aveValue【一般廃棄物処理施設】&#10;一人当たり有形固定資産（償却資産）額"/>
        <xdr:cNvSpPr txBox="1"/>
      </xdr:nvSpPr>
      <xdr:spPr>
        <a:xfrm>
          <a:off x="21043411" y="538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82,659</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129043</xdr:rowOff>
    </xdr:from>
    <xdr:ext cx="469744" cy="259045"/>
    <xdr:sp macro="" textlink="">
      <xdr:nvSpPr>
        <xdr:cNvPr id="459" name="n_1mainValue【一般廃棄物処理施設】&#10;一人当たり有形固定資産（償却資産）額"/>
        <xdr:cNvSpPr txBox="1"/>
      </xdr:nvSpPr>
      <xdr:spPr>
        <a:xfrm>
          <a:off x="21075727" y="715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70" name="テキスト ボックス 46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71" name="直線コネクタ 4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72" name="テキスト ボックス 47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73" name="直線コネクタ 4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74" name="テキスト ボックス 4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5" name="直線コネクタ 4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6" name="テキスト ボックス 4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7" name="直線コネクタ 4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8" name="テキスト ボックス 4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9" name="直線コネクタ 4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80" name="テキスト ボックス 4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82" name="テキスト ボックス 48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8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63</xdr:row>
      <xdr:rowOff>121920</xdr:rowOff>
    </xdr:to>
    <xdr:cxnSp macro="">
      <xdr:nvCxnSpPr>
        <xdr:cNvPr id="484" name="直線コネクタ 483"/>
        <xdr:cNvCxnSpPr/>
      </xdr:nvCxnSpPr>
      <xdr:spPr>
        <a:xfrm flipV="1">
          <a:off x="16318864" y="96012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125747</xdr:rowOff>
    </xdr:from>
    <xdr:ext cx="405111" cy="259045"/>
    <xdr:sp macro="" textlink="">
      <xdr:nvSpPr>
        <xdr:cNvPr id="485" name="【保健センター・保健所】&#10;有形固定資産減価償却率最小値テキスト"/>
        <xdr:cNvSpPr txBox="1"/>
      </xdr:nvSpPr>
      <xdr:spPr>
        <a:xfrm>
          <a:off x="16408400"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23</xdr:col>
      <xdr:colOff>428625</xdr:colOff>
      <xdr:row>63</xdr:row>
      <xdr:rowOff>121920</xdr:rowOff>
    </xdr:from>
    <xdr:to>
      <xdr:col>23</xdr:col>
      <xdr:colOff>606425</xdr:colOff>
      <xdr:row>63</xdr:row>
      <xdr:rowOff>121920</xdr:rowOff>
    </xdr:to>
    <xdr:cxnSp macro="">
      <xdr:nvCxnSpPr>
        <xdr:cNvPr id="486" name="直線コネクタ 485"/>
        <xdr:cNvCxnSpPr/>
      </xdr:nvCxnSpPr>
      <xdr:spPr>
        <a:xfrm>
          <a:off x="16230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487"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488" name="直線コネクタ 487"/>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64787</xdr:rowOff>
    </xdr:from>
    <xdr:ext cx="405111" cy="259045"/>
    <xdr:sp macro="" textlink="">
      <xdr:nvSpPr>
        <xdr:cNvPr id="489" name="【保健センター・保健所】&#10;有形固定資産減価償却率平均値テキスト"/>
        <xdr:cNvSpPr txBox="1"/>
      </xdr:nvSpPr>
      <xdr:spPr>
        <a:xfrm>
          <a:off x="16408400" y="10523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86360</xdr:rowOff>
    </xdr:from>
    <xdr:to>
      <xdr:col>23</xdr:col>
      <xdr:colOff>568325</xdr:colOff>
      <xdr:row>62</xdr:row>
      <xdr:rowOff>16510</xdr:rowOff>
    </xdr:to>
    <xdr:sp macro="" textlink="">
      <xdr:nvSpPr>
        <xdr:cNvPr id="490" name="フローチャート : 判断 489"/>
        <xdr:cNvSpPr/>
      </xdr:nvSpPr>
      <xdr:spPr>
        <a:xfrm>
          <a:off x="162687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40640</xdr:rowOff>
    </xdr:from>
    <xdr:to>
      <xdr:col>22</xdr:col>
      <xdr:colOff>415925</xdr:colOff>
      <xdr:row>61</xdr:row>
      <xdr:rowOff>142240</xdr:rowOff>
    </xdr:to>
    <xdr:sp macro="" textlink="">
      <xdr:nvSpPr>
        <xdr:cNvPr id="491" name="フローチャート : 判断 490"/>
        <xdr:cNvSpPr/>
      </xdr:nvSpPr>
      <xdr:spPr>
        <a:xfrm>
          <a:off x="1543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92" name="テキスト ボックス 49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93" name="テキスト ボックス 49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94" name="テキスト ボックス 49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5" name="テキスト ボックス 49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6" name="テキスト ボックス 49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120650</xdr:rowOff>
    </xdr:from>
    <xdr:to>
      <xdr:col>23</xdr:col>
      <xdr:colOff>568325</xdr:colOff>
      <xdr:row>56</xdr:row>
      <xdr:rowOff>50800</xdr:rowOff>
    </xdr:to>
    <xdr:sp macro="" textlink="">
      <xdr:nvSpPr>
        <xdr:cNvPr id="497" name="円/楕円 496"/>
        <xdr:cNvSpPr/>
      </xdr:nvSpPr>
      <xdr:spPr>
        <a:xfrm>
          <a:off x="16268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73677</xdr:rowOff>
    </xdr:from>
    <xdr:ext cx="405111" cy="259045"/>
    <xdr:sp macro="" textlink="">
      <xdr:nvSpPr>
        <xdr:cNvPr id="498" name="【保健センター・保健所】&#10;有形固定資産減価償却率該当値テキスト"/>
        <xdr:cNvSpPr txBox="1"/>
      </xdr:nvSpPr>
      <xdr:spPr>
        <a:xfrm>
          <a:off x="16408400" y="950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25400</xdr:rowOff>
    </xdr:from>
    <xdr:to>
      <xdr:col>22</xdr:col>
      <xdr:colOff>415925</xdr:colOff>
      <xdr:row>56</xdr:row>
      <xdr:rowOff>127000</xdr:rowOff>
    </xdr:to>
    <xdr:sp macro="" textlink="">
      <xdr:nvSpPr>
        <xdr:cNvPr id="499" name="円/楕円 498"/>
        <xdr:cNvSpPr/>
      </xdr:nvSpPr>
      <xdr:spPr>
        <a:xfrm>
          <a:off x="15430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0</xdr:rowOff>
    </xdr:from>
    <xdr:to>
      <xdr:col>23</xdr:col>
      <xdr:colOff>517525</xdr:colOff>
      <xdr:row>56</xdr:row>
      <xdr:rowOff>76200</xdr:rowOff>
    </xdr:to>
    <xdr:cxnSp macro="">
      <xdr:nvCxnSpPr>
        <xdr:cNvPr id="500" name="直線コネクタ 499"/>
        <xdr:cNvCxnSpPr/>
      </xdr:nvCxnSpPr>
      <xdr:spPr>
        <a:xfrm flipV="1">
          <a:off x="15481300" y="9601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133367</xdr:rowOff>
    </xdr:from>
    <xdr:ext cx="405111" cy="259045"/>
    <xdr:sp macro="" textlink="">
      <xdr:nvSpPr>
        <xdr:cNvPr id="501" name="n_1aveValue【保健センター・保健所】&#10;有形固定資産減価償却率"/>
        <xdr:cNvSpPr txBox="1"/>
      </xdr:nvSpPr>
      <xdr:spPr>
        <a:xfrm>
          <a:off x="15266043"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143527</xdr:rowOff>
    </xdr:from>
    <xdr:ext cx="405111" cy="259045"/>
    <xdr:sp macro="" textlink="">
      <xdr:nvSpPr>
        <xdr:cNvPr id="502" name="n_1mainValue【保健センター・保健所】&#10;有形固定資産減価償却率"/>
        <xdr:cNvSpPr txBox="1"/>
      </xdr:nvSpPr>
      <xdr:spPr>
        <a:xfrm>
          <a:off x="15266043" y="940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503" name="正方形/長方形 50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504" name="正方形/長方形 50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5" name="正方形/長方形 50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6" name="正方形/長方形 50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7" name="正方形/長方形 50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8" name="正方形/長方形 50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9" name="正方形/長方形 50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10" name="正方形/長方形 50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11" name="テキスト ボックス 51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12" name="直線コネクタ 51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513" name="テキスト ボックス 51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514" name="直線コネクタ 51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15" name="テキスト ボックス 51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6" name="直線コネクタ 51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7" name="テキスト ボックス 51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8" name="直線コネクタ 51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9" name="テキスト ボックス 51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20" name="直線コネクタ 51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21" name="テキスト ボックス 52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22" name="直線コネクタ 5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23" name="テキスト ボックス 5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54864</xdr:rowOff>
    </xdr:from>
    <xdr:to>
      <xdr:col>32</xdr:col>
      <xdr:colOff>186689</xdr:colOff>
      <xdr:row>64</xdr:row>
      <xdr:rowOff>73152</xdr:rowOff>
    </xdr:to>
    <xdr:cxnSp macro="">
      <xdr:nvCxnSpPr>
        <xdr:cNvPr id="525" name="直線コネクタ 524"/>
        <xdr:cNvCxnSpPr/>
      </xdr:nvCxnSpPr>
      <xdr:spPr>
        <a:xfrm flipV="1">
          <a:off x="22160864" y="96560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76979</xdr:rowOff>
    </xdr:from>
    <xdr:ext cx="469744" cy="259045"/>
    <xdr:sp macro="" textlink="">
      <xdr:nvSpPr>
        <xdr:cNvPr id="526" name="【保健センター・保健所】&#10;一人当たり面積最小値テキスト"/>
        <xdr:cNvSpPr txBox="1"/>
      </xdr:nvSpPr>
      <xdr:spPr>
        <a:xfrm>
          <a:off x="22250400"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64</xdr:row>
      <xdr:rowOff>73152</xdr:rowOff>
    </xdr:from>
    <xdr:to>
      <xdr:col>32</xdr:col>
      <xdr:colOff>276225</xdr:colOff>
      <xdr:row>64</xdr:row>
      <xdr:rowOff>73152</xdr:rowOff>
    </xdr:to>
    <xdr:cxnSp macro="">
      <xdr:nvCxnSpPr>
        <xdr:cNvPr id="527" name="直線コネクタ 526"/>
        <xdr:cNvCxnSpPr/>
      </xdr:nvCxnSpPr>
      <xdr:spPr>
        <a:xfrm>
          <a:off x="22072600" y="1104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1541</xdr:rowOff>
    </xdr:from>
    <xdr:ext cx="469744" cy="259045"/>
    <xdr:sp macro="" textlink="">
      <xdr:nvSpPr>
        <xdr:cNvPr id="528" name="【保健センター・保健所】&#10;一人当たり面積最大値テキスト"/>
        <xdr:cNvSpPr txBox="1"/>
      </xdr:nvSpPr>
      <xdr:spPr>
        <a:xfrm>
          <a:off x="222504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56</xdr:row>
      <xdr:rowOff>54864</xdr:rowOff>
    </xdr:from>
    <xdr:to>
      <xdr:col>32</xdr:col>
      <xdr:colOff>276225</xdr:colOff>
      <xdr:row>56</xdr:row>
      <xdr:rowOff>54864</xdr:rowOff>
    </xdr:to>
    <xdr:cxnSp macro="">
      <xdr:nvCxnSpPr>
        <xdr:cNvPr id="529" name="直線コネクタ 528"/>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136669</xdr:rowOff>
    </xdr:from>
    <xdr:ext cx="469744" cy="259045"/>
    <xdr:sp macro="" textlink="">
      <xdr:nvSpPr>
        <xdr:cNvPr id="530" name="【保健センター・保健所】&#10;一人当たり面積平均値テキスト"/>
        <xdr:cNvSpPr txBox="1"/>
      </xdr:nvSpPr>
      <xdr:spPr>
        <a:xfrm>
          <a:off x="222504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0.107</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113792</xdr:rowOff>
    </xdr:from>
    <xdr:to>
      <xdr:col>32</xdr:col>
      <xdr:colOff>238125</xdr:colOff>
      <xdr:row>61</xdr:row>
      <xdr:rowOff>43942</xdr:rowOff>
    </xdr:to>
    <xdr:sp macro="" textlink="">
      <xdr:nvSpPr>
        <xdr:cNvPr id="531" name="フローチャート : 判断 530"/>
        <xdr:cNvSpPr/>
      </xdr:nvSpPr>
      <xdr:spPr>
        <a:xfrm>
          <a:off x="22110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8636</xdr:rowOff>
    </xdr:from>
    <xdr:to>
      <xdr:col>31</xdr:col>
      <xdr:colOff>85725</xdr:colOff>
      <xdr:row>62</xdr:row>
      <xdr:rowOff>110236</xdr:rowOff>
    </xdr:to>
    <xdr:sp macro="" textlink="">
      <xdr:nvSpPr>
        <xdr:cNvPr id="532" name="フローチャート : 判断 531"/>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33" name="テキスト ボックス 5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34" name="テキスト ボックス 5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5" name="テキスト ボックス 5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6" name="テキスト ボックス 5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7" name="テキスト ボックス 5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64</xdr:row>
      <xdr:rowOff>22352</xdr:rowOff>
    </xdr:from>
    <xdr:to>
      <xdr:col>32</xdr:col>
      <xdr:colOff>238125</xdr:colOff>
      <xdr:row>64</xdr:row>
      <xdr:rowOff>123952</xdr:rowOff>
    </xdr:to>
    <xdr:sp macro="" textlink="">
      <xdr:nvSpPr>
        <xdr:cNvPr id="538" name="円/楕円 537"/>
        <xdr:cNvSpPr/>
      </xdr:nvSpPr>
      <xdr:spPr>
        <a:xfrm>
          <a:off x="221107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108729</xdr:rowOff>
    </xdr:from>
    <xdr:ext cx="469744" cy="259045"/>
    <xdr:sp macro="" textlink="">
      <xdr:nvSpPr>
        <xdr:cNvPr id="539" name="【保健センター・保健所】&#10;一人当たり面積該当値テキスト"/>
        <xdr:cNvSpPr txBox="1"/>
      </xdr:nvSpPr>
      <xdr:spPr>
        <a:xfrm>
          <a:off x="22250400" y="1091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30</xdr:col>
      <xdr:colOff>669925</xdr:colOff>
      <xdr:row>64</xdr:row>
      <xdr:rowOff>22352</xdr:rowOff>
    </xdr:from>
    <xdr:to>
      <xdr:col>31</xdr:col>
      <xdr:colOff>85725</xdr:colOff>
      <xdr:row>64</xdr:row>
      <xdr:rowOff>123952</xdr:rowOff>
    </xdr:to>
    <xdr:sp macro="" textlink="">
      <xdr:nvSpPr>
        <xdr:cNvPr id="540" name="円/楕円 539"/>
        <xdr:cNvSpPr/>
      </xdr:nvSpPr>
      <xdr:spPr>
        <a:xfrm>
          <a:off x="212725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64</xdr:row>
      <xdr:rowOff>73152</xdr:rowOff>
    </xdr:from>
    <xdr:to>
      <xdr:col>32</xdr:col>
      <xdr:colOff>187325</xdr:colOff>
      <xdr:row>64</xdr:row>
      <xdr:rowOff>73152</xdr:rowOff>
    </xdr:to>
    <xdr:cxnSp macro="">
      <xdr:nvCxnSpPr>
        <xdr:cNvPr id="541" name="直線コネクタ 540"/>
        <xdr:cNvCxnSpPr/>
      </xdr:nvCxnSpPr>
      <xdr:spPr>
        <a:xfrm>
          <a:off x="21323300" y="110459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126763</xdr:rowOff>
    </xdr:from>
    <xdr:ext cx="469744" cy="259045"/>
    <xdr:sp macro="" textlink="">
      <xdr:nvSpPr>
        <xdr:cNvPr id="542" name="n_1aveValue【保健センター・保健所】&#10;一人当たり面積"/>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115079</xdr:rowOff>
    </xdr:from>
    <xdr:ext cx="469744" cy="259045"/>
    <xdr:sp macro="" textlink="">
      <xdr:nvSpPr>
        <xdr:cNvPr id="543" name="n_1mainValue【保健センター・保健所】&#10;一人当たり面積"/>
        <xdr:cNvSpPr txBox="1"/>
      </xdr:nvSpPr>
      <xdr:spPr>
        <a:xfrm>
          <a:off x="21075727" y="1108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51" name="正方形/長方形 5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9" name="正方形/長方形 5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70" name="直線コネクタ 56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71" name="テキスト ボックス 57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2" name="直線コネクタ 57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3" name="テキスト ボックス 57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4" name="直線コネクタ 57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5" name="テキスト ボックス 57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6" name="直線コネクタ 57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7" name="テキスト ボックス 57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8" name="直線コネクタ 57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9" name="テキスト ボックス 57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0" name="直線コネクタ 57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81" name="テキスト ボックス 58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2" name="直線コネクタ 5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3" name="テキスト ボックス 5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81099</xdr:rowOff>
    </xdr:from>
    <xdr:to>
      <xdr:col>23</xdr:col>
      <xdr:colOff>516889</xdr:colOff>
      <xdr:row>107</xdr:row>
      <xdr:rowOff>134982</xdr:rowOff>
    </xdr:to>
    <xdr:cxnSp macro="">
      <xdr:nvCxnSpPr>
        <xdr:cNvPr id="585" name="直線コネクタ 584"/>
        <xdr:cNvCxnSpPr/>
      </xdr:nvCxnSpPr>
      <xdr:spPr>
        <a:xfrm flipV="1">
          <a:off x="16318864" y="17226099"/>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138809</xdr:rowOff>
    </xdr:from>
    <xdr:ext cx="405111" cy="259045"/>
    <xdr:sp macro="" textlink="">
      <xdr:nvSpPr>
        <xdr:cNvPr id="586" name="【庁舎】&#10;有形固定資産減価償却率最小値テキスト"/>
        <xdr:cNvSpPr txBox="1"/>
      </xdr:nvSpPr>
      <xdr:spPr>
        <a:xfrm>
          <a:off x="16408400" y="1848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428625</xdr:colOff>
      <xdr:row>107</xdr:row>
      <xdr:rowOff>134982</xdr:rowOff>
    </xdr:from>
    <xdr:to>
      <xdr:col>23</xdr:col>
      <xdr:colOff>606425</xdr:colOff>
      <xdr:row>107</xdr:row>
      <xdr:rowOff>134982</xdr:rowOff>
    </xdr:to>
    <xdr:cxnSp macro="">
      <xdr:nvCxnSpPr>
        <xdr:cNvPr id="587" name="直線コネクタ 586"/>
        <xdr:cNvCxnSpPr/>
      </xdr:nvCxnSpPr>
      <xdr:spPr>
        <a:xfrm>
          <a:off x="16230600" y="1848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27776</xdr:rowOff>
    </xdr:from>
    <xdr:ext cx="405111" cy="259045"/>
    <xdr:sp macro="" textlink="">
      <xdr:nvSpPr>
        <xdr:cNvPr id="588" name="【庁舎】&#10;有形固定資産減価償却率最大値テキスト"/>
        <xdr:cNvSpPr txBox="1"/>
      </xdr:nvSpPr>
      <xdr:spPr>
        <a:xfrm>
          <a:off x="16408400" y="1700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a:t>
          </a:r>
          <a:endParaRPr kumimoji="1" lang="ja-JP" altLang="en-US" sz="1000" b="1">
            <a:latin typeface="ＭＳ Ｐゴシック"/>
          </a:endParaRPr>
        </a:p>
      </xdr:txBody>
    </xdr:sp>
    <xdr:clientData/>
  </xdr:oneCellAnchor>
  <xdr:twoCellAnchor>
    <xdr:from>
      <xdr:col>23</xdr:col>
      <xdr:colOff>428625</xdr:colOff>
      <xdr:row>100</xdr:row>
      <xdr:rowOff>81099</xdr:rowOff>
    </xdr:from>
    <xdr:to>
      <xdr:col>23</xdr:col>
      <xdr:colOff>606425</xdr:colOff>
      <xdr:row>100</xdr:row>
      <xdr:rowOff>81099</xdr:rowOff>
    </xdr:to>
    <xdr:cxnSp macro="">
      <xdr:nvCxnSpPr>
        <xdr:cNvPr id="589" name="直線コネクタ 588"/>
        <xdr:cNvCxnSpPr/>
      </xdr:nvCxnSpPr>
      <xdr:spPr>
        <a:xfrm>
          <a:off x="16230600" y="172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3827</xdr:rowOff>
    </xdr:from>
    <xdr:ext cx="405111" cy="259045"/>
    <xdr:sp macro="" textlink="">
      <xdr:nvSpPr>
        <xdr:cNvPr id="590" name="【庁舎】&#10;有形固定資産減価償却率平均値テキスト"/>
        <xdr:cNvSpPr txBox="1"/>
      </xdr:nvSpPr>
      <xdr:spPr>
        <a:xfrm>
          <a:off x="16408400" y="1783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25400</xdr:rowOff>
    </xdr:from>
    <xdr:to>
      <xdr:col>23</xdr:col>
      <xdr:colOff>568325</xdr:colOff>
      <xdr:row>104</xdr:row>
      <xdr:rowOff>127000</xdr:rowOff>
    </xdr:to>
    <xdr:sp macro="" textlink="">
      <xdr:nvSpPr>
        <xdr:cNvPr id="591" name="フローチャート : 判断 590"/>
        <xdr:cNvSpPr/>
      </xdr:nvSpPr>
      <xdr:spPr>
        <a:xfrm>
          <a:off x="162687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64588</xdr:rowOff>
    </xdr:from>
    <xdr:to>
      <xdr:col>22</xdr:col>
      <xdr:colOff>415925</xdr:colOff>
      <xdr:row>103</xdr:row>
      <xdr:rowOff>166188</xdr:rowOff>
    </xdr:to>
    <xdr:sp macro="" textlink="">
      <xdr:nvSpPr>
        <xdr:cNvPr id="592" name="フローチャート : 判断 591"/>
        <xdr:cNvSpPr/>
      </xdr:nvSpPr>
      <xdr:spPr>
        <a:xfrm>
          <a:off x="15430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3" name="テキスト ボックス 5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4" name="テキスト ボックス 5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5" name="テキスト ボックス 5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6" name="テキスト ボックス 5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7" name="テキスト ボックス 5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133169</xdr:rowOff>
    </xdr:from>
    <xdr:to>
      <xdr:col>23</xdr:col>
      <xdr:colOff>568325</xdr:colOff>
      <xdr:row>103</xdr:row>
      <xdr:rowOff>63319</xdr:rowOff>
    </xdr:to>
    <xdr:sp macro="" textlink="">
      <xdr:nvSpPr>
        <xdr:cNvPr id="598" name="円/楕円 597"/>
        <xdr:cNvSpPr/>
      </xdr:nvSpPr>
      <xdr:spPr>
        <a:xfrm>
          <a:off x="162687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156046</xdr:rowOff>
    </xdr:from>
    <xdr:ext cx="405111" cy="259045"/>
    <xdr:sp macro="" textlink="">
      <xdr:nvSpPr>
        <xdr:cNvPr id="599" name="【庁舎】&#10;有形固定資産減価償却率該当値テキスト"/>
        <xdr:cNvSpPr txBox="1"/>
      </xdr:nvSpPr>
      <xdr:spPr>
        <a:xfrm>
          <a:off x="16408400" y="1747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170724</xdr:rowOff>
    </xdr:from>
    <xdr:to>
      <xdr:col>22</xdr:col>
      <xdr:colOff>415925</xdr:colOff>
      <xdr:row>103</xdr:row>
      <xdr:rowOff>100874</xdr:rowOff>
    </xdr:to>
    <xdr:sp macro="" textlink="">
      <xdr:nvSpPr>
        <xdr:cNvPr id="600" name="円/楕円 599"/>
        <xdr:cNvSpPr/>
      </xdr:nvSpPr>
      <xdr:spPr>
        <a:xfrm>
          <a:off x="15430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12519</xdr:rowOff>
    </xdr:from>
    <xdr:to>
      <xdr:col>23</xdr:col>
      <xdr:colOff>517525</xdr:colOff>
      <xdr:row>103</xdr:row>
      <xdr:rowOff>50074</xdr:rowOff>
    </xdr:to>
    <xdr:cxnSp macro="">
      <xdr:nvCxnSpPr>
        <xdr:cNvPr id="601" name="直線コネクタ 600"/>
        <xdr:cNvCxnSpPr/>
      </xdr:nvCxnSpPr>
      <xdr:spPr>
        <a:xfrm flipV="1">
          <a:off x="15481300" y="1767186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157315</xdr:rowOff>
    </xdr:from>
    <xdr:ext cx="405111" cy="259045"/>
    <xdr:sp macro="" textlink="">
      <xdr:nvSpPr>
        <xdr:cNvPr id="602" name="n_1aveValue【庁舎】&#10;有形固定資産減価償却率"/>
        <xdr:cNvSpPr txBox="1"/>
      </xdr:nvSpPr>
      <xdr:spPr>
        <a:xfrm>
          <a:off x="15266043" y="1781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117401</xdr:rowOff>
    </xdr:from>
    <xdr:ext cx="405111" cy="259045"/>
    <xdr:sp macro="" textlink="">
      <xdr:nvSpPr>
        <xdr:cNvPr id="603" name="n_1mainValue【庁舎】&#10;有形固定資産減価償却率"/>
        <xdr:cNvSpPr txBox="1"/>
      </xdr:nvSpPr>
      <xdr:spPr>
        <a:xfrm>
          <a:off x="15266043"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4" name="正方形/長方形 6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5" name="正方形/長方形 6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6" name="正方形/長方形 6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7" name="正方形/長方形 6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8" name="正方形/長方形 6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9" name="正方形/長方形 6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0" name="正方形/長方形 6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1" name="正方形/長方形 6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2" name="テキスト ボックス 6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3" name="直線コネクタ 6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4" name="テキスト ボックス 61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15" name="直線コネクタ 61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16" name="テキスト ボックス 61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17" name="直線コネクタ 61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18" name="テキスト ボックス 61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19" name="直線コネクタ 61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20" name="テキスト ボックス 61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21" name="直線コネクタ 62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22" name="テキスト ボックス 62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23" name="直線コネクタ 62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24" name="テキスト ボックス 62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25" name="直線コネクタ 62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26" name="テキスト ボックス 62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27214</xdr:rowOff>
    </xdr:from>
    <xdr:to>
      <xdr:col>32</xdr:col>
      <xdr:colOff>186689</xdr:colOff>
      <xdr:row>107</xdr:row>
      <xdr:rowOff>133350</xdr:rowOff>
    </xdr:to>
    <xdr:cxnSp macro="">
      <xdr:nvCxnSpPr>
        <xdr:cNvPr id="630" name="直線コネクタ 629"/>
        <xdr:cNvCxnSpPr/>
      </xdr:nvCxnSpPr>
      <xdr:spPr>
        <a:xfrm flipV="1">
          <a:off x="22160864" y="171722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137177</xdr:rowOff>
    </xdr:from>
    <xdr:ext cx="469744" cy="259045"/>
    <xdr:sp macro="" textlink="">
      <xdr:nvSpPr>
        <xdr:cNvPr id="631" name="【庁舎】&#10;一人当たり面積最小値テキスト"/>
        <xdr:cNvSpPr txBox="1"/>
      </xdr:nvSpPr>
      <xdr:spPr>
        <a:xfrm>
          <a:off x="222504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0.175</a:t>
          </a:r>
          <a:endParaRPr kumimoji="1" lang="ja-JP" altLang="en-US" sz="1000" b="1">
            <a:latin typeface="ＭＳ Ｐゴシック"/>
          </a:endParaRPr>
        </a:p>
      </xdr:txBody>
    </xdr:sp>
    <xdr:clientData/>
  </xdr:oneCellAnchor>
  <xdr:twoCellAnchor>
    <xdr:from>
      <xdr:col>32</xdr:col>
      <xdr:colOff>98425</xdr:colOff>
      <xdr:row>107</xdr:row>
      <xdr:rowOff>133350</xdr:rowOff>
    </xdr:from>
    <xdr:to>
      <xdr:col>32</xdr:col>
      <xdr:colOff>276225</xdr:colOff>
      <xdr:row>107</xdr:row>
      <xdr:rowOff>133350</xdr:rowOff>
    </xdr:to>
    <xdr:cxnSp macro="">
      <xdr:nvCxnSpPr>
        <xdr:cNvPr id="632" name="直線コネクタ 631"/>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145341</xdr:rowOff>
    </xdr:from>
    <xdr:ext cx="469744" cy="259045"/>
    <xdr:sp macro="" textlink="">
      <xdr:nvSpPr>
        <xdr:cNvPr id="633" name="【庁舎】&#10;一人当たり面積最大値テキスト"/>
        <xdr:cNvSpPr txBox="1"/>
      </xdr:nvSpPr>
      <xdr:spPr>
        <a:xfrm>
          <a:off x="222504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0.575</a:t>
          </a:r>
          <a:endParaRPr kumimoji="1" lang="ja-JP" altLang="en-US" sz="1000" b="1">
            <a:latin typeface="ＭＳ Ｐゴシック"/>
          </a:endParaRPr>
        </a:p>
      </xdr:txBody>
    </xdr:sp>
    <xdr:clientData/>
  </xdr:oneCellAnchor>
  <xdr:twoCellAnchor>
    <xdr:from>
      <xdr:col>32</xdr:col>
      <xdr:colOff>98425</xdr:colOff>
      <xdr:row>100</xdr:row>
      <xdr:rowOff>27214</xdr:rowOff>
    </xdr:from>
    <xdr:to>
      <xdr:col>32</xdr:col>
      <xdr:colOff>276225</xdr:colOff>
      <xdr:row>100</xdr:row>
      <xdr:rowOff>27214</xdr:rowOff>
    </xdr:to>
    <xdr:cxnSp macro="">
      <xdr:nvCxnSpPr>
        <xdr:cNvPr id="634" name="直線コネクタ 633"/>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82566</xdr:rowOff>
    </xdr:from>
    <xdr:ext cx="469744" cy="259045"/>
    <xdr:sp macro="" textlink="">
      <xdr:nvSpPr>
        <xdr:cNvPr id="635" name="【庁舎】&#10;一人当たり面積平均値テキスト"/>
        <xdr:cNvSpPr txBox="1"/>
      </xdr:nvSpPr>
      <xdr:spPr>
        <a:xfrm>
          <a:off x="222504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636" name="フローチャート : 判断 635"/>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7438</xdr:rowOff>
    </xdr:from>
    <xdr:to>
      <xdr:col>31</xdr:col>
      <xdr:colOff>85725</xdr:colOff>
      <xdr:row>105</xdr:row>
      <xdr:rowOff>109038</xdr:rowOff>
    </xdr:to>
    <xdr:sp macro="" textlink="">
      <xdr:nvSpPr>
        <xdr:cNvPr id="637" name="フローチャート : 判断 636"/>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59689</xdr:rowOff>
    </xdr:from>
    <xdr:to>
      <xdr:col>32</xdr:col>
      <xdr:colOff>238125</xdr:colOff>
      <xdr:row>107</xdr:row>
      <xdr:rowOff>161289</xdr:rowOff>
    </xdr:to>
    <xdr:sp macro="" textlink="">
      <xdr:nvSpPr>
        <xdr:cNvPr id="643" name="円/楕円 642"/>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146066</xdr:rowOff>
    </xdr:from>
    <xdr:ext cx="469744" cy="259045"/>
    <xdr:sp macro="" textlink="">
      <xdr:nvSpPr>
        <xdr:cNvPr id="644" name="【庁舎】&#10;一人当たり面積該当値テキスト"/>
        <xdr:cNvSpPr txBox="1"/>
      </xdr:nvSpPr>
      <xdr:spPr>
        <a:xfrm>
          <a:off x="22250400" y="1831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0.182</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56424</xdr:rowOff>
    </xdr:from>
    <xdr:to>
      <xdr:col>31</xdr:col>
      <xdr:colOff>85725</xdr:colOff>
      <xdr:row>107</xdr:row>
      <xdr:rowOff>158024</xdr:rowOff>
    </xdr:to>
    <xdr:sp macro="" textlink="">
      <xdr:nvSpPr>
        <xdr:cNvPr id="645" name="円/楕円 644"/>
        <xdr:cNvSpPr/>
      </xdr:nvSpPr>
      <xdr:spPr>
        <a:xfrm>
          <a:off x="21272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107224</xdr:rowOff>
    </xdr:from>
    <xdr:to>
      <xdr:col>32</xdr:col>
      <xdr:colOff>187325</xdr:colOff>
      <xdr:row>107</xdr:row>
      <xdr:rowOff>110489</xdr:rowOff>
    </xdr:to>
    <xdr:cxnSp macro="">
      <xdr:nvCxnSpPr>
        <xdr:cNvPr id="646" name="直線コネクタ 645"/>
        <xdr:cNvCxnSpPr/>
      </xdr:nvCxnSpPr>
      <xdr:spPr>
        <a:xfrm>
          <a:off x="21323300" y="184523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125565</xdr:rowOff>
    </xdr:from>
    <xdr:ext cx="469744" cy="259045"/>
    <xdr:sp macro="" textlink="">
      <xdr:nvSpPr>
        <xdr:cNvPr id="647" name="n_1ave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149151</xdr:rowOff>
    </xdr:from>
    <xdr:ext cx="469744" cy="259045"/>
    <xdr:sp macro="" textlink="">
      <xdr:nvSpPr>
        <xdr:cNvPr id="648" name="n_1mainValue【庁舎】&#10;一人当たり面積"/>
        <xdr:cNvSpPr txBox="1"/>
      </xdr:nvSpPr>
      <xdr:spPr>
        <a:xfrm>
          <a:off x="21075727" y="1849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類似団体平均値と比較して、保健センターと庁舎が上回っている。ただし、平成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年度に保健センターを併設した新庁舎を建設した。その他の施設については類似団体平均値を下回っている。図書館を含む市民会館は平成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に建設したため、数値は低くなっていることが分かる。体育館については増加傾向にあり、老朽化が進んでいることが分かる。一人当たり面積については市民会館が類似団体内で最上位となっているため、利用状況について適切に把握していく必要がある。</a:t>
          </a:r>
          <a:endParaRPr lang="ja-JP" altLang="ja-JP" sz="1400">
            <a:effectLst/>
          </a:endParaRPr>
        </a:p>
        <a:p>
          <a:r>
            <a:rPr kumimoji="1" lang="ja-JP" altLang="ja-JP" sz="1100">
              <a:solidFill>
                <a:schemeClr val="dk1"/>
              </a:solidFill>
              <a:effectLst/>
              <a:latin typeface="+mn-lt"/>
              <a:ea typeface="+mn-ea"/>
              <a:cs typeface="+mn-cs"/>
            </a:rPr>
            <a:t>　公共施設等総合管理計画に基づき、維持管理および更新をしていく必要がある。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長野県御代田町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
15,143
58.79
6,663,864
6,204,080
295,507
4,006,145
5,938,269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過去における工場誘致により比較的規模の大きな事業所が集積していることや、人口増加が続いていること、老年人口割合が低く、高齢化率の上昇が緩やかであることなどから、財政基盤は比較的安定しており、類似団体平均を０．１</a:t>
          </a:r>
          <a:r>
            <a:rPr lang="ja-JP" altLang="en-US" sz="1200" b="0" i="0" baseline="0">
              <a:solidFill>
                <a:schemeClr val="dk1"/>
              </a:solidFill>
              <a:effectLst/>
              <a:latin typeface="+mn-lt"/>
              <a:ea typeface="+mn-ea"/>
              <a:cs typeface="+mn-cs"/>
            </a:rPr>
            <a:t>４</a:t>
          </a:r>
          <a:r>
            <a:rPr lang="ja-JP" altLang="ja-JP" sz="1200" b="0" i="0" baseline="0">
              <a:solidFill>
                <a:schemeClr val="dk1"/>
              </a:solidFill>
              <a:effectLst/>
              <a:latin typeface="+mn-lt"/>
              <a:ea typeface="+mn-ea"/>
              <a:cs typeface="+mn-cs"/>
            </a:rPr>
            <a:t>ポイント上回っている。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ただし、町内企業の移転などがあり、その影響を注視する必要がある。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今後も課税客体の把握や平成２８年３月に策定した第５次長期振興計画に沿った町政運営により、歳入の確保、歳出の削減に努める。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157843</xdr:rowOff>
    </xdr:from>
    <xdr:to>
      <xdr:col>7</xdr:col>
      <xdr:colOff>152400</xdr:colOff>
      <xdr:row>45</xdr:row>
      <xdr:rowOff>79828</xdr:rowOff>
    </xdr:to>
    <xdr:cxnSp macro="">
      <xdr:nvCxnSpPr>
        <xdr:cNvPr id="65" name="直線コネクタ 64"/>
        <xdr:cNvCxnSpPr/>
      </xdr:nvCxnSpPr>
      <xdr:spPr>
        <a:xfrm flipV="1">
          <a:off x="4953000" y="6330043"/>
          <a:ext cx="0" cy="14650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51905</xdr:rowOff>
    </xdr:from>
    <xdr:ext cx="762000" cy="259045"/>
    <xdr:sp macro="" textlink="">
      <xdr:nvSpPr>
        <xdr:cNvPr id="66" name="財政力最小値テキスト"/>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79828</xdr:rowOff>
    </xdr:from>
    <xdr:to>
      <xdr:col>7</xdr:col>
      <xdr:colOff>241300</xdr:colOff>
      <xdr:row>45</xdr:row>
      <xdr:rowOff>79828</xdr:rowOff>
    </xdr:to>
    <xdr:cxnSp macro="">
      <xdr:nvCxnSpPr>
        <xdr:cNvPr id="67" name="直線コネクタ 66"/>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72770</xdr:rowOff>
    </xdr:from>
    <xdr:ext cx="762000" cy="259045"/>
    <xdr:sp macro="" textlink="">
      <xdr:nvSpPr>
        <xdr:cNvPr id="68"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36</xdr:row>
      <xdr:rowOff>157843</xdr:rowOff>
    </xdr:from>
    <xdr:to>
      <xdr:col>7</xdr:col>
      <xdr:colOff>241300</xdr:colOff>
      <xdr:row>36</xdr:row>
      <xdr:rowOff>157843</xdr:rowOff>
    </xdr:to>
    <xdr:cxnSp macro="">
      <xdr:nvCxnSpPr>
        <xdr:cNvPr id="69" name="直線コネクタ 68"/>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127907</xdr:rowOff>
    </xdr:from>
    <xdr:to>
      <xdr:col>7</xdr:col>
      <xdr:colOff>152400</xdr:colOff>
      <xdr:row>41</xdr:row>
      <xdr:rowOff>145143</xdr:rowOff>
    </xdr:to>
    <xdr:cxnSp macro="">
      <xdr:nvCxnSpPr>
        <xdr:cNvPr id="70" name="直線コネクタ 69"/>
        <xdr:cNvCxnSpPr/>
      </xdr:nvCxnSpPr>
      <xdr:spPr>
        <a:xfrm flipV="1">
          <a:off x="4114800" y="715735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2" name="フローチャート :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145143</xdr:rowOff>
    </xdr:from>
    <xdr:to>
      <xdr:col>6</xdr:col>
      <xdr:colOff>0</xdr:colOff>
      <xdr:row>41</xdr:row>
      <xdr:rowOff>162378</xdr:rowOff>
    </xdr:to>
    <xdr:cxnSp macro="">
      <xdr:nvCxnSpPr>
        <xdr:cNvPr id="73" name="直線コネクタ 72"/>
        <xdr:cNvCxnSpPr/>
      </xdr:nvCxnSpPr>
      <xdr:spPr>
        <a:xfrm flipV="1">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129722</xdr:rowOff>
    </xdr:from>
    <xdr:to>
      <xdr:col>6</xdr:col>
      <xdr:colOff>50800</xdr:colOff>
      <xdr:row>43</xdr:row>
      <xdr:rowOff>59872</xdr:rowOff>
    </xdr:to>
    <xdr:sp macro="" textlink="">
      <xdr:nvSpPr>
        <xdr:cNvPr id="74" name="フローチャート :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44649</xdr:rowOff>
    </xdr:from>
    <xdr:ext cx="736600" cy="259045"/>
    <xdr:sp macro="" textlink="">
      <xdr:nvSpPr>
        <xdr:cNvPr id="75" name="テキスト ボックス 74"/>
        <xdr:cNvSpPr txBox="1"/>
      </xdr:nvSpPr>
      <xdr:spPr>
        <a:xfrm>
          <a:off x="3733800" y="7416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162378</xdr:rowOff>
    </xdr:from>
    <xdr:to>
      <xdr:col>4</xdr:col>
      <xdr:colOff>482600</xdr:colOff>
      <xdr:row>41</xdr:row>
      <xdr:rowOff>162378</xdr:rowOff>
    </xdr:to>
    <xdr:cxnSp macro="">
      <xdr:nvCxnSpPr>
        <xdr:cNvPr id="76" name="直線コネクタ 75"/>
        <xdr:cNvCxnSpPr/>
      </xdr:nvCxnSpPr>
      <xdr:spPr>
        <a:xfrm>
          <a:off x="2336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164193</xdr:rowOff>
    </xdr:from>
    <xdr:to>
      <xdr:col>4</xdr:col>
      <xdr:colOff>533400</xdr:colOff>
      <xdr:row>43</xdr:row>
      <xdr:rowOff>94343</xdr:rowOff>
    </xdr:to>
    <xdr:sp macro="" textlink="">
      <xdr:nvSpPr>
        <xdr:cNvPr id="77" name="フローチャート : 判断 76"/>
        <xdr:cNvSpPr/>
      </xdr:nvSpPr>
      <xdr:spPr>
        <a:xfrm>
          <a:off x="3175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79120</xdr:rowOff>
    </xdr:from>
    <xdr:ext cx="762000" cy="259045"/>
    <xdr:sp macro="" textlink="">
      <xdr:nvSpPr>
        <xdr:cNvPr id="78" name="テキスト ボックス 77"/>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41</xdr:row>
      <xdr:rowOff>162378</xdr:rowOff>
    </xdr:to>
    <xdr:cxnSp macro="">
      <xdr:nvCxnSpPr>
        <xdr:cNvPr id="79" name="直線コネクタ 78"/>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164193</xdr:rowOff>
    </xdr:from>
    <xdr:to>
      <xdr:col>3</xdr:col>
      <xdr:colOff>330200</xdr:colOff>
      <xdr:row>43</xdr:row>
      <xdr:rowOff>94343</xdr:rowOff>
    </xdr:to>
    <xdr:sp macro="" textlink="">
      <xdr:nvSpPr>
        <xdr:cNvPr id="80" name="フローチャート :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89" name="円/楕円 88"/>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93634</xdr:rowOff>
    </xdr:from>
    <xdr:ext cx="762000" cy="259045"/>
    <xdr:sp macro="" textlink="">
      <xdr:nvSpPr>
        <xdr:cNvPr id="90" name="財政力該当値テキスト"/>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94343</xdr:rowOff>
    </xdr:from>
    <xdr:to>
      <xdr:col>6</xdr:col>
      <xdr:colOff>50800</xdr:colOff>
      <xdr:row>42</xdr:row>
      <xdr:rowOff>24493</xdr:rowOff>
    </xdr:to>
    <xdr:sp macro="" textlink="">
      <xdr:nvSpPr>
        <xdr:cNvPr id="91" name="円/楕円 90"/>
        <xdr:cNvSpPr/>
      </xdr:nvSpPr>
      <xdr:spPr>
        <a:xfrm>
          <a:off x="4064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34670</xdr:rowOff>
    </xdr:from>
    <xdr:ext cx="736600" cy="259045"/>
    <xdr:sp macro="" textlink="">
      <xdr:nvSpPr>
        <xdr:cNvPr id="92" name="テキスト ボックス 91"/>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111578</xdr:rowOff>
    </xdr:from>
    <xdr:to>
      <xdr:col>4</xdr:col>
      <xdr:colOff>533400</xdr:colOff>
      <xdr:row>42</xdr:row>
      <xdr:rowOff>41728</xdr:rowOff>
    </xdr:to>
    <xdr:sp macro="" textlink="">
      <xdr:nvSpPr>
        <xdr:cNvPr id="93" name="円/楕円 92"/>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51905</xdr:rowOff>
    </xdr:from>
    <xdr:ext cx="762000" cy="259045"/>
    <xdr:sp macro="" textlink="">
      <xdr:nvSpPr>
        <xdr:cNvPr id="94" name="テキスト ボックス 93"/>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5" name="円/楕円 94"/>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51905</xdr:rowOff>
    </xdr:from>
    <xdr:ext cx="762000" cy="259045"/>
    <xdr:sp macro="" textlink="">
      <xdr:nvSpPr>
        <xdr:cNvPr id="96" name="テキスト ボックス 95"/>
        <xdr:cNvSpPr txBox="1"/>
      </xdr:nvSpPr>
      <xdr:spPr>
        <a:xfrm>
          <a:off x="1955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7" name="円/楕円 96"/>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51905</xdr:rowOff>
    </xdr:from>
    <xdr:ext cx="762000" cy="259045"/>
    <xdr:sp macro="" textlink="">
      <xdr:nvSpPr>
        <xdr:cNvPr id="98" name="テキスト ボックス 97"/>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自律・協働のまちづくり推進計画に沿った人件費をはじめとする経常経費の削減の成果から、類似団体平均を</a:t>
          </a:r>
          <a:r>
            <a:rPr lang="ja-JP" altLang="en-US" sz="1200" b="0" i="0" baseline="0">
              <a:solidFill>
                <a:schemeClr val="dk1"/>
              </a:solidFill>
              <a:effectLst/>
              <a:latin typeface="+mn-lt"/>
              <a:ea typeface="+mn-ea"/>
              <a:cs typeface="+mn-cs"/>
            </a:rPr>
            <a:t>８．０</a:t>
          </a:r>
          <a:r>
            <a:rPr lang="ja-JP" altLang="ja-JP" sz="1200" b="0" i="0" baseline="0">
              <a:solidFill>
                <a:schemeClr val="dk1"/>
              </a:solidFill>
              <a:effectLst/>
              <a:latin typeface="+mn-lt"/>
              <a:ea typeface="+mn-ea"/>
              <a:cs typeface="+mn-cs"/>
            </a:rPr>
            <a:t>ポイントと大幅に下回っている。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平成２１年度より実施している旧まちづくり交付金事業などの大型事業の元金償還が始まり、今後償還額の増加が見込まれることから、計画的な繰上償還の実施や長期振興計画に沿った取り組みを継続し、現在の水準を維持するよう努め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65</xdr:row>
      <xdr:rowOff>118872</xdr:rowOff>
    </xdr:to>
    <xdr:cxnSp macro="">
      <xdr:nvCxnSpPr>
        <xdr:cNvPr id="126" name="直線コネクタ 125"/>
        <xdr:cNvCxnSpPr/>
      </xdr:nvCxnSpPr>
      <xdr:spPr>
        <a:xfrm flipV="1">
          <a:off x="4953000" y="10351008"/>
          <a:ext cx="0" cy="9121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90949</xdr:rowOff>
    </xdr:from>
    <xdr:ext cx="762000" cy="259045"/>
    <xdr:sp macro="" textlink="">
      <xdr:nvSpPr>
        <xdr:cNvPr id="127" name="財政構造の弾力性最小値テキスト"/>
        <xdr:cNvSpPr txBox="1"/>
      </xdr:nvSpPr>
      <xdr:spPr>
        <a:xfrm>
          <a:off x="5041900" y="1123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7</xdr:col>
      <xdr:colOff>63500</xdr:colOff>
      <xdr:row>65</xdr:row>
      <xdr:rowOff>118872</xdr:rowOff>
    </xdr:from>
    <xdr:to>
      <xdr:col>7</xdr:col>
      <xdr:colOff>241300</xdr:colOff>
      <xdr:row>65</xdr:row>
      <xdr:rowOff>118872</xdr:rowOff>
    </xdr:to>
    <xdr:cxnSp macro="">
      <xdr:nvCxnSpPr>
        <xdr:cNvPr id="128" name="直線コネクタ 127"/>
        <xdr:cNvCxnSpPr/>
      </xdr:nvCxnSpPr>
      <xdr:spPr>
        <a:xfrm>
          <a:off x="4864100" y="1126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20574</xdr:rowOff>
    </xdr:from>
    <xdr:to>
      <xdr:col>7</xdr:col>
      <xdr:colOff>152400</xdr:colOff>
      <xdr:row>61</xdr:row>
      <xdr:rowOff>18034</xdr:rowOff>
    </xdr:to>
    <xdr:cxnSp macro="">
      <xdr:nvCxnSpPr>
        <xdr:cNvPr id="131" name="直線コネクタ 130"/>
        <xdr:cNvCxnSpPr/>
      </xdr:nvCxnSpPr>
      <xdr:spPr>
        <a:xfrm>
          <a:off x="4114800" y="10307574"/>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153941</xdr:rowOff>
    </xdr:from>
    <xdr:ext cx="762000" cy="259045"/>
    <xdr:sp macro="" textlink="">
      <xdr:nvSpPr>
        <xdr:cNvPr id="132" name="財政構造の弾力性平均値テキスト"/>
        <xdr:cNvSpPr txBox="1"/>
      </xdr:nvSpPr>
      <xdr:spPr>
        <a:xfrm>
          <a:off x="5041900" y="1078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10414</xdr:rowOff>
    </xdr:from>
    <xdr:to>
      <xdr:col>7</xdr:col>
      <xdr:colOff>203200</xdr:colOff>
      <xdr:row>63</xdr:row>
      <xdr:rowOff>112014</xdr:rowOff>
    </xdr:to>
    <xdr:sp macro="" textlink="">
      <xdr:nvSpPr>
        <xdr:cNvPr id="133" name="フローチャート : 判断 132"/>
        <xdr:cNvSpPr/>
      </xdr:nvSpPr>
      <xdr:spPr>
        <a:xfrm>
          <a:off x="49022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6096</xdr:rowOff>
    </xdr:from>
    <xdr:to>
      <xdr:col>6</xdr:col>
      <xdr:colOff>0</xdr:colOff>
      <xdr:row>60</xdr:row>
      <xdr:rowOff>20574</xdr:rowOff>
    </xdr:to>
    <xdr:cxnSp macro="">
      <xdr:nvCxnSpPr>
        <xdr:cNvPr id="134" name="直線コネクタ 133"/>
        <xdr:cNvCxnSpPr/>
      </xdr:nvCxnSpPr>
      <xdr:spPr>
        <a:xfrm>
          <a:off x="3225800" y="102930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5" name="フローチャート : 判断 134"/>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36" name="テキスト ボックス 135"/>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8636</xdr:rowOff>
    </xdr:from>
    <xdr:to>
      <xdr:col>4</xdr:col>
      <xdr:colOff>482600</xdr:colOff>
      <xdr:row>60</xdr:row>
      <xdr:rowOff>6096</xdr:rowOff>
    </xdr:to>
    <xdr:cxnSp macro="">
      <xdr:nvCxnSpPr>
        <xdr:cNvPr id="137" name="直線コネクタ 136"/>
        <xdr:cNvCxnSpPr/>
      </xdr:nvCxnSpPr>
      <xdr:spPr>
        <a:xfrm>
          <a:off x="2336800" y="1012418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8" name="フローチャート :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9" name="テキスト ボックス 138"/>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8636</xdr:rowOff>
    </xdr:from>
    <xdr:to>
      <xdr:col>3</xdr:col>
      <xdr:colOff>279400</xdr:colOff>
      <xdr:row>59</xdr:row>
      <xdr:rowOff>143764</xdr:rowOff>
    </xdr:to>
    <xdr:cxnSp macro="">
      <xdr:nvCxnSpPr>
        <xdr:cNvPr id="140" name="直線コネクタ 139"/>
        <xdr:cNvCxnSpPr/>
      </xdr:nvCxnSpPr>
      <xdr:spPr>
        <a:xfrm flipV="1">
          <a:off x="1447800" y="1012418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1" name="フローチャート :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2" name="テキスト ボックス 141"/>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3" name="フローチャート : 判断 142"/>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4" name="テキスト ボックス 143"/>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138684</xdr:rowOff>
    </xdr:from>
    <xdr:to>
      <xdr:col>7</xdr:col>
      <xdr:colOff>203200</xdr:colOff>
      <xdr:row>61</xdr:row>
      <xdr:rowOff>68834</xdr:rowOff>
    </xdr:to>
    <xdr:sp macro="" textlink="">
      <xdr:nvSpPr>
        <xdr:cNvPr id="150" name="円/楕円 149"/>
        <xdr:cNvSpPr/>
      </xdr:nvSpPr>
      <xdr:spPr>
        <a:xfrm>
          <a:off x="4902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59961</xdr:rowOff>
    </xdr:from>
    <xdr:ext cx="762000" cy="259045"/>
    <xdr:sp macro="" textlink="">
      <xdr:nvSpPr>
        <xdr:cNvPr id="151" name="財政構造の弾力性該当値テキスト"/>
        <xdr:cNvSpPr txBox="1"/>
      </xdr:nvSpPr>
      <xdr:spPr>
        <a:xfrm>
          <a:off x="5041900" y="1034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141224</xdr:rowOff>
    </xdr:from>
    <xdr:to>
      <xdr:col>6</xdr:col>
      <xdr:colOff>50800</xdr:colOff>
      <xdr:row>60</xdr:row>
      <xdr:rowOff>71374</xdr:rowOff>
    </xdr:to>
    <xdr:sp macro="" textlink="">
      <xdr:nvSpPr>
        <xdr:cNvPr id="152" name="円/楕円 151"/>
        <xdr:cNvSpPr/>
      </xdr:nvSpPr>
      <xdr:spPr>
        <a:xfrm>
          <a:off x="4064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81551</xdr:rowOff>
    </xdr:from>
    <xdr:ext cx="736600" cy="259045"/>
    <xdr:sp macro="" textlink="">
      <xdr:nvSpPr>
        <xdr:cNvPr id="153" name="テキスト ボックス 152"/>
        <xdr:cNvSpPr txBox="1"/>
      </xdr:nvSpPr>
      <xdr:spPr>
        <a:xfrm>
          <a:off x="3733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126746</xdr:rowOff>
    </xdr:from>
    <xdr:to>
      <xdr:col>4</xdr:col>
      <xdr:colOff>533400</xdr:colOff>
      <xdr:row>60</xdr:row>
      <xdr:rowOff>56896</xdr:rowOff>
    </xdr:to>
    <xdr:sp macro="" textlink="">
      <xdr:nvSpPr>
        <xdr:cNvPr id="154" name="円/楕円 153"/>
        <xdr:cNvSpPr/>
      </xdr:nvSpPr>
      <xdr:spPr>
        <a:xfrm>
          <a:off x="3175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67073</xdr:rowOff>
    </xdr:from>
    <xdr:ext cx="762000" cy="259045"/>
    <xdr:sp macro="" textlink="">
      <xdr:nvSpPr>
        <xdr:cNvPr id="155" name="テキスト ボックス 154"/>
        <xdr:cNvSpPr txBox="1"/>
      </xdr:nvSpPr>
      <xdr:spPr>
        <a:xfrm>
          <a:off x="2844800" y="1001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129286</xdr:rowOff>
    </xdr:from>
    <xdr:to>
      <xdr:col>3</xdr:col>
      <xdr:colOff>330200</xdr:colOff>
      <xdr:row>59</xdr:row>
      <xdr:rowOff>59436</xdr:rowOff>
    </xdr:to>
    <xdr:sp macro="" textlink="">
      <xdr:nvSpPr>
        <xdr:cNvPr id="156" name="円/楕円 155"/>
        <xdr:cNvSpPr/>
      </xdr:nvSpPr>
      <xdr:spPr>
        <a:xfrm>
          <a:off x="2286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69613</xdr:rowOff>
    </xdr:from>
    <xdr:ext cx="762000" cy="259045"/>
    <xdr:sp macro="" textlink="">
      <xdr:nvSpPr>
        <xdr:cNvPr id="157" name="テキスト ボックス 156"/>
        <xdr:cNvSpPr txBox="1"/>
      </xdr:nvSpPr>
      <xdr:spPr>
        <a:xfrm>
          <a:off x="1955800" y="984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92964</xdr:rowOff>
    </xdr:from>
    <xdr:to>
      <xdr:col>2</xdr:col>
      <xdr:colOff>127000</xdr:colOff>
      <xdr:row>60</xdr:row>
      <xdr:rowOff>23114</xdr:rowOff>
    </xdr:to>
    <xdr:sp macro="" textlink="">
      <xdr:nvSpPr>
        <xdr:cNvPr id="158" name="円/楕円 157"/>
        <xdr:cNvSpPr/>
      </xdr:nvSpPr>
      <xdr:spPr>
        <a:xfrm>
          <a:off x="1397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33291</xdr:rowOff>
    </xdr:from>
    <xdr:ext cx="762000" cy="259045"/>
    <xdr:sp macro="" textlink="">
      <xdr:nvSpPr>
        <xdr:cNvPr id="159" name="テキスト ボックス 158"/>
        <xdr:cNvSpPr txBox="1"/>
      </xdr:nvSpPr>
      <xdr:spPr>
        <a:xfrm>
          <a:off x="1066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[131,407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平成１６年３月に策定した自律・協働のまちづくり推進計画に沿って、人件費や物件費等について、縮減に取り組んできたことから、類似団体平均・長野県平均を下回っている。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人件費は１０年で職員数１０％減を掲げ、人員削減や手当をはじめとした給与制度見直しを進めてきた。</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物件費はゼロベースで見直し、抑制を継続している。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今後も経常的な削減の取り組みを継続するとともに、電算処理などの大きな割合を占める業務の見直しを進めていく。</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8449</xdr:rowOff>
    </xdr:from>
    <xdr:to>
      <xdr:col>7</xdr:col>
      <xdr:colOff>152400</xdr:colOff>
      <xdr:row>89</xdr:row>
      <xdr:rowOff>66954</xdr:rowOff>
    </xdr:to>
    <xdr:cxnSp macro="">
      <xdr:nvCxnSpPr>
        <xdr:cNvPr id="189" name="直線コネクタ 188"/>
        <xdr:cNvCxnSpPr/>
      </xdr:nvCxnSpPr>
      <xdr:spPr>
        <a:xfrm flipV="1">
          <a:off x="4953000" y="13895899"/>
          <a:ext cx="0" cy="14301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39031</xdr:rowOff>
    </xdr:from>
    <xdr:ext cx="762000" cy="259045"/>
    <xdr:sp macro="" textlink="">
      <xdr:nvSpPr>
        <xdr:cNvPr id="190" name="人件費・物件費等の状況最小値テキスト"/>
        <xdr:cNvSpPr txBox="1"/>
      </xdr:nvSpPr>
      <xdr:spPr>
        <a:xfrm>
          <a:off x="5041900" y="1529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289,640</a:t>
          </a:r>
          <a:endParaRPr kumimoji="1" lang="ja-JP" altLang="en-US" sz="1000" b="1">
            <a:latin typeface="ＭＳ Ｐゴシック"/>
          </a:endParaRPr>
        </a:p>
      </xdr:txBody>
    </xdr:sp>
    <xdr:clientData/>
  </xdr:oneCellAnchor>
  <xdr:twoCellAnchor>
    <xdr:from>
      <xdr:col>7</xdr:col>
      <xdr:colOff>63500</xdr:colOff>
      <xdr:row>89</xdr:row>
      <xdr:rowOff>66954</xdr:rowOff>
    </xdr:from>
    <xdr:to>
      <xdr:col>7</xdr:col>
      <xdr:colOff>241300</xdr:colOff>
      <xdr:row>89</xdr:row>
      <xdr:rowOff>66954</xdr:rowOff>
    </xdr:to>
    <xdr:cxnSp macro="">
      <xdr:nvCxnSpPr>
        <xdr:cNvPr id="191" name="直線コネクタ 190"/>
        <xdr:cNvCxnSpPr/>
      </xdr:nvCxnSpPr>
      <xdr:spPr>
        <a:xfrm>
          <a:off x="4864100" y="1532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94826</xdr:rowOff>
    </xdr:from>
    <xdr:ext cx="762000" cy="259045"/>
    <xdr:sp macro="" textlink="">
      <xdr:nvSpPr>
        <xdr:cNvPr id="192" name="人件費・物件費等の状況最大値テキスト"/>
        <xdr:cNvSpPr txBox="1"/>
      </xdr:nvSpPr>
      <xdr:spPr>
        <a:xfrm>
          <a:off x="5041900" y="1363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111,840</a:t>
          </a:r>
          <a:endParaRPr kumimoji="1" lang="ja-JP" altLang="en-US" sz="1000" b="1">
            <a:latin typeface="ＭＳ Ｐゴシック"/>
          </a:endParaRPr>
        </a:p>
      </xdr:txBody>
    </xdr:sp>
    <xdr:clientData/>
  </xdr:oneCellAnchor>
  <xdr:twoCellAnchor>
    <xdr:from>
      <xdr:col>7</xdr:col>
      <xdr:colOff>63500</xdr:colOff>
      <xdr:row>81</xdr:row>
      <xdr:rowOff>8449</xdr:rowOff>
    </xdr:from>
    <xdr:to>
      <xdr:col>7</xdr:col>
      <xdr:colOff>241300</xdr:colOff>
      <xdr:row>81</xdr:row>
      <xdr:rowOff>8449</xdr:rowOff>
    </xdr:to>
    <xdr:cxnSp macro="">
      <xdr:nvCxnSpPr>
        <xdr:cNvPr id="193" name="直線コネクタ 192"/>
        <xdr:cNvCxnSpPr/>
      </xdr:nvCxnSpPr>
      <xdr:spPr>
        <a:xfrm>
          <a:off x="4864100" y="13895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165833</xdr:rowOff>
    </xdr:from>
    <xdr:to>
      <xdr:col>7</xdr:col>
      <xdr:colOff>152400</xdr:colOff>
      <xdr:row>81</xdr:row>
      <xdr:rowOff>166525</xdr:rowOff>
    </xdr:to>
    <xdr:cxnSp macro="">
      <xdr:nvCxnSpPr>
        <xdr:cNvPr id="194" name="直線コネクタ 193"/>
        <xdr:cNvCxnSpPr/>
      </xdr:nvCxnSpPr>
      <xdr:spPr>
        <a:xfrm flipV="1">
          <a:off x="4114800" y="14053283"/>
          <a:ext cx="838200" cy="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156373</xdr:rowOff>
    </xdr:from>
    <xdr:ext cx="762000" cy="259045"/>
    <xdr:sp macro="" textlink="">
      <xdr:nvSpPr>
        <xdr:cNvPr id="195" name="人件費・物件費等の状況平均値テキスト"/>
        <xdr:cNvSpPr txBox="1"/>
      </xdr:nvSpPr>
      <xdr:spPr>
        <a:xfrm>
          <a:off x="5041900" y="1421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161,334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12846</xdr:rowOff>
    </xdr:from>
    <xdr:to>
      <xdr:col>7</xdr:col>
      <xdr:colOff>203200</xdr:colOff>
      <xdr:row>83</xdr:row>
      <xdr:rowOff>114446</xdr:rowOff>
    </xdr:to>
    <xdr:sp macro="" textlink="">
      <xdr:nvSpPr>
        <xdr:cNvPr id="196" name="フローチャート : 判断 195"/>
        <xdr:cNvSpPr/>
      </xdr:nvSpPr>
      <xdr:spPr>
        <a:xfrm>
          <a:off x="49022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50637</xdr:rowOff>
    </xdr:from>
    <xdr:to>
      <xdr:col>6</xdr:col>
      <xdr:colOff>0</xdr:colOff>
      <xdr:row>81</xdr:row>
      <xdr:rowOff>166525</xdr:rowOff>
    </xdr:to>
    <xdr:cxnSp macro="">
      <xdr:nvCxnSpPr>
        <xdr:cNvPr id="197" name="直線コネクタ 196"/>
        <xdr:cNvCxnSpPr/>
      </xdr:nvCxnSpPr>
      <xdr:spPr>
        <a:xfrm>
          <a:off x="3225800" y="13938087"/>
          <a:ext cx="889000" cy="1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97501</xdr:rowOff>
    </xdr:from>
    <xdr:to>
      <xdr:col>6</xdr:col>
      <xdr:colOff>50800</xdr:colOff>
      <xdr:row>83</xdr:row>
      <xdr:rowOff>27651</xdr:rowOff>
    </xdr:to>
    <xdr:sp macro="" textlink="">
      <xdr:nvSpPr>
        <xdr:cNvPr id="198" name="フローチャート : 判断 197"/>
        <xdr:cNvSpPr/>
      </xdr:nvSpPr>
      <xdr:spPr>
        <a:xfrm>
          <a:off x="4064000" y="141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12428</xdr:rowOff>
    </xdr:from>
    <xdr:ext cx="736600" cy="259045"/>
    <xdr:sp macro="" textlink="">
      <xdr:nvSpPr>
        <xdr:cNvPr id="199" name="テキスト ボックス 198"/>
        <xdr:cNvSpPr txBox="1"/>
      </xdr:nvSpPr>
      <xdr:spPr>
        <a:xfrm>
          <a:off x="3733800" y="1424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33328</xdr:rowOff>
    </xdr:from>
    <xdr:to>
      <xdr:col>4</xdr:col>
      <xdr:colOff>482600</xdr:colOff>
      <xdr:row>81</xdr:row>
      <xdr:rowOff>50637</xdr:rowOff>
    </xdr:to>
    <xdr:cxnSp macro="">
      <xdr:nvCxnSpPr>
        <xdr:cNvPr id="200" name="直線コネクタ 199"/>
        <xdr:cNvCxnSpPr/>
      </xdr:nvCxnSpPr>
      <xdr:spPr>
        <a:xfrm>
          <a:off x="2336800" y="13920778"/>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27293</xdr:rowOff>
    </xdr:from>
    <xdr:to>
      <xdr:col>4</xdr:col>
      <xdr:colOff>533400</xdr:colOff>
      <xdr:row>83</xdr:row>
      <xdr:rowOff>128893</xdr:rowOff>
    </xdr:to>
    <xdr:sp macro="" textlink="">
      <xdr:nvSpPr>
        <xdr:cNvPr id="201" name="フローチャート : 判断 200"/>
        <xdr:cNvSpPr/>
      </xdr:nvSpPr>
      <xdr:spPr>
        <a:xfrm>
          <a:off x="3175000" y="1425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113670</xdr:rowOff>
    </xdr:from>
    <xdr:ext cx="762000" cy="259045"/>
    <xdr:sp macro="" textlink="">
      <xdr:nvSpPr>
        <xdr:cNvPr id="202" name="テキスト ボックス 201"/>
        <xdr:cNvSpPr txBox="1"/>
      </xdr:nvSpPr>
      <xdr:spPr>
        <a:xfrm>
          <a:off x="2844800" y="1434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33328</xdr:rowOff>
    </xdr:from>
    <xdr:to>
      <xdr:col>3</xdr:col>
      <xdr:colOff>279400</xdr:colOff>
      <xdr:row>81</xdr:row>
      <xdr:rowOff>34824</xdr:rowOff>
    </xdr:to>
    <xdr:cxnSp macro="">
      <xdr:nvCxnSpPr>
        <xdr:cNvPr id="203" name="直線コネクタ 202"/>
        <xdr:cNvCxnSpPr/>
      </xdr:nvCxnSpPr>
      <xdr:spPr>
        <a:xfrm flipV="1">
          <a:off x="1447800" y="13920778"/>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138885</xdr:rowOff>
    </xdr:from>
    <xdr:to>
      <xdr:col>3</xdr:col>
      <xdr:colOff>330200</xdr:colOff>
      <xdr:row>83</xdr:row>
      <xdr:rowOff>69035</xdr:rowOff>
    </xdr:to>
    <xdr:sp macro="" textlink="">
      <xdr:nvSpPr>
        <xdr:cNvPr id="204" name="フローチャート : 判断 203"/>
        <xdr:cNvSpPr/>
      </xdr:nvSpPr>
      <xdr:spPr>
        <a:xfrm>
          <a:off x="2286000" y="141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53812</xdr:rowOff>
    </xdr:from>
    <xdr:ext cx="762000" cy="259045"/>
    <xdr:sp macro="" textlink="">
      <xdr:nvSpPr>
        <xdr:cNvPr id="205" name="テキスト ボックス 204"/>
        <xdr:cNvSpPr txBox="1"/>
      </xdr:nvSpPr>
      <xdr:spPr>
        <a:xfrm>
          <a:off x="1955800" y="142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128894</xdr:rowOff>
    </xdr:from>
    <xdr:to>
      <xdr:col>2</xdr:col>
      <xdr:colOff>127000</xdr:colOff>
      <xdr:row>83</xdr:row>
      <xdr:rowOff>59044</xdr:rowOff>
    </xdr:to>
    <xdr:sp macro="" textlink="">
      <xdr:nvSpPr>
        <xdr:cNvPr id="206" name="フローチャート : 判断 205"/>
        <xdr:cNvSpPr/>
      </xdr:nvSpPr>
      <xdr:spPr>
        <a:xfrm>
          <a:off x="1397000" y="1418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43821</xdr:rowOff>
    </xdr:from>
    <xdr:ext cx="762000" cy="259045"/>
    <xdr:sp macro="" textlink="">
      <xdr:nvSpPr>
        <xdr:cNvPr id="207" name="テキスト ボックス 206"/>
        <xdr:cNvSpPr txBox="1"/>
      </xdr:nvSpPr>
      <xdr:spPr>
        <a:xfrm>
          <a:off x="1066800" y="1427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115033</xdr:rowOff>
    </xdr:from>
    <xdr:to>
      <xdr:col>7</xdr:col>
      <xdr:colOff>203200</xdr:colOff>
      <xdr:row>82</xdr:row>
      <xdr:rowOff>45183</xdr:rowOff>
    </xdr:to>
    <xdr:sp macro="" textlink="">
      <xdr:nvSpPr>
        <xdr:cNvPr id="213" name="円/楕円 212"/>
        <xdr:cNvSpPr/>
      </xdr:nvSpPr>
      <xdr:spPr>
        <a:xfrm>
          <a:off x="4902200" y="1400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131560</xdr:rowOff>
    </xdr:from>
    <xdr:ext cx="762000" cy="259045"/>
    <xdr:sp macro="" textlink="">
      <xdr:nvSpPr>
        <xdr:cNvPr id="214" name="人件費・物件費等の状況該当値テキスト"/>
        <xdr:cNvSpPr txBox="1"/>
      </xdr:nvSpPr>
      <xdr:spPr>
        <a:xfrm>
          <a:off x="5041900" y="1384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131,407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115725</xdr:rowOff>
    </xdr:from>
    <xdr:to>
      <xdr:col>6</xdr:col>
      <xdr:colOff>50800</xdr:colOff>
      <xdr:row>82</xdr:row>
      <xdr:rowOff>45875</xdr:rowOff>
    </xdr:to>
    <xdr:sp macro="" textlink="">
      <xdr:nvSpPr>
        <xdr:cNvPr id="215" name="円/楕円 214"/>
        <xdr:cNvSpPr/>
      </xdr:nvSpPr>
      <xdr:spPr>
        <a:xfrm>
          <a:off x="4064000" y="1400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56052</xdr:rowOff>
    </xdr:from>
    <xdr:ext cx="736600" cy="259045"/>
    <xdr:sp macro="" textlink="">
      <xdr:nvSpPr>
        <xdr:cNvPr id="216" name="テキスト ボックス 215"/>
        <xdr:cNvSpPr txBox="1"/>
      </xdr:nvSpPr>
      <xdr:spPr>
        <a:xfrm>
          <a:off x="3733800" y="13772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131,493</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171287</xdr:rowOff>
    </xdr:from>
    <xdr:to>
      <xdr:col>4</xdr:col>
      <xdr:colOff>533400</xdr:colOff>
      <xdr:row>81</xdr:row>
      <xdr:rowOff>101437</xdr:rowOff>
    </xdr:to>
    <xdr:sp macro="" textlink="">
      <xdr:nvSpPr>
        <xdr:cNvPr id="217" name="円/楕円 216"/>
        <xdr:cNvSpPr/>
      </xdr:nvSpPr>
      <xdr:spPr>
        <a:xfrm>
          <a:off x="3175000" y="138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111614</xdr:rowOff>
    </xdr:from>
    <xdr:ext cx="762000" cy="259045"/>
    <xdr:sp macro="" textlink="">
      <xdr:nvSpPr>
        <xdr:cNvPr id="218" name="テキスト ボックス 217"/>
        <xdr:cNvSpPr txBox="1"/>
      </xdr:nvSpPr>
      <xdr:spPr>
        <a:xfrm>
          <a:off x="2844800" y="1365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117,085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153978</xdr:rowOff>
    </xdr:from>
    <xdr:to>
      <xdr:col>3</xdr:col>
      <xdr:colOff>330200</xdr:colOff>
      <xdr:row>81</xdr:row>
      <xdr:rowOff>84128</xdr:rowOff>
    </xdr:to>
    <xdr:sp macro="" textlink="">
      <xdr:nvSpPr>
        <xdr:cNvPr id="219" name="円/楕円 218"/>
        <xdr:cNvSpPr/>
      </xdr:nvSpPr>
      <xdr:spPr>
        <a:xfrm>
          <a:off x="2286000" y="1386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94305</xdr:rowOff>
    </xdr:from>
    <xdr:ext cx="762000" cy="259045"/>
    <xdr:sp macro="" textlink="">
      <xdr:nvSpPr>
        <xdr:cNvPr id="220" name="テキスト ボックス 219"/>
        <xdr:cNvSpPr txBox="1"/>
      </xdr:nvSpPr>
      <xdr:spPr>
        <a:xfrm>
          <a:off x="1955800" y="1363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114,933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155474</xdr:rowOff>
    </xdr:from>
    <xdr:to>
      <xdr:col>2</xdr:col>
      <xdr:colOff>127000</xdr:colOff>
      <xdr:row>81</xdr:row>
      <xdr:rowOff>85624</xdr:rowOff>
    </xdr:to>
    <xdr:sp macro="" textlink="">
      <xdr:nvSpPr>
        <xdr:cNvPr id="221" name="円/楕円 220"/>
        <xdr:cNvSpPr/>
      </xdr:nvSpPr>
      <xdr:spPr>
        <a:xfrm>
          <a:off x="1397000" y="138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95801</xdr:rowOff>
    </xdr:from>
    <xdr:ext cx="762000" cy="259045"/>
    <xdr:sp macro="" textlink="">
      <xdr:nvSpPr>
        <xdr:cNvPr id="222" name="テキスト ボックス 221"/>
        <xdr:cNvSpPr txBox="1"/>
      </xdr:nvSpPr>
      <xdr:spPr>
        <a:xfrm>
          <a:off x="1066800" y="1364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115,119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平成１６年３月に策定した自律・協働のまちづくり推進計画では、人員削減とともに手当をはじめとする給与制度の見直しに取り組んできた。</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類似団体平均値と比べ</a:t>
          </a:r>
          <a:r>
            <a:rPr lang="ja-JP" altLang="en-US" sz="1200" b="0" i="0" baseline="0">
              <a:solidFill>
                <a:schemeClr val="dk1"/>
              </a:solidFill>
              <a:effectLst/>
              <a:latin typeface="+mn-lt"/>
              <a:ea typeface="+mn-ea"/>
              <a:cs typeface="+mn-cs"/>
            </a:rPr>
            <a:t>２．２</a:t>
          </a:r>
          <a:r>
            <a:rPr lang="ja-JP" altLang="ja-JP" sz="1200" b="0" i="0" baseline="0">
              <a:solidFill>
                <a:schemeClr val="dk1"/>
              </a:solidFill>
              <a:effectLst/>
              <a:latin typeface="+mn-lt"/>
              <a:ea typeface="+mn-ea"/>
              <a:cs typeface="+mn-cs"/>
            </a:rPr>
            <a:t>ポイント上回っており、全国の他町村に比べても若干高い状況となっている。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今後も県内市町村や類似団体の状況と比較したうえで、適正な給与水準の確保に努める。</a:t>
          </a:r>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65278</xdr:rowOff>
    </xdr:to>
    <xdr:cxnSp macro="">
      <xdr:nvCxnSpPr>
        <xdr:cNvPr id="249" name="直線コネクタ 248"/>
        <xdr:cNvCxnSpPr/>
      </xdr:nvCxnSpPr>
      <xdr:spPr>
        <a:xfrm flipV="1">
          <a:off x="17018000" y="13881100"/>
          <a:ext cx="0" cy="1100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37355</xdr:rowOff>
    </xdr:from>
    <xdr:ext cx="762000" cy="259045"/>
    <xdr:sp macro="" textlink="">
      <xdr:nvSpPr>
        <xdr:cNvPr id="250" name="給与水準   （国との比較）最小値テキスト"/>
        <xdr:cNvSpPr txBox="1"/>
      </xdr:nvSpPr>
      <xdr:spPr>
        <a:xfrm>
          <a:off x="17106900" y="1495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87</xdr:row>
      <xdr:rowOff>65278</xdr:rowOff>
    </xdr:from>
    <xdr:to>
      <xdr:col>24</xdr:col>
      <xdr:colOff>647700</xdr:colOff>
      <xdr:row>87</xdr:row>
      <xdr:rowOff>65278</xdr:rowOff>
    </xdr:to>
    <xdr:cxnSp macro="">
      <xdr:nvCxnSpPr>
        <xdr:cNvPr id="251" name="直線コネクタ 250"/>
        <xdr:cNvCxnSpPr/>
      </xdr:nvCxnSpPr>
      <xdr:spPr>
        <a:xfrm>
          <a:off x="16929100" y="149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147574</xdr:rowOff>
    </xdr:from>
    <xdr:to>
      <xdr:col>24</xdr:col>
      <xdr:colOff>558800</xdr:colOff>
      <xdr:row>85</xdr:row>
      <xdr:rowOff>157226</xdr:rowOff>
    </xdr:to>
    <xdr:cxnSp macro="">
      <xdr:nvCxnSpPr>
        <xdr:cNvPr id="254" name="直線コネクタ 253"/>
        <xdr:cNvCxnSpPr/>
      </xdr:nvCxnSpPr>
      <xdr:spPr>
        <a:xfrm flipV="1">
          <a:off x="16179800" y="147208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72407</xdr:rowOff>
    </xdr:from>
    <xdr:ext cx="762000" cy="259045"/>
    <xdr:sp macro="" textlink="">
      <xdr:nvSpPr>
        <xdr:cNvPr id="255" name="給与水準   （国との比較）平均値テキスト"/>
        <xdr:cNvSpPr txBox="1"/>
      </xdr:nvSpPr>
      <xdr:spPr>
        <a:xfrm>
          <a:off x="17106900" y="1430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55880</xdr:rowOff>
    </xdr:from>
    <xdr:to>
      <xdr:col>24</xdr:col>
      <xdr:colOff>609600</xdr:colOff>
      <xdr:row>84</xdr:row>
      <xdr:rowOff>157480</xdr:rowOff>
    </xdr:to>
    <xdr:sp macro="" textlink="">
      <xdr:nvSpPr>
        <xdr:cNvPr id="256" name="フローチャート : 判断 255"/>
        <xdr:cNvSpPr/>
      </xdr:nvSpPr>
      <xdr:spPr>
        <a:xfrm>
          <a:off x="169672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108965</xdr:rowOff>
    </xdr:from>
    <xdr:to>
      <xdr:col>23</xdr:col>
      <xdr:colOff>406400</xdr:colOff>
      <xdr:row>85</xdr:row>
      <xdr:rowOff>157226</xdr:rowOff>
    </xdr:to>
    <xdr:cxnSp macro="">
      <xdr:nvCxnSpPr>
        <xdr:cNvPr id="257" name="直線コネクタ 256"/>
        <xdr:cNvCxnSpPr/>
      </xdr:nvCxnSpPr>
      <xdr:spPr>
        <a:xfrm>
          <a:off x="15290800" y="14682215"/>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94487</xdr:rowOff>
    </xdr:from>
    <xdr:to>
      <xdr:col>23</xdr:col>
      <xdr:colOff>457200</xdr:colOff>
      <xdr:row>85</xdr:row>
      <xdr:rowOff>24637</xdr:rowOff>
    </xdr:to>
    <xdr:sp macro="" textlink="">
      <xdr:nvSpPr>
        <xdr:cNvPr id="258" name="フローチャート : 判断 257"/>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34814</xdr:rowOff>
    </xdr:from>
    <xdr:ext cx="736600" cy="259045"/>
    <xdr:sp macro="" textlink="">
      <xdr:nvSpPr>
        <xdr:cNvPr id="259" name="テキスト ボックス 258"/>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99313</xdr:rowOff>
    </xdr:from>
    <xdr:to>
      <xdr:col>22</xdr:col>
      <xdr:colOff>203200</xdr:colOff>
      <xdr:row>85</xdr:row>
      <xdr:rowOff>108965</xdr:rowOff>
    </xdr:to>
    <xdr:cxnSp macro="">
      <xdr:nvCxnSpPr>
        <xdr:cNvPr id="260" name="直線コネクタ 259"/>
        <xdr:cNvCxnSpPr/>
      </xdr:nvCxnSpPr>
      <xdr:spPr>
        <a:xfrm>
          <a:off x="14401800" y="1467256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92202</xdr:rowOff>
    </xdr:from>
    <xdr:to>
      <xdr:col>22</xdr:col>
      <xdr:colOff>254000</xdr:colOff>
      <xdr:row>84</xdr:row>
      <xdr:rowOff>22352</xdr:rowOff>
    </xdr:to>
    <xdr:sp macro="" textlink="">
      <xdr:nvSpPr>
        <xdr:cNvPr id="261" name="フローチャート : 判断 260"/>
        <xdr:cNvSpPr/>
      </xdr:nvSpPr>
      <xdr:spPr>
        <a:xfrm>
          <a:off x="15240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32529</xdr:rowOff>
    </xdr:from>
    <xdr:ext cx="762000" cy="259045"/>
    <xdr:sp macro="" textlink="">
      <xdr:nvSpPr>
        <xdr:cNvPr id="262" name="テキスト ボックス 261"/>
        <xdr:cNvSpPr txBox="1"/>
      </xdr:nvSpPr>
      <xdr:spPr>
        <a:xfrm>
          <a:off x="14909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99313</xdr:rowOff>
    </xdr:from>
    <xdr:to>
      <xdr:col>21</xdr:col>
      <xdr:colOff>0</xdr:colOff>
      <xdr:row>89</xdr:row>
      <xdr:rowOff>118111</xdr:rowOff>
    </xdr:to>
    <xdr:cxnSp macro="">
      <xdr:nvCxnSpPr>
        <xdr:cNvPr id="263" name="直線コネクタ 262"/>
        <xdr:cNvCxnSpPr/>
      </xdr:nvCxnSpPr>
      <xdr:spPr>
        <a:xfrm flipV="1">
          <a:off x="13512800" y="14672563"/>
          <a:ext cx="889000" cy="70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92202</xdr:rowOff>
    </xdr:from>
    <xdr:to>
      <xdr:col>21</xdr:col>
      <xdr:colOff>50800</xdr:colOff>
      <xdr:row>84</xdr:row>
      <xdr:rowOff>22352</xdr:rowOff>
    </xdr:to>
    <xdr:sp macro="" textlink="">
      <xdr:nvSpPr>
        <xdr:cNvPr id="264" name="フローチャート : 判断 263"/>
        <xdr:cNvSpPr/>
      </xdr:nvSpPr>
      <xdr:spPr>
        <a:xfrm>
          <a:off x="14351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32529</xdr:rowOff>
    </xdr:from>
    <xdr:ext cx="762000" cy="259045"/>
    <xdr:sp macro="" textlink="">
      <xdr:nvSpPr>
        <xdr:cNvPr id="265" name="テキスト ボックス 264"/>
        <xdr:cNvSpPr txBox="1"/>
      </xdr:nvSpPr>
      <xdr:spPr>
        <a:xfrm>
          <a:off x="14020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130302</xdr:rowOff>
    </xdr:from>
    <xdr:to>
      <xdr:col>19</xdr:col>
      <xdr:colOff>533400</xdr:colOff>
      <xdr:row>88</xdr:row>
      <xdr:rowOff>60452</xdr:rowOff>
    </xdr:to>
    <xdr:sp macro="" textlink="">
      <xdr:nvSpPr>
        <xdr:cNvPr id="266" name="フローチャート : 判断 265"/>
        <xdr:cNvSpPr/>
      </xdr:nvSpPr>
      <xdr:spPr>
        <a:xfrm>
          <a:off x="13462000" y="150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70629</xdr:rowOff>
    </xdr:from>
    <xdr:ext cx="762000" cy="259045"/>
    <xdr:sp macro="" textlink="">
      <xdr:nvSpPr>
        <xdr:cNvPr id="267" name="テキスト ボックス 266"/>
        <xdr:cNvSpPr txBox="1"/>
      </xdr:nvSpPr>
      <xdr:spPr>
        <a:xfrm>
          <a:off x="13131800" y="148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96774</xdr:rowOff>
    </xdr:from>
    <xdr:to>
      <xdr:col>24</xdr:col>
      <xdr:colOff>609600</xdr:colOff>
      <xdr:row>86</xdr:row>
      <xdr:rowOff>26924</xdr:rowOff>
    </xdr:to>
    <xdr:sp macro="" textlink="">
      <xdr:nvSpPr>
        <xdr:cNvPr id="273" name="円/楕円 272"/>
        <xdr:cNvSpPr/>
      </xdr:nvSpPr>
      <xdr:spPr>
        <a:xfrm>
          <a:off x="169672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68851</xdr:rowOff>
    </xdr:from>
    <xdr:ext cx="762000" cy="259045"/>
    <xdr:sp macro="" textlink="">
      <xdr:nvSpPr>
        <xdr:cNvPr id="274" name="給与水準   （国との比較）該当値テキスト"/>
        <xdr:cNvSpPr txBox="1"/>
      </xdr:nvSpPr>
      <xdr:spPr>
        <a:xfrm>
          <a:off x="17106900" y="1464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106426</xdr:rowOff>
    </xdr:from>
    <xdr:to>
      <xdr:col>23</xdr:col>
      <xdr:colOff>457200</xdr:colOff>
      <xdr:row>86</xdr:row>
      <xdr:rowOff>36576</xdr:rowOff>
    </xdr:to>
    <xdr:sp macro="" textlink="">
      <xdr:nvSpPr>
        <xdr:cNvPr id="275" name="円/楕円 274"/>
        <xdr:cNvSpPr/>
      </xdr:nvSpPr>
      <xdr:spPr>
        <a:xfrm>
          <a:off x="161290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21353</xdr:rowOff>
    </xdr:from>
    <xdr:ext cx="736600" cy="259045"/>
    <xdr:sp macro="" textlink="">
      <xdr:nvSpPr>
        <xdr:cNvPr id="276" name="テキスト ボックス 275"/>
        <xdr:cNvSpPr txBox="1"/>
      </xdr:nvSpPr>
      <xdr:spPr>
        <a:xfrm>
          <a:off x="15798800" y="1476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58165</xdr:rowOff>
    </xdr:from>
    <xdr:to>
      <xdr:col>22</xdr:col>
      <xdr:colOff>254000</xdr:colOff>
      <xdr:row>85</xdr:row>
      <xdr:rowOff>159765</xdr:rowOff>
    </xdr:to>
    <xdr:sp macro="" textlink="">
      <xdr:nvSpPr>
        <xdr:cNvPr id="277" name="円/楕円 276"/>
        <xdr:cNvSpPr/>
      </xdr:nvSpPr>
      <xdr:spPr>
        <a:xfrm>
          <a:off x="15240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144542</xdr:rowOff>
    </xdr:from>
    <xdr:ext cx="762000" cy="259045"/>
    <xdr:sp macro="" textlink="">
      <xdr:nvSpPr>
        <xdr:cNvPr id="278" name="テキスト ボックス 277"/>
        <xdr:cNvSpPr txBox="1"/>
      </xdr:nvSpPr>
      <xdr:spPr>
        <a:xfrm>
          <a:off x="14909800" y="1471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48513</xdr:rowOff>
    </xdr:from>
    <xdr:to>
      <xdr:col>21</xdr:col>
      <xdr:colOff>50800</xdr:colOff>
      <xdr:row>85</xdr:row>
      <xdr:rowOff>150113</xdr:rowOff>
    </xdr:to>
    <xdr:sp macro="" textlink="">
      <xdr:nvSpPr>
        <xdr:cNvPr id="279" name="円/楕円 278"/>
        <xdr:cNvSpPr/>
      </xdr:nvSpPr>
      <xdr:spPr>
        <a:xfrm>
          <a:off x="14351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134890</xdr:rowOff>
    </xdr:from>
    <xdr:ext cx="762000" cy="259045"/>
    <xdr:sp macro="" textlink="">
      <xdr:nvSpPr>
        <xdr:cNvPr id="280" name="テキスト ボックス 279"/>
        <xdr:cNvSpPr txBox="1"/>
      </xdr:nvSpPr>
      <xdr:spPr>
        <a:xfrm>
          <a:off x="14020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81" name="円/楕円 280"/>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82" name="テキスト ボックス 281"/>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mn-lt"/>
              <a:ea typeface="+mn-ea"/>
              <a:cs typeface="+mn-cs"/>
            </a:rPr>
            <a:t>　平成１６年３月に策定した自律・協働のまちづくり推進計画では、１０年間で職員数１０％削減の目標を掲げ、組織及び事務の簡素・合理化や職員の資質向上などに取り組み、定員管理の適正化に努めてきた。</a:t>
          </a:r>
          <a:endParaRPr lang="ja-JP" altLang="ja-JP" sz="1200">
            <a:effectLst/>
          </a:endParaRPr>
        </a:p>
        <a:p>
          <a:pPr eaLnBrk="1" fontAlgn="auto" latinLnBrk="0" hangingPunct="1"/>
          <a:r>
            <a:rPr lang="ja-JP" altLang="ja-JP" sz="1200" b="0" i="0" baseline="0">
              <a:solidFill>
                <a:schemeClr val="dk1"/>
              </a:solidFill>
              <a:effectLst/>
              <a:latin typeface="+mn-lt"/>
              <a:ea typeface="+mn-ea"/>
              <a:cs typeface="+mn-cs"/>
            </a:rPr>
            <a:t>　集中改革プランによる計画策定前より取り組みを始めており、平成</a:t>
          </a:r>
          <a:r>
            <a:rPr lang="ja-JP" altLang="en-US" sz="1200" b="0" i="0" baseline="0">
              <a:solidFill>
                <a:schemeClr val="dk1"/>
              </a:solidFill>
              <a:effectLst/>
              <a:latin typeface="+mn-lt"/>
              <a:ea typeface="+mn-ea"/>
              <a:cs typeface="+mn-cs"/>
            </a:rPr>
            <a:t>２８</a:t>
          </a:r>
          <a:r>
            <a:rPr lang="ja-JP" altLang="ja-JP" sz="1200" b="0" i="0" baseline="0">
              <a:solidFill>
                <a:schemeClr val="dk1"/>
              </a:solidFill>
              <a:effectLst/>
              <a:latin typeface="+mn-lt"/>
              <a:ea typeface="+mn-ea"/>
              <a:cs typeface="+mn-cs"/>
            </a:rPr>
            <a:t>年度では類似団体平均を１．</a:t>
          </a:r>
          <a:r>
            <a:rPr lang="ja-JP" altLang="en-US" sz="1200" b="0" i="0" baseline="0">
              <a:solidFill>
                <a:schemeClr val="dk1"/>
              </a:solidFill>
              <a:effectLst/>
              <a:latin typeface="+mn-lt"/>
              <a:ea typeface="+mn-ea"/>
              <a:cs typeface="+mn-cs"/>
            </a:rPr>
            <a:t>５７</a:t>
          </a:r>
          <a:r>
            <a:rPr lang="ja-JP" altLang="ja-JP" sz="1200" b="0" i="0" baseline="0">
              <a:solidFill>
                <a:schemeClr val="dk1"/>
              </a:solidFill>
              <a:effectLst/>
              <a:latin typeface="+mn-lt"/>
              <a:ea typeface="+mn-ea"/>
              <a:cs typeface="+mn-cs"/>
            </a:rPr>
            <a:t>人下回っている。</a:t>
          </a:r>
          <a:endParaRPr lang="ja-JP" altLang="ja-JP" sz="1200">
            <a:effectLst/>
          </a:endParaRPr>
        </a:p>
        <a:p>
          <a:pPr eaLnBrk="1" fontAlgn="auto" latinLnBrk="0" hangingPunct="1"/>
          <a:r>
            <a:rPr lang="ja-JP" altLang="ja-JP" sz="1200" b="0" i="0" baseline="0">
              <a:solidFill>
                <a:schemeClr val="dk1"/>
              </a:solidFill>
              <a:effectLst/>
              <a:latin typeface="+mn-lt"/>
              <a:ea typeface="+mn-ea"/>
              <a:cs typeface="+mn-cs"/>
            </a:rPr>
            <a:t>　今後も、随時見直しを行い業務に支障のないよう定員管理の適正化に努める。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145097</xdr:rowOff>
    </xdr:from>
    <xdr:to>
      <xdr:col>24</xdr:col>
      <xdr:colOff>558800</xdr:colOff>
      <xdr:row>68</xdr:row>
      <xdr:rowOff>17145</xdr:rowOff>
    </xdr:to>
    <xdr:cxnSp macro="">
      <xdr:nvCxnSpPr>
        <xdr:cNvPr id="312" name="直線コネクタ 311"/>
        <xdr:cNvCxnSpPr/>
      </xdr:nvCxnSpPr>
      <xdr:spPr>
        <a:xfrm flipV="1">
          <a:off x="17018000" y="10089197"/>
          <a:ext cx="0" cy="15865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160672</xdr:rowOff>
    </xdr:from>
    <xdr:ext cx="762000" cy="259045"/>
    <xdr:sp macro="" textlink="">
      <xdr:nvSpPr>
        <xdr:cNvPr id="313"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14.38</a:t>
          </a:r>
          <a:endParaRPr kumimoji="1" lang="ja-JP" altLang="en-US" sz="1000" b="1">
            <a:latin typeface="ＭＳ Ｐゴシック"/>
          </a:endParaRPr>
        </a:p>
      </xdr:txBody>
    </xdr:sp>
    <xdr:clientData/>
  </xdr:oneCellAnchor>
  <xdr:twoCellAnchor>
    <xdr:from>
      <xdr:col>24</xdr:col>
      <xdr:colOff>469900</xdr:colOff>
      <xdr:row>68</xdr:row>
      <xdr:rowOff>17145</xdr:rowOff>
    </xdr:from>
    <xdr:to>
      <xdr:col>24</xdr:col>
      <xdr:colOff>647700</xdr:colOff>
      <xdr:row>68</xdr:row>
      <xdr:rowOff>17145</xdr:rowOff>
    </xdr:to>
    <xdr:cxnSp macro="">
      <xdr:nvCxnSpPr>
        <xdr:cNvPr id="314" name="直線コネクタ 313"/>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60024</xdr:rowOff>
    </xdr:from>
    <xdr:ext cx="762000" cy="259045"/>
    <xdr:sp macro="" textlink="">
      <xdr:nvSpPr>
        <xdr:cNvPr id="315" name="定員管理の状況最大値テキスト"/>
        <xdr:cNvSpPr txBox="1"/>
      </xdr:nvSpPr>
      <xdr:spPr>
        <a:xfrm>
          <a:off x="17106900" y="983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24</xdr:col>
      <xdr:colOff>469900</xdr:colOff>
      <xdr:row>58</xdr:row>
      <xdr:rowOff>145097</xdr:rowOff>
    </xdr:from>
    <xdr:to>
      <xdr:col>24</xdr:col>
      <xdr:colOff>647700</xdr:colOff>
      <xdr:row>58</xdr:row>
      <xdr:rowOff>145097</xdr:rowOff>
    </xdr:to>
    <xdr:cxnSp macro="">
      <xdr:nvCxnSpPr>
        <xdr:cNvPr id="316" name="直線コネクタ 315"/>
        <xdr:cNvCxnSpPr/>
      </xdr:nvCxnSpPr>
      <xdr:spPr>
        <a:xfrm>
          <a:off x="16929100" y="100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15346</xdr:rowOff>
    </xdr:from>
    <xdr:to>
      <xdr:col>24</xdr:col>
      <xdr:colOff>558800</xdr:colOff>
      <xdr:row>60</xdr:row>
      <xdr:rowOff>53552</xdr:rowOff>
    </xdr:to>
    <xdr:cxnSp macro="">
      <xdr:nvCxnSpPr>
        <xdr:cNvPr id="317" name="直線コネクタ 316"/>
        <xdr:cNvCxnSpPr/>
      </xdr:nvCxnSpPr>
      <xdr:spPr>
        <a:xfrm>
          <a:off x="16179800" y="10302346"/>
          <a:ext cx="838200" cy="3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119080</xdr:rowOff>
    </xdr:from>
    <xdr:ext cx="762000" cy="259045"/>
    <xdr:sp macro="" textlink="">
      <xdr:nvSpPr>
        <xdr:cNvPr id="318" name="定員管理の状況平均値テキスト"/>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19" name="フローチャート : 判断 318"/>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112395</xdr:rowOff>
    </xdr:from>
    <xdr:to>
      <xdr:col>23</xdr:col>
      <xdr:colOff>406400</xdr:colOff>
      <xdr:row>60</xdr:row>
      <xdr:rowOff>15346</xdr:rowOff>
    </xdr:to>
    <xdr:cxnSp macro="">
      <xdr:nvCxnSpPr>
        <xdr:cNvPr id="320" name="直線コネクタ 319"/>
        <xdr:cNvCxnSpPr/>
      </xdr:nvCxnSpPr>
      <xdr:spPr>
        <a:xfrm>
          <a:off x="15290800" y="10227945"/>
          <a:ext cx="889000" cy="7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70591</xdr:rowOff>
    </xdr:from>
    <xdr:to>
      <xdr:col>23</xdr:col>
      <xdr:colOff>457200</xdr:colOff>
      <xdr:row>62</xdr:row>
      <xdr:rowOff>741</xdr:rowOff>
    </xdr:to>
    <xdr:sp macro="" textlink="">
      <xdr:nvSpPr>
        <xdr:cNvPr id="321" name="フローチャート : 判断 320"/>
        <xdr:cNvSpPr/>
      </xdr:nvSpPr>
      <xdr:spPr>
        <a:xfrm>
          <a:off x="16129000" y="10529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156968</xdr:rowOff>
    </xdr:from>
    <xdr:ext cx="736600" cy="259045"/>
    <xdr:sp macro="" textlink="">
      <xdr:nvSpPr>
        <xdr:cNvPr id="322" name="テキスト ボックス 321"/>
        <xdr:cNvSpPr txBox="1"/>
      </xdr:nvSpPr>
      <xdr:spPr>
        <a:xfrm>
          <a:off x="15798800" y="10615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112395</xdr:rowOff>
    </xdr:from>
    <xdr:to>
      <xdr:col>22</xdr:col>
      <xdr:colOff>203200</xdr:colOff>
      <xdr:row>59</xdr:row>
      <xdr:rowOff>140546</xdr:rowOff>
    </xdr:to>
    <xdr:cxnSp macro="">
      <xdr:nvCxnSpPr>
        <xdr:cNvPr id="323" name="直線コネクタ 322"/>
        <xdr:cNvCxnSpPr/>
      </xdr:nvCxnSpPr>
      <xdr:spPr>
        <a:xfrm flipV="1">
          <a:off x="14401800" y="1022794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110384</xdr:rowOff>
    </xdr:from>
    <xdr:to>
      <xdr:col>21</xdr:col>
      <xdr:colOff>0</xdr:colOff>
      <xdr:row>59</xdr:row>
      <xdr:rowOff>140546</xdr:rowOff>
    </xdr:to>
    <xdr:cxnSp macro="">
      <xdr:nvCxnSpPr>
        <xdr:cNvPr id="326" name="直線コネクタ 325"/>
        <xdr:cNvCxnSpPr/>
      </xdr:nvCxnSpPr>
      <xdr:spPr>
        <a:xfrm>
          <a:off x="13512800" y="10225934"/>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168593</xdr:rowOff>
    </xdr:from>
    <xdr:to>
      <xdr:col>21</xdr:col>
      <xdr:colOff>50800</xdr:colOff>
      <xdr:row>63</xdr:row>
      <xdr:rowOff>98743</xdr:rowOff>
    </xdr:to>
    <xdr:sp macro="" textlink="">
      <xdr:nvSpPr>
        <xdr:cNvPr id="327" name="フローチャート : 判断 326"/>
        <xdr:cNvSpPr/>
      </xdr:nvSpPr>
      <xdr:spPr>
        <a:xfrm>
          <a:off x="14351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83520</xdr:rowOff>
    </xdr:from>
    <xdr:ext cx="762000" cy="259045"/>
    <xdr:sp macro="" textlink="">
      <xdr:nvSpPr>
        <xdr:cNvPr id="328" name="テキスト ボックス 327"/>
        <xdr:cNvSpPr txBox="1"/>
      </xdr:nvSpPr>
      <xdr:spPr>
        <a:xfrm>
          <a:off x="14020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154517</xdr:rowOff>
    </xdr:from>
    <xdr:to>
      <xdr:col>19</xdr:col>
      <xdr:colOff>533400</xdr:colOff>
      <xdr:row>63</xdr:row>
      <xdr:rowOff>84667</xdr:rowOff>
    </xdr:to>
    <xdr:sp macro="" textlink="">
      <xdr:nvSpPr>
        <xdr:cNvPr id="329" name="フローチャート : 判断 328"/>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69444</xdr:rowOff>
    </xdr:from>
    <xdr:ext cx="762000" cy="259045"/>
    <xdr:sp macro="" textlink="">
      <xdr:nvSpPr>
        <xdr:cNvPr id="330" name="テキスト ボックス 329"/>
        <xdr:cNvSpPr txBox="1"/>
      </xdr:nvSpPr>
      <xdr:spPr>
        <a:xfrm>
          <a:off x="13131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2752</xdr:rowOff>
    </xdr:from>
    <xdr:to>
      <xdr:col>24</xdr:col>
      <xdr:colOff>609600</xdr:colOff>
      <xdr:row>60</xdr:row>
      <xdr:rowOff>104352</xdr:rowOff>
    </xdr:to>
    <xdr:sp macro="" textlink="">
      <xdr:nvSpPr>
        <xdr:cNvPr id="336" name="円/楕円 335"/>
        <xdr:cNvSpPr/>
      </xdr:nvSpPr>
      <xdr:spPr>
        <a:xfrm>
          <a:off x="169672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19279</xdr:rowOff>
    </xdr:from>
    <xdr:ext cx="762000" cy="259045"/>
    <xdr:sp macro="" textlink="">
      <xdr:nvSpPr>
        <xdr:cNvPr id="337" name="定員管理の状況該当値テキスト"/>
        <xdr:cNvSpPr txBox="1"/>
      </xdr:nvSpPr>
      <xdr:spPr>
        <a:xfrm>
          <a:off x="17106900" y="1013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135996</xdr:rowOff>
    </xdr:from>
    <xdr:to>
      <xdr:col>23</xdr:col>
      <xdr:colOff>457200</xdr:colOff>
      <xdr:row>60</xdr:row>
      <xdr:rowOff>66146</xdr:rowOff>
    </xdr:to>
    <xdr:sp macro="" textlink="">
      <xdr:nvSpPr>
        <xdr:cNvPr id="338" name="円/楕円 337"/>
        <xdr:cNvSpPr/>
      </xdr:nvSpPr>
      <xdr:spPr>
        <a:xfrm>
          <a:off x="16129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76323</xdr:rowOff>
    </xdr:from>
    <xdr:ext cx="736600" cy="259045"/>
    <xdr:sp macro="" textlink="">
      <xdr:nvSpPr>
        <xdr:cNvPr id="339" name="テキスト ボックス 338"/>
        <xdr:cNvSpPr txBox="1"/>
      </xdr:nvSpPr>
      <xdr:spPr>
        <a:xfrm>
          <a:off x="15798800" y="10020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61595</xdr:rowOff>
    </xdr:from>
    <xdr:to>
      <xdr:col>22</xdr:col>
      <xdr:colOff>254000</xdr:colOff>
      <xdr:row>59</xdr:row>
      <xdr:rowOff>163195</xdr:rowOff>
    </xdr:to>
    <xdr:sp macro="" textlink="">
      <xdr:nvSpPr>
        <xdr:cNvPr id="340" name="円/楕円 339"/>
        <xdr:cNvSpPr/>
      </xdr:nvSpPr>
      <xdr:spPr>
        <a:xfrm>
          <a:off x="15240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1922</xdr:rowOff>
    </xdr:from>
    <xdr:ext cx="762000" cy="259045"/>
    <xdr:sp macro="" textlink="">
      <xdr:nvSpPr>
        <xdr:cNvPr id="341" name="テキスト ボックス 340"/>
        <xdr:cNvSpPr txBox="1"/>
      </xdr:nvSpPr>
      <xdr:spPr>
        <a:xfrm>
          <a:off x="14909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89746</xdr:rowOff>
    </xdr:from>
    <xdr:to>
      <xdr:col>21</xdr:col>
      <xdr:colOff>50800</xdr:colOff>
      <xdr:row>60</xdr:row>
      <xdr:rowOff>19896</xdr:rowOff>
    </xdr:to>
    <xdr:sp macro="" textlink="">
      <xdr:nvSpPr>
        <xdr:cNvPr id="342" name="円/楕円 341"/>
        <xdr:cNvSpPr/>
      </xdr:nvSpPr>
      <xdr:spPr>
        <a:xfrm>
          <a:off x="14351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30073</xdr:rowOff>
    </xdr:from>
    <xdr:ext cx="762000" cy="259045"/>
    <xdr:sp macro="" textlink="">
      <xdr:nvSpPr>
        <xdr:cNvPr id="343" name="テキスト ボックス 342"/>
        <xdr:cNvSpPr txBox="1"/>
      </xdr:nvSpPr>
      <xdr:spPr>
        <a:xfrm>
          <a:off x="14020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59584</xdr:rowOff>
    </xdr:from>
    <xdr:to>
      <xdr:col>19</xdr:col>
      <xdr:colOff>533400</xdr:colOff>
      <xdr:row>59</xdr:row>
      <xdr:rowOff>161184</xdr:rowOff>
    </xdr:to>
    <xdr:sp macro="" textlink="">
      <xdr:nvSpPr>
        <xdr:cNvPr id="344" name="円/楕円 343"/>
        <xdr:cNvSpPr/>
      </xdr:nvSpPr>
      <xdr:spPr>
        <a:xfrm>
          <a:off x="13462000" y="101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171361</xdr:rowOff>
    </xdr:from>
    <xdr:ext cx="762000" cy="259045"/>
    <xdr:sp macro="" textlink="">
      <xdr:nvSpPr>
        <xdr:cNvPr id="345" name="テキスト ボックス 344"/>
        <xdr:cNvSpPr txBox="1"/>
      </xdr:nvSpPr>
      <xdr:spPr>
        <a:xfrm>
          <a:off x="13131800" y="994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平成２３年度に繰上償還を行ったことにより、類似団体平均を</a:t>
          </a:r>
          <a:r>
            <a:rPr lang="ja-JP" altLang="en-US" sz="1200" b="0" i="0" baseline="0">
              <a:solidFill>
                <a:schemeClr val="dk1"/>
              </a:solidFill>
              <a:effectLst/>
              <a:latin typeface="+mn-lt"/>
              <a:ea typeface="+mn-ea"/>
              <a:cs typeface="+mn-cs"/>
            </a:rPr>
            <a:t>３．１</a:t>
          </a:r>
          <a:r>
            <a:rPr lang="ja-JP" altLang="ja-JP" sz="1200" b="0" i="0" baseline="0">
              <a:solidFill>
                <a:schemeClr val="dk1"/>
              </a:solidFill>
              <a:effectLst/>
              <a:latin typeface="+mn-lt"/>
              <a:ea typeface="+mn-ea"/>
              <a:cs typeface="+mn-cs"/>
            </a:rPr>
            <a:t>ポイント下回っている。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一方、平成２１年度から計画的に実施した旧まちづくり交付金事業などの大型事業により、今後は上昇に転じていく見込みで、当面の間は現在より高い水準で推移することが予想される。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今後も、事業の緊急度や必要性を精査の上、起債に大きく頼ることのない財政運営に努める。</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43</xdr:row>
      <xdr:rowOff>119380</xdr:rowOff>
    </xdr:to>
    <xdr:cxnSp macro="">
      <xdr:nvCxnSpPr>
        <xdr:cNvPr id="374" name="直線コネクタ 373"/>
        <xdr:cNvCxnSpPr/>
      </xdr:nvCxnSpPr>
      <xdr:spPr>
        <a:xfrm flipV="1">
          <a:off x="17018000" y="61887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91457</xdr:rowOff>
    </xdr:from>
    <xdr:ext cx="762000" cy="259045"/>
    <xdr:sp macro="" textlink="">
      <xdr:nvSpPr>
        <xdr:cNvPr id="375"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43</xdr:row>
      <xdr:rowOff>119380</xdr:rowOff>
    </xdr:from>
    <xdr:to>
      <xdr:col>24</xdr:col>
      <xdr:colOff>647700</xdr:colOff>
      <xdr:row>43</xdr:row>
      <xdr:rowOff>119380</xdr:rowOff>
    </xdr:to>
    <xdr:cxnSp macro="">
      <xdr:nvCxnSpPr>
        <xdr:cNvPr id="376" name="直線コネクタ 375"/>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7"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78" name="直線コネクタ 377"/>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27517</xdr:rowOff>
    </xdr:from>
    <xdr:to>
      <xdr:col>24</xdr:col>
      <xdr:colOff>558800</xdr:colOff>
      <xdr:row>38</xdr:row>
      <xdr:rowOff>148167</xdr:rowOff>
    </xdr:to>
    <xdr:cxnSp macro="">
      <xdr:nvCxnSpPr>
        <xdr:cNvPr id="379" name="直線コネクタ 378"/>
        <xdr:cNvCxnSpPr/>
      </xdr:nvCxnSpPr>
      <xdr:spPr>
        <a:xfrm>
          <a:off x="16179800" y="654261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80"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81" name="フローチャート : 判断 380"/>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38</xdr:row>
      <xdr:rowOff>27517</xdr:rowOff>
    </xdr:to>
    <xdr:cxnSp macro="">
      <xdr:nvCxnSpPr>
        <xdr:cNvPr id="382" name="直線コネクタ 381"/>
        <xdr:cNvCxnSpPr/>
      </xdr:nvCxnSpPr>
      <xdr:spPr>
        <a:xfrm>
          <a:off x="15290800" y="65024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3" name="フローチャート : 判断 382"/>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84" name="テキスト ボックス 383"/>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158750</xdr:rowOff>
    </xdr:from>
    <xdr:to>
      <xdr:col>22</xdr:col>
      <xdr:colOff>203200</xdr:colOff>
      <xdr:row>38</xdr:row>
      <xdr:rowOff>132080</xdr:rowOff>
    </xdr:to>
    <xdr:cxnSp macro="">
      <xdr:nvCxnSpPr>
        <xdr:cNvPr id="385" name="直線コネクタ 384"/>
        <xdr:cNvCxnSpPr/>
      </xdr:nvCxnSpPr>
      <xdr:spPr>
        <a:xfrm flipV="1">
          <a:off x="14401800" y="65024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6" name="フローチャート : 判断 385"/>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7" name="テキスト ボックス 386"/>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132080</xdr:rowOff>
    </xdr:from>
    <xdr:to>
      <xdr:col>21</xdr:col>
      <xdr:colOff>0</xdr:colOff>
      <xdr:row>39</xdr:row>
      <xdr:rowOff>65194</xdr:rowOff>
    </xdr:to>
    <xdr:cxnSp macro="">
      <xdr:nvCxnSpPr>
        <xdr:cNvPr id="388" name="直線コネクタ 387"/>
        <xdr:cNvCxnSpPr/>
      </xdr:nvCxnSpPr>
      <xdr:spPr>
        <a:xfrm flipV="1">
          <a:off x="13512800" y="66471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89" name="フローチャート : 判断 388"/>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170621</xdr:rowOff>
    </xdr:from>
    <xdr:ext cx="762000" cy="259045"/>
    <xdr:sp macro="" textlink="">
      <xdr:nvSpPr>
        <xdr:cNvPr id="390" name="テキスト ボックス 389"/>
        <xdr:cNvSpPr txBox="1"/>
      </xdr:nvSpPr>
      <xdr:spPr>
        <a:xfrm>
          <a:off x="14020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91" name="フローチャート : 判断 390"/>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63517</xdr:rowOff>
    </xdr:from>
    <xdr:ext cx="762000" cy="259045"/>
    <xdr:sp macro="" textlink="">
      <xdr:nvSpPr>
        <xdr:cNvPr id="392" name="テキスト ボックス 391"/>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98" name="円/楕円 397"/>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113894</xdr:rowOff>
    </xdr:from>
    <xdr:ext cx="762000" cy="259045"/>
    <xdr:sp macro="" textlink="">
      <xdr:nvSpPr>
        <xdr:cNvPr id="399" name="公債費負担の状況該当値テキスト"/>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148167</xdr:rowOff>
    </xdr:from>
    <xdr:to>
      <xdr:col>23</xdr:col>
      <xdr:colOff>457200</xdr:colOff>
      <xdr:row>38</xdr:row>
      <xdr:rowOff>78316</xdr:rowOff>
    </xdr:to>
    <xdr:sp macro="" textlink="">
      <xdr:nvSpPr>
        <xdr:cNvPr id="400" name="円/楕円 399"/>
        <xdr:cNvSpPr/>
      </xdr:nvSpPr>
      <xdr:spPr>
        <a:xfrm>
          <a:off x="16129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88494</xdr:rowOff>
    </xdr:from>
    <xdr:ext cx="736600" cy="259045"/>
    <xdr:sp macro="" textlink="">
      <xdr:nvSpPr>
        <xdr:cNvPr id="401" name="テキスト ボックス 400"/>
        <xdr:cNvSpPr txBox="1"/>
      </xdr:nvSpPr>
      <xdr:spPr>
        <a:xfrm>
          <a:off x="15798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107950</xdr:rowOff>
    </xdr:from>
    <xdr:to>
      <xdr:col>22</xdr:col>
      <xdr:colOff>254000</xdr:colOff>
      <xdr:row>38</xdr:row>
      <xdr:rowOff>38100</xdr:rowOff>
    </xdr:to>
    <xdr:sp macro="" textlink="">
      <xdr:nvSpPr>
        <xdr:cNvPr id="402" name="円/楕円 401"/>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48277</xdr:rowOff>
    </xdr:from>
    <xdr:ext cx="762000" cy="259045"/>
    <xdr:sp macro="" textlink="">
      <xdr:nvSpPr>
        <xdr:cNvPr id="403" name="テキスト ボックス 402"/>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81280</xdr:rowOff>
    </xdr:from>
    <xdr:to>
      <xdr:col>21</xdr:col>
      <xdr:colOff>50800</xdr:colOff>
      <xdr:row>39</xdr:row>
      <xdr:rowOff>11430</xdr:rowOff>
    </xdr:to>
    <xdr:sp macro="" textlink="">
      <xdr:nvSpPr>
        <xdr:cNvPr id="404" name="円/楕円 403"/>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21607</xdr:rowOff>
    </xdr:from>
    <xdr:ext cx="762000" cy="259045"/>
    <xdr:sp macro="" textlink="">
      <xdr:nvSpPr>
        <xdr:cNvPr id="405" name="テキスト ボックス 404"/>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14394</xdr:rowOff>
    </xdr:from>
    <xdr:to>
      <xdr:col>19</xdr:col>
      <xdr:colOff>533400</xdr:colOff>
      <xdr:row>39</xdr:row>
      <xdr:rowOff>115994</xdr:rowOff>
    </xdr:to>
    <xdr:sp macro="" textlink="">
      <xdr:nvSpPr>
        <xdr:cNvPr id="406" name="円/楕円 405"/>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126171</xdr:rowOff>
    </xdr:from>
    <xdr:ext cx="762000" cy="259045"/>
    <xdr:sp macro="" textlink="">
      <xdr:nvSpPr>
        <xdr:cNvPr id="407" name="テキスト ボックス 406"/>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充当可能な基金などの財源が将来負担すべき費用を上回っているため、将来負担比率は算定されていない。</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今後も適正な公債費管理や計画的な基金積立を継続し、健全財政の堅持に努める。</a:t>
          </a:r>
          <a:endParaRPr lang="ja-JP" altLang="ja-JP" sz="12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19897</xdr:rowOff>
    </xdr:to>
    <xdr:cxnSp macro="">
      <xdr:nvCxnSpPr>
        <xdr:cNvPr id="438" name="直線コネクタ 437"/>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163424</xdr:rowOff>
    </xdr:from>
    <xdr:ext cx="762000" cy="259045"/>
    <xdr:sp macro="" textlink="">
      <xdr:nvSpPr>
        <xdr:cNvPr id="439"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24</xdr:col>
      <xdr:colOff>469900</xdr:colOff>
      <xdr:row>23</xdr:row>
      <xdr:rowOff>19897</xdr:rowOff>
    </xdr:from>
    <xdr:to>
      <xdr:col>24</xdr:col>
      <xdr:colOff>647700</xdr:colOff>
      <xdr:row>23</xdr:row>
      <xdr:rowOff>19897</xdr:rowOff>
    </xdr:to>
    <xdr:cxnSp macro="">
      <xdr:nvCxnSpPr>
        <xdr:cNvPr id="440" name="直線コネクタ 439"/>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7214</xdr:rowOff>
    </xdr:from>
    <xdr:ext cx="762000" cy="259045"/>
    <xdr:sp macro="" textlink="">
      <xdr:nvSpPr>
        <xdr:cNvPr id="443" name="将来負担の状況平均値テキスト"/>
        <xdr:cNvSpPr txBox="1"/>
      </xdr:nvSpPr>
      <xdr:spPr>
        <a:xfrm>
          <a:off x="17106900" y="2750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35137</xdr:rowOff>
    </xdr:from>
    <xdr:to>
      <xdr:col>24</xdr:col>
      <xdr:colOff>609600</xdr:colOff>
      <xdr:row>16</xdr:row>
      <xdr:rowOff>136737</xdr:rowOff>
    </xdr:to>
    <xdr:sp macro="" textlink="">
      <xdr:nvSpPr>
        <xdr:cNvPr id="444" name="フローチャート : 判断 443"/>
        <xdr:cNvSpPr/>
      </xdr:nvSpPr>
      <xdr:spPr>
        <a:xfrm>
          <a:off x="169672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35137</xdr:rowOff>
    </xdr:from>
    <xdr:to>
      <xdr:col>23</xdr:col>
      <xdr:colOff>457200</xdr:colOff>
      <xdr:row>16</xdr:row>
      <xdr:rowOff>136737</xdr:rowOff>
    </xdr:to>
    <xdr:sp macro="" textlink="">
      <xdr:nvSpPr>
        <xdr:cNvPr id="445" name="フローチャート : 判断 444"/>
        <xdr:cNvSpPr/>
      </xdr:nvSpPr>
      <xdr:spPr>
        <a:xfrm>
          <a:off x="16129000" y="277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146914</xdr:rowOff>
    </xdr:from>
    <xdr:ext cx="736600" cy="259045"/>
    <xdr:sp macro="" textlink="">
      <xdr:nvSpPr>
        <xdr:cNvPr id="446" name="テキスト ボックス 445"/>
        <xdr:cNvSpPr txBox="1"/>
      </xdr:nvSpPr>
      <xdr:spPr>
        <a:xfrm>
          <a:off x="15798800" y="254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150767</xdr:rowOff>
    </xdr:from>
    <xdr:to>
      <xdr:col>22</xdr:col>
      <xdr:colOff>254000</xdr:colOff>
      <xdr:row>14</xdr:row>
      <xdr:rowOff>80917</xdr:rowOff>
    </xdr:to>
    <xdr:sp macro="" textlink="">
      <xdr:nvSpPr>
        <xdr:cNvPr id="447" name="フローチャート : 判断 446"/>
        <xdr:cNvSpPr/>
      </xdr:nvSpPr>
      <xdr:spPr>
        <a:xfrm>
          <a:off x="15240000" y="2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91094</xdr:rowOff>
    </xdr:from>
    <xdr:ext cx="762000" cy="259045"/>
    <xdr:sp macro="" textlink="">
      <xdr:nvSpPr>
        <xdr:cNvPr id="448" name="テキスト ボックス 447"/>
        <xdr:cNvSpPr txBox="1"/>
      </xdr:nvSpPr>
      <xdr:spPr>
        <a:xfrm>
          <a:off x="14909800" y="214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79284</xdr:rowOff>
    </xdr:from>
    <xdr:to>
      <xdr:col>21</xdr:col>
      <xdr:colOff>50800</xdr:colOff>
      <xdr:row>15</xdr:row>
      <xdr:rowOff>9434</xdr:rowOff>
    </xdr:to>
    <xdr:sp macro="" textlink="">
      <xdr:nvSpPr>
        <xdr:cNvPr id="449" name="フローチャート : 判断 448"/>
        <xdr:cNvSpPr/>
      </xdr:nvSpPr>
      <xdr:spPr>
        <a:xfrm>
          <a:off x="14351000" y="24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19611</xdr:rowOff>
    </xdr:from>
    <xdr:ext cx="762000" cy="259045"/>
    <xdr:sp macro="" textlink="">
      <xdr:nvSpPr>
        <xdr:cNvPr id="450" name="テキスト ボックス 449"/>
        <xdr:cNvSpPr txBox="1"/>
      </xdr:nvSpPr>
      <xdr:spPr>
        <a:xfrm>
          <a:off x="14020800" y="224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28484</xdr:rowOff>
    </xdr:from>
    <xdr:to>
      <xdr:col>19</xdr:col>
      <xdr:colOff>533400</xdr:colOff>
      <xdr:row>15</xdr:row>
      <xdr:rowOff>130084</xdr:rowOff>
    </xdr:to>
    <xdr:sp macro="" textlink="">
      <xdr:nvSpPr>
        <xdr:cNvPr id="451" name="フローチャート : 判断 450"/>
        <xdr:cNvSpPr/>
      </xdr:nvSpPr>
      <xdr:spPr>
        <a:xfrm>
          <a:off x="13462000" y="26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140261</xdr:rowOff>
    </xdr:from>
    <xdr:ext cx="762000" cy="259045"/>
    <xdr:sp macro="" textlink="">
      <xdr:nvSpPr>
        <xdr:cNvPr id="452" name="テキスト ボックス 451"/>
        <xdr:cNvSpPr txBox="1"/>
      </xdr:nvSpPr>
      <xdr:spPr>
        <a:xfrm>
          <a:off x="13131800" y="2369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長野県御代田町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
15,143
58.79
6,663,864
6,204,080
295,507
4,006,145
5,938,269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平成１６年３月に策定した自律・協働のまちづくり推進計画では、１０年間で職員数１０％削減を掲げ、人員削減や手当をはじめとした給与制度の見直しなど、人件費の削減に取り組んできた。</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また、全国の他市町村に比べ平均年齢及び平均給与月額が低い状況となっていることなどを理由に、類似団体平均を</a:t>
          </a:r>
          <a:r>
            <a:rPr lang="ja-JP" altLang="en-US" sz="1200" b="0" i="0" baseline="0">
              <a:solidFill>
                <a:schemeClr val="dk1"/>
              </a:solidFill>
              <a:effectLst/>
              <a:latin typeface="+mn-lt"/>
              <a:ea typeface="+mn-ea"/>
              <a:cs typeface="+mn-cs"/>
            </a:rPr>
            <a:t>２．８</a:t>
          </a:r>
          <a:r>
            <a:rPr lang="ja-JP" altLang="ja-JP" sz="1200" b="0" i="0" baseline="0">
              <a:solidFill>
                <a:schemeClr val="dk1"/>
              </a:solidFill>
              <a:effectLst/>
              <a:latin typeface="+mn-lt"/>
              <a:ea typeface="+mn-ea"/>
              <a:cs typeface="+mn-cs"/>
            </a:rPr>
            <a:t>ポイント下回っている。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今後も適正な人件費水準を維持できるよう給与制度見直しなど人件費の削減に努める。</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41</xdr:row>
      <xdr:rowOff>77470</xdr:rowOff>
    </xdr:to>
    <xdr:cxnSp macro="">
      <xdr:nvCxnSpPr>
        <xdr:cNvPr id="61" name="直線コネクタ 60"/>
        <xdr:cNvCxnSpPr/>
      </xdr:nvCxnSpPr>
      <xdr:spPr>
        <a:xfrm flipV="1">
          <a:off x="4826000" y="583438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xdr:rowOff>
    </xdr:from>
    <xdr:to>
      <xdr:col>7</xdr:col>
      <xdr:colOff>15875</xdr:colOff>
      <xdr:row>34</xdr:row>
      <xdr:rowOff>149860</xdr:rowOff>
    </xdr:to>
    <xdr:cxnSp macro="">
      <xdr:nvCxnSpPr>
        <xdr:cNvPr id="66" name="直線コネクタ 65"/>
        <xdr:cNvCxnSpPr/>
      </xdr:nvCxnSpPr>
      <xdr:spPr>
        <a:xfrm>
          <a:off x="3987800" y="58343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113047</xdr:rowOff>
    </xdr:from>
    <xdr:ext cx="762000" cy="259045"/>
    <xdr:sp macro="" textlink="">
      <xdr:nvSpPr>
        <xdr:cNvPr id="67" name="人件費平均値テキスト"/>
        <xdr:cNvSpPr txBox="1"/>
      </xdr:nvSpPr>
      <xdr:spPr>
        <a:xfrm>
          <a:off x="4914900" y="6113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140970</xdr:rowOff>
    </xdr:from>
    <xdr:to>
      <xdr:col>7</xdr:col>
      <xdr:colOff>66675</xdr:colOff>
      <xdr:row>36</xdr:row>
      <xdr:rowOff>71120</xdr:rowOff>
    </xdr:to>
    <xdr:sp macro="" textlink="">
      <xdr:nvSpPr>
        <xdr:cNvPr id="68" name="フローチャート : 判断 67"/>
        <xdr:cNvSpPr/>
      </xdr:nvSpPr>
      <xdr:spPr>
        <a:xfrm>
          <a:off x="4775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5080</xdr:rowOff>
    </xdr:from>
    <xdr:to>
      <xdr:col>5</xdr:col>
      <xdr:colOff>549275</xdr:colOff>
      <xdr:row>34</xdr:row>
      <xdr:rowOff>35560</xdr:rowOff>
    </xdr:to>
    <xdr:cxnSp macro="">
      <xdr:nvCxnSpPr>
        <xdr:cNvPr id="69" name="直線コネクタ 68"/>
        <xdr:cNvCxnSpPr/>
      </xdr:nvCxnSpPr>
      <xdr:spPr>
        <a:xfrm flipV="1">
          <a:off x="3098800" y="5834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161290</xdr:rowOff>
    </xdr:from>
    <xdr:to>
      <xdr:col>4</xdr:col>
      <xdr:colOff>346075</xdr:colOff>
      <xdr:row>34</xdr:row>
      <xdr:rowOff>35560</xdr:rowOff>
    </xdr:to>
    <xdr:cxnSp macro="">
      <xdr:nvCxnSpPr>
        <xdr:cNvPr id="72" name="直線コネクタ 71"/>
        <xdr:cNvCxnSpPr/>
      </xdr:nvCxnSpPr>
      <xdr:spPr>
        <a:xfrm>
          <a:off x="2209800" y="581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114300</xdr:rowOff>
    </xdr:from>
    <xdr:to>
      <xdr:col>4</xdr:col>
      <xdr:colOff>396875</xdr:colOff>
      <xdr:row>37</xdr:row>
      <xdr:rowOff>44450</xdr:rowOff>
    </xdr:to>
    <xdr:sp macro="" textlink="">
      <xdr:nvSpPr>
        <xdr:cNvPr id="73" name="フローチャート :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161290</xdr:rowOff>
    </xdr:from>
    <xdr:to>
      <xdr:col>3</xdr:col>
      <xdr:colOff>142875</xdr:colOff>
      <xdr:row>34</xdr:row>
      <xdr:rowOff>12700</xdr:rowOff>
    </xdr:to>
    <xdr:cxnSp macro="">
      <xdr:nvCxnSpPr>
        <xdr:cNvPr id="75" name="直線コネクタ 74"/>
        <xdr:cNvCxnSpPr/>
      </xdr:nvCxnSpPr>
      <xdr:spPr>
        <a:xfrm flipV="1">
          <a:off x="1320800" y="581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91440</xdr:rowOff>
    </xdr:from>
    <xdr:to>
      <xdr:col>3</xdr:col>
      <xdr:colOff>193675</xdr:colOff>
      <xdr:row>37</xdr:row>
      <xdr:rowOff>21590</xdr:rowOff>
    </xdr:to>
    <xdr:sp macro="" textlink="">
      <xdr:nvSpPr>
        <xdr:cNvPr id="76" name="フローチャート :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74947</xdr:rowOff>
    </xdr:from>
    <xdr:ext cx="762000" cy="259045"/>
    <xdr:sp macro="" textlink="">
      <xdr:nvSpPr>
        <xdr:cNvPr id="79" name="テキスト ボックス 78"/>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99060</xdr:rowOff>
    </xdr:from>
    <xdr:to>
      <xdr:col>7</xdr:col>
      <xdr:colOff>66675</xdr:colOff>
      <xdr:row>35</xdr:row>
      <xdr:rowOff>29210</xdr:rowOff>
    </xdr:to>
    <xdr:sp macro="" textlink="">
      <xdr:nvSpPr>
        <xdr:cNvPr id="85" name="円/楕円 84"/>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115587</xdr:rowOff>
    </xdr:from>
    <xdr:ext cx="762000" cy="259045"/>
    <xdr:sp macro="" textlink="">
      <xdr:nvSpPr>
        <xdr:cNvPr id="86"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125730</xdr:rowOff>
    </xdr:from>
    <xdr:to>
      <xdr:col>5</xdr:col>
      <xdr:colOff>600075</xdr:colOff>
      <xdr:row>34</xdr:row>
      <xdr:rowOff>55880</xdr:rowOff>
    </xdr:to>
    <xdr:sp macro="" textlink="">
      <xdr:nvSpPr>
        <xdr:cNvPr id="87" name="円/楕円 86"/>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66057</xdr:rowOff>
    </xdr:from>
    <xdr:ext cx="736600" cy="259045"/>
    <xdr:sp macro="" textlink="">
      <xdr:nvSpPr>
        <xdr:cNvPr id="88" name="テキスト ボックス 87"/>
        <xdr:cNvSpPr txBox="1"/>
      </xdr:nvSpPr>
      <xdr:spPr>
        <a:xfrm>
          <a:off x="3606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156210</xdr:rowOff>
    </xdr:from>
    <xdr:to>
      <xdr:col>4</xdr:col>
      <xdr:colOff>396875</xdr:colOff>
      <xdr:row>34</xdr:row>
      <xdr:rowOff>86360</xdr:rowOff>
    </xdr:to>
    <xdr:sp macro="" textlink="">
      <xdr:nvSpPr>
        <xdr:cNvPr id="89" name="円/楕円 88"/>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96537</xdr:rowOff>
    </xdr:from>
    <xdr:ext cx="762000" cy="259045"/>
    <xdr:sp macro="" textlink="">
      <xdr:nvSpPr>
        <xdr:cNvPr id="90" name="テキスト ボックス 89"/>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110490</xdr:rowOff>
    </xdr:from>
    <xdr:to>
      <xdr:col>3</xdr:col>
      <xdr:colOff>193675</xdr:colOff>
      <xdr:row>34</xdr:row>
      <xdr:rowOff>40640</xdr:rowOff>
    </xdr:to>
    <xdr:sp macro="" textlink="">
      <xdr:nvSpPr>
        <xdr:cNvPr id="91" name="円/楕円 90"/>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50817</xdr:rowOff>
    </xdr:from>
    <xdr:ext cx="762000" cy="259045"/>
    <xdr:sp macro="" textlink="">
      <xdr:nvSpPr>
        <xdr:cNvPr id="92" name="テキスト ボックス 91"/>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133350</xdr:rowOff>
    </xdr:from>
    <xdr:to>
      <xdr:col>1</xdr:col>
      <xdr:colOff>676275</xdr:colOff>
      <xdr:row>34</xdr:row>
      <xdr:rowOff>63500</xdr:rowOff>
    </xdr:to>
    <xdr:sp macro="" textlink="">
      <xdr:nvSpPr>
        <xdr:cNvPr id="93" name="円/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73677</xdr:rowOff>
    </xdr:from>
    <xdr:ext cx="762000" cy="259045"/>
    <xdr:sp macro="" textlink="">
      <xdr:nvSpPr>
        <xdr:cNvPr id="94" name="テキスト ボックス 93"/>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平成１６年３月に策定した自律・協働のまちづくり推進計画では、ゼロベースで見直し、抑制を継続してきたが、類似団体を</a:t>
          </a:r>
          <a:r>
            <a:rPr lang="ja-JP" altLang="en-US" sz="1200" b="0" i="0" baseline="0">
              <a:solidFill>
                <a:schemeClr val="dk1"/>
              </a:solidFill>
              <a:effectLst/>
              <a:latin typeface="+mn-lt"/>
              <a:ea typeface="+mn-ea"/>
              <a:cs typeface="+mn-cs"/>
            </a:rPr>
            <a:t>３．３</a:t>
          </a:r>
          <a:r>
            <a:rPr lang="ja-JP" altLang="ja-JP" sz="1200" b="0" i="0" baseline="0">
              <a:solidFill>
                <a:schemeClr val="dk1"/>
              </a:solidFill>
              <a:effectLst/>
              <a:latin typeface="+mn-lt"/>
              <a:ea typeface="+mn-ea"/>
              <a:cs typeface="+mn-cs"/>
            </a:rPr>
            <a:t>ポイント上回っている状況である。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電算処理料などの経常的な費用で大きな割合を占めているものについて、さらに見直しを進めていく。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94343</xdr:rowOff>
    </xdr:to>
    <xdr:cxnSp macro="">
      <xdr:nvCxnSpPr>
        <xdr:cNvPr id="124" name="直線コネクタ 123"/>
        <xdr:cNvCxnSpPr/>
      </xdr:nvCxnSpPr>
      <xdr:spPr>
        <a:xfrm flipV="1">
          <a:off x="16510000" y="2374900"/>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22</xdr:row>
      <xdr:rowOff>94343</xdr:rowOff>
    </xdr:from>
    <xdr:to>
      <xdr:col>24</xdr:col>
      <xdr:colOff>120650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7"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8" name="直線コネクタ 127"/>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72571</xdr:rowOff>
    </xdr:from>
    <xdr:to>
      <xdr:col>24</xdr:col>
      <xdr:colOff>31750</xdr:colOff>
      <xdr:row>19</xdr:row>
      <xdr:rowOff>53522</xdr:rowOff>
    </xdr:to>
    <xdr:cxnSp macro="">
      <xdr:nvCxnSpPr>
        <xdr:cNvPr id="129" name="直線コネクタ 128"/>
        <xdr:cNvCxnSpPr/>
      </xdr:nvCxnSpPr>
      <xdr:spPr>
        <a:xfrm>
          <a:off x="15671800" y="3158671"/>
          <a:ext cx="838200" cy="15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31" name="フローチャート :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156936</xdr:rowOff>
    </xdr:from>
    <xdr:to>
      <xdr:col>22</xdr:col>
      <xdr:colOff>565150</xdr:colOff>
      <xdr:row>18</xdr:row>
      <xdr:rowOff>72571</xdr:rowOff>
    </xdr:to>
    <xdr:cxnSp macro="">
      <xdr:nvCxnSpPr>
        <xdr:cNvPr id="132" name="直線コネクタ 131"/>
        <xdr:cNvCxnSpPr/>
      </xdr:nvCxnSpPr>
      <xdr:spPr>
        <a:xfrm>
          <a:off x="14782800" y="30715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136071</xdr:rowOff>
    </xdr:from>
    <xdr:to>
      <xdr:col>22</xdr:col>
      <xdr:colOff>615950</xdr:colOff>
      <xdr:row>17</xdr:row>
      <xdr:rowOff>66221</xdr:rowOff>
    </xdr:to>
    <xdr:sp macro="" textlink="">
      <xdr:nvSpPr>
        <xdr:cNvPr id="133" name="フローチャート : 判断 132"/>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76398</xdr:rowOff>
    </xdr:from>
    <xdr:ext cx="736600" cy="259045"/>
    <xdr:sp macro="" textlink="">
      <xdr:nvSpPr>
        <xdr:cNvPr id="134" name="テキスト ボックス 133"/>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69850</xdr:rowOff>
    </xdr:from>
    <xdr:to>
      <xdr:col>21</xdr:col>
      <xdr:colOff>361950</xdr:colOff>
      <xdr:row>17</xdr:row>
      <xdr:rowOff>156936</xdr:rowOff>
    </xdr:to>
    <xdr:cxnSp macro="">
      <xdr:nvCxnSpPr>
        <xdr:cNvPr id="135" name="直線コネクタ 134"/>
        <xdr:cNvCxnSpPr/>
      </xdr:nvCxnSpPr>
      <xdr:spPr>
        <a:xfrm>
          <a:off x="13893800" y="29845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168729</xdr:rowOff>
    </xdr:from>
    <xdr:to>
      <xdr:col>21</xdr:col>
      <xdr:colOff>412750</xdr:colOff>
      <xdr:row>17</xdr:row>
      <xdr:rowOff>98879</xdr:rowOff>
    </xdr:to>
    <xdr:sp macro="" textlink="">
      <xdr:nvSpPr>
        <xdr:cNvPr id="136" name="フローチャート : 判断 135"/>
        <xdr:cNvSpPr/>
      </xdr:nvSpPr>
      <xdr:spPr>
        <a:xfrm>
          <a:off x="14732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109056</xdr:rowOff>
    </xdr:from>
    <xdr:ext cx="762000" cy="259045"/>
    <xdr:sp macro="" textlink="">
      <xdr:nvSpPr>
        <xdr:cNvPr id="137" name="テキスト ボックス 136"/>
        <xdr:cNvSpPr txBox="1"/>
      </xdr:nvSpPr>
      <xdr:spPr>
        <a:xfrm>
          <a:off x="14401800" y="2680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18</xdr:row>
      <xdr:rowOff>105229</xdr:rowOff>
    </xdr:to>
    <xdr:cxnSp macro="">
      <xdr:nvCxnSpPr>
        <xdr:cNvPr id="138" name="直線コネクタ 137"/>
        <xdr:cNvCxnSpPr/>
      </xdr:nvCxnSpPr>
      <xdr:spPr>
        <a:xfrm flipV="1">
          <a:off x="13004800" y="298450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9" name="フローチャート :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81643</xdr:rowOff>
    </xdr:from>
    <xdr:to>
      <xdr:col>19</xdr:col>
      <xdr:colOff>6350</xdr:colOff>
      <xdr:row>17</xdr:row>
      <xdr:rowOff>11793</xdr:rowOff>
    </xdr:to>
    <xdr:sp macro="" textlink="">
      <xdr:nvSpPr>
        <xdr:cNvPr id="141" name="フローチャート : 判断 140"/>
        <xdr:cNvSpPr/>
      </xdr:nvSpPr>
      <xdr:spPr>
        <a:xfrm>
          <a:off x="12954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21970</xdr:rowOff>
    </xdr:from>
    <xdr:ext cx="762000" cy="259045"/>
    <xdr:sp macro="" textlink="">
      <xdr:nvSpPr>
        <xdr:cNvPr id="142" name="テキスト ボックス 141"/>
        <xdr:cNvSpPr txBox="1"/>
      </xdr:nvSpPr>
      <xdr:spPr>
        <a:xfrm>
          <a:off x="12623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2722</xdr:rowOff>
    </xdr:from>
    <xdr:to>
      <xdr:col>24</xdr:col>
      <xdr:colOff>82550</xdr:colOff>
      <xdr:row>19</xdr:row>
      <xdr:rowOff>104322</xdr:rowOff>
    </xdr:to>
    <xdr:sp macro="" textlink="">
      <xdr:nvSpPr>
        <xdr:cNvPr id="148" name="円/楕円 147"/>
        <xdr:cNvSpPr/>
      </xdr:nvSpPr>
      <xdr:spPr>
        <a:xfrm>
          <a:off x="164592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146249</xdr:rowOff>
    </xdr:from>
    <xdr:ext cx="762000" cy="259045"/>
    <xdr:sp macro="" textlink="">
      <xdr:nvSpPr>
        <xdr:cNvPr id="149" name="物件費該当値テキスト"/>
        <xdr:cNvSpPr txBox="1"/>
      </xdr:nvSpPr>
      <xdr:spPr>
        <a:xfrm>
          <a:off x="16598900" y="323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21771</xdr:rowOff>
    </xdr:from>
    <xdr:to>
      <xdr:col>22</xdr:col>
      <xdr:colOff>615950</xdr:colOff>
      <xdr:row>18</xdr:row>
      <xdr:rowOff>123371</xdr:rowOff>
    </xdr:to>
    <xdr:sp macro="" textlink="">
      <xdr:nvSpPr>
        <xdr:cNvPr id="150" name="円/楕円 149"/>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108149</xdr:rowOff>
    </xdr:from>
    <xdr:ext cx="736600" cy="259045"/>
    <xdr:sp macro="" textlink="">
      <xdr:nvSpPr>
        <xdr:cNvPr id="151" name="テキスト ボックス 150"/>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106136</xdr:rowOff>
    </xdr:from>
    <xdr:to>
      <xdr:col>21</xdr:col>
      <xdr:colOff>412750</xdr:colOff>
      <xdr:row>18</xdr:row>
      <xdr:rowOff>36286</xdr:rowOff>
    </xdr:to>
    <xdr:sp macro="" textlink="">
      <xdr:nvSpPr>
        <xdr:cNvPr id="152" name="円/楕円 151"/>
        <xdr:cNvSpPr/>
      </xdr:nvSpPr>
      <xdr:spPr>
        <a:xfrm>
          <a:off x="14732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21063</xdr:rowOff>
    </xdr:from>
    <xdr:ext cx="762000" cy="259045"/>
    <xdr:sp macro="" textlink="">
      <xdr:nvSpPr>
        <xdr:cNvPr id="153" name="テキスト ボックス 152"/>
        <xdr:cNvSpPr txBox="1"/>
      </xdr:nvSpPr>
      <xdr:spPr>
        <a:xfrm>
          <a:off x="14401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19050</xdr:rowOff>
    </xdr:from>
    <xdr:to>
      <xdr:col>20</xdr:col>
      <xdr:colOff>209550</xdr:colOff>
      <xdr:row>17</xdr:row>
      <xdr:rowOff>120650</xdr:rowOff>
    </xdr:to>
    <xdr:sp macro="" textlink="">
      <xdr:nvSpPr>
        <xdr:cNvPr id="154" name="円/楕円 153"/>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105427</xdr:rowOff>
    </xdr:from>
    <xdr:ext cx="762000" cy="259045"/>
    <xdr:sp macro="" textlink="">
      <xdr:nvSpPr>
        <xdr:cNvPr id="155" name="テキスト ボックス 154"/>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54429</xdr:rowOff>
    </xdr:from>
    <xdr:to>
      <xdr:col>19</xdr:col>
      <xdr:colOff>6350</xdr:colOff>
      <xdr:row>18</xdr:row>
      <xdr:rowOff>156029</xdr:rowOff>
    </xdr:to>
    <xdr:sp macro="" textlink="">
      <xdr:nvSpPr>
        <xdr:cNvPr id="156" name="円/楕円 155"/>
        <xdr:cNvSpPr/>
      </xdr:nvSpPr>
      <xdr:spPr>
        <a:xfrm>
          <a:off x="129540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140805</xdr:rowOff>
    </xdr:from>
    <xdr:ext cx="762000" cy="259045"/>
    <xdr:sp macro="" textlink="">
      <xdr:nvSpPr>
        <xdr:cNvPr id="157" name="テキスト ボックス 156"/>
        <xdr:cNvSpPr txBox="1"/>
      </xdr:nvSpPr>
      <xdr:spPr>
        <a:xfrm>
          <a:off x="12623800" y="322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類似団体平均を２．１ポイント下回っているが、決算額については上昇傾向にある。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今後も給付の適正化をはじめ、随時見直しを行うことにより上昇傾向に歯止めをかけるよう努める。</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31750</xdr:rowOff>
    </xdr:from>
    <xdr:to>
      <xdr:col>7</xdr:col>
      <xdr:colOff>15875</xdr:colOff>
      <xdr:row>61</xdr:row>
      <xdr:rowOff>165100</xdr:rowOff>
    </xdr:to>
    <xdr:cxnSp macro="">
      <xdr:nvCxnSpPr>
        <xdr:cNvPr id="185" name="直線コネクタ 184"/>
        <xdr:cNvCxnSpPr/>
      </xdr:nvCxnSpPr>
      <xdr:spPr>
        <a:xfrm flipV="1">
          <a:off x="4826000" y="9290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137177</xdr:rowOff>
    </xdr:from>
    <xdr:ext cx="762000" cy="259045"/>
    <xdr:sp macro="" textlink="">
      <xdr:nvSpPr>
        <xdr:cNvPr id="186" name="扶助費最小値テキスト"/>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6</xdr:col>
      <xdr:colOff>612775</xdr:colOff>
      <xdr:row>61</xdr:row>
      <xdr:rowOff>165100</xdr:rowOff>
    </xdr:from>
    <xdr:to>
      <xdr:col>7</xdr:col>
      <xdr:colOff>104775</xdr:colOff>
      <xdr:row>61</xdr:row>
      <xdr:rowOff>165100</xdr:rowOff>
    </xdr:to>
    <xdr:cxnSp macro="">
      <xdr:nvCxnSpPr>
        <xdr:cNvPr id="187" name="直線コネクタ 186"/>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118127</xdr:rowOff>
    </xdr:from>
    <xdr:ext cx="762000" cy="259045"/>
    <xdr:sp macro="" textlink="">
      <xdr:nvSpPr>
        <xdr:cNvPr id="188" name="扶助費最大値テキスト"/>
        <xdr:cNvSpPr txBox="1"/>
      </xdr:nvSpPr>
      <xdr:spPr>
        <a:xfrm>
          <a:off x="4914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6</xdr:col>
      <xdr:colOff>612775</xdr:colOff>
      <xdr:row>54</xdr:row>
      <xdr:rowOff>31750</xdr:rowOff>
    </xdr:from>
    <xdr:to>
      <xdr:col>7</xdr:col>
      <xdr:colOff>104775</xdr:colOff>
      <xdr:row>54</xdr:row>
      <xdr:rowOff>31750</xdr:rowOff>
    </xdr:to>
    <xdr:cxnSp macro="">
      <xdr:nvCxnSpPr>
        <xdr:cNvPr id="189" name="直線コネクタ 188"/>
        <xdr:cNvCxnSpPr/>
      </xdr:nvCxnSpPr>
      <xdr:spPr>
        <a:xfrm>
          <a:off x="4737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88900</xdr:rowOff>
    </xdr:from>
    <xdr:to>
      <xdr:col>7</xdr:col>
      <xdr:colOff>15875</xdr:colOff>
      <xdr:row>54</xdr:row>
      <xdr:rowOff>127000</xdr:rowOff>
    </xdr:to>
    <xdr:cxnSp macro="">
      <xdr:nvCxnSpPr>
        <xdr:cNvPr id="190" name="直線コネクタ 189"/>
        <xdr:cNvCxnSpPr/>
      </xdr:nvCxnSpPr>
      <xdr:spPr>
        <a:xfrm>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105427</xdr:rowOff>
    </xdr:from>
    <xdr:ext cx="762000" cy="259045"/>
    <xdr:sp macro="" textlink="">
      <xdr:nvSpPr>
        <xdr:cNvPr id="191" name="扶助費平均値テキスト"/>
        <xdr:cNvSpPr txBox="1"/>
      </xdr:nvSpPr>
      <xdr:spPr>
        <a:xfrm>
          <a:off x="4914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192" name="フローチャート : 判断 191"/>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54</xdr:row>
      <xdr:rowOff>88900</xdr:rowOff>
    </xdr:to>
    <xdr:cxnSp macro="">
      <xdr:nvCxnSpPr>
        <xdr:cNvPr id="193" name="直線コネクタ 192"/>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4" name="フローチャート : 判断 193"/>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5" name="テキスト ボックス 194"/>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88900</xdr:rowOff>
    </xdr:from>
    <xdr:to>
      <xdr:col>4</xdr:col>
      <xdr:colOff>346075</xdr:colOff>
      <xdr:row>54</xdr:row>
      <xdr:rowOff>146050</xdr:rowOff>
    </xdr:to>
    <xdr:cxnSp macro="">
      <xdr:nvCxnSpPr>
        <xdr:cNvPr id="196" name="直線コネクタ 195"/>
        <xdr:cNvCxnSpPr/>
      </xdr:nvCxnSpPr>
      <xdr:spPr>
        <a:xfrm flipV="1">
          <a:off x="2209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57150</xdr:rowOff>
    </xdr:from>
    <xdr:to>
      <xdr:col>4</xdr:col>
      <xdr:colOff>396875</xdr:colOff>
      <xdr:row>56</xdr:row>
      <xdr:rowOff>158750</xdr:rowOff>
    </xdr:to>
    <xdr:sp macro="" textlink="">
      <xdr:nvSpPr>
        <xdr:cNvPr id="197" name="フローチャート : 判断 196"/>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198" name="テキスト ボックス 197"/>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146050</xdr:rowOff>
    </xdr:from>
    <xdr:to>
      <xdr:col>3</xdr:col>
      <xdr:colOff>142875</xdr:colOff>
      <xdr:row>54</xdr:row>
      <xdr:rowOff>146050</xdr:rowOff>
    </xdr:to>
    <xdr:cxnSp macro="">
      <xdr:nvCxnSpPr>
        <xdr:cNvPr id="199" name="直線コネクタ 198"/>
        <xdr:cNvCxnSpPr/>
      </xdr:nvCxnSpPr>
      <xdr:spPr>
        <a:xfrm>
          <a:off x="1320800" y="940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202" name="フローチャート :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156227</xdr:rowOff>
    </xdr:from>
    <xdr:ext cx="762000" cy="259045"/>
    <xdr:sp macro="" textlink="">
      <xdr:nvSpPr>
        <xdr:cNvPr id="210" name="扶助費該当値テキスト"/>
        <xdr:cNvSpPr txBox="1"/>
      </xdr:nvSpPr>
      <xdr:spPr>
        <a:xfrm>
          <a:off x="4914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38100</xdr:rowOff>
    </xdr:from>
    <xdr:to>
      <xdr:col>5</xdr:col>
      <xdr:colOff>600075</xdr:colOff>
      <xdr:row>54</xdr:row>
      <xdr:rowOff>139700</xdr:rowOff>
    </xdr:to>
    <xdr:sp macro="" textlink="">
      <xdr:nvSpPr>
        <xdr:cNvPr id="211" name="円/楕円 210"/>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149877</xdr:rowOff>
    </xdr:from>
    <xdr:ext cx="736600" cy="259045"/>
    <xdr:sp macro="" textlink="">
      <xdr:nvSpPr>
        <xdr:cNvPr id="212" name="テキスト ボックス 211"/>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13" name="円/楕円 212"/>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4" name="テキスト ボックス 213"/>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95250</xdr:rowOff>
    </xdr:from>
    <xdr:to>
      <xdr:col>3</xdr:col>
      <xdr:colOff>193675</xdr:colOff>
      <xdr:row>55</xdr:row>
      <xdr:rowOff>25400</xdr:rowOff>
    </xdr:to>
    <xdr:sp macro="" textlink="">
      <xdr:nvSpPr>
        <xdr:cNvPr id="215" name="円/楕円 214"/>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35577</xdr:rowOff>
    </xdr:from>
    <xdr:ext cx="762000" cy="259045"/>
    <xdr:sp macro="" textlink="">
      <xdr:nvSpPr>
        <xdr:cNvPr id="216" name="テキスト ボックス 215"/>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17" name="円/楕円 216"/>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18" name="テキスト ボックス 217"/>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200" b="0" i="0" baseline="0">
              <a:solidFill>
                <a:schemeClr val="dk1"/>
              </a:solidFill>
              <a:effectLst/>
              <a:latin typeface="+mn-lt"/>
              <a:ea typeface="+mn-ea"/>
              <a:cs typeface="+mn-cs"/>
            </a:rPr>
            <a:t>　平成１６年３月に策定した自律・協働のまちづくり推進計画に基づき、各費目について見直しを行い抑制を継続していることにより、類似団体平均を下回って推移している。</a:t>
          </a:r>
          <a:endParaRPr lang="ja-JP" altLang="ja-JP" sz="1200">
            <a:effectLst/>
          </a:endParaRPr>
        </a:p>
        <a:p>
          <a:pPr eaLnBrk="1" fontAlgn="auto" latinLnBrk="0" hangingPunct="1"/>
          <a:r>
            <a:rPr lang="ja-JP" altLang="ja-JP" sz="1200" b="0" i="0" baseline="0">
              <a:solidFill>
                <a:schemeClr val="dk1"/>
              </a:solidFill>
              <a:effectLst/>
              <a:latin typeface="+mn-lt"/>
              <a:ea typeface="+mn-ea"/>
              <a:cs typeface="+mn-cs"/>
            </a:rPr>
            <a:t>　今後も同様に各費目の抑制に努めていく。</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62230</xdr:rowOff>
    </xdr:to>
    <xdr:cxnSp macro="">
      <xdr:nvCxnSpPr>
        <xdr:cNvPr id="246" name="直線コネクタ 245"/>
        <xdr:cNvCxnSpPr/>
      </xdr:nvCxnSpPr>
      <xdr:spPr>
        <a:xfrm flipV="1">
          <a:off x="16510000" y="93014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43180</xdr:rowOff>
    </xdr:from>
    <xdr:to>
      <xdr:col>24</xdr:col>
      <xdr:colOff>31750</xdr:colOff>
      <xdr:row>55</xdr:row>
      <xdr:rowOff>24130</xdr:rowOff>
    </xdr:to>
    <xdr:cxnSp macro="">
      <xdr:nvCxnSpPr>
        <xdr:cNvPr id="251" name="直線コネクタ 250"/>
        <xdr:cNvCxnSpPr/>
      </xdr:nvCxnSpPr>
      <xdr:spPr>
        <a:xfrm flipV="1">
          <a:off x="15671800" y="930148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36847</xdr:rowOff>
    </xdr:from>
    <xdr:ext cx="762000" cy="259045"/>
    <xdr:sp macro="" textlink="">
      <xdr:nvSpPr>
        <xdr:cNvPr id="252" name="その他平均値テキスト"/>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3" name="フローチャート : 判断 252"/>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96520</xdr:rowOff>
    </xdr:from>
    <xdr:to>
      <xdr:col>22</xdr:col>
      <xdr:colOff>565150</xdr:colOff>
      <xdr:row>55</xdr:row>
      <xdr:rowOff>24130</xdr:rowOff>
    </xdr:to>
    <xdr:cxnSp macro="">
      <xdr:nvCxnSpPr>
        <xdr:cNvPr id="254" name="直線コネクタ 253"/>
        <xdr:cNvCxnSpPr/>
      </xdr:nvCxnSpPr>
      <xdr:spPr>
        <a:xfrm>
          <a:off x="14782800" y="9354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96520</xdr:rowOff>
    </xdr:to>
    <xdr:cxnSp macro="">
      <xdr:nvCxnSpPr>
        <xdr:cNvPr id="257" name="直線コネクタ 256"/>
        <xdr:cNvCxnSpPr/>
      </xdr:nvCxnSpPr>
      <xdr:spPr>
        <a:xfrm>
          <a:off x="13893800" y="9309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50800</xdr:rowOff>
    </xdr:from>
    <xdr:to>
      <xdr:col>20</xdr:col>
      <xdr:colOff>158750</xdr:colOff>
      <xdr:row>54</xdr:row>
      <xdr:rowOff>66040</xdr:rowOff>
    </xdr:to>
    <xdr:cxnSp macro="">
      <xdr:nvCxnSpPr>
        <xdr:cNvPr id="260" name="直線コネクタ 259"/>
        <xdr:cNvCxnSpPr/>
      </xdr:nvCxnSpPr>
      <xdr:spPr>
        <a:xfrm flipV="1">
          <a:off x="13004800" y="9309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91440</xdr:rowOff>
    </xdr:from>
    <xdr:to>
      <xdr:col>20</xdr:col>
      <xdr:colOff>209550</xdr:colOff>
      <xdr:row>57</xdr:row>
      <xdr:rowOff>21590</xdr:rowOff>
    </xdr:to>
    <xdr:sp macro="" textlink="">
      <xdr:nvSpPr>
        <xdr:cNvPr id="261" name="フローチャート : 判断 260"/>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6367</xdr:rowOff>
    </xdr:from>
    <xdr:ext cx="762000" cy="259045"/>
    <xdr:sp macro="" textlink="">
      <xdr:nvSpPr>
        <xdr:cNvPr id="262" name="テキスト ボックス 261"/>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83820</xdr:rowOff>
    </xdr:from>
    <xdr:to>
      <xdr:col>19</xdr:col>
      <xdr:colOff>6350</xdr:colOff>
      <xdr:row>57</xdr:row>
      <xdr:rowOff>13970</xdr:rowOff>
    </xdr:to>
    <xdr:sp macro="" textlink="">
      <xdr:nvSpPr>
        <xdr:cNvPr id="263" name="フローチャート : 判断 262"/>
        <xdr:cNvSpPr/>
      </xdr:nvSpPr>
      <xdr:spPr>
        <a:xfrm>
          <a:off x="12954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170197</xdr:rowOff>
    </xdr:from>
    <xdr:ext cx="762000" cy="259045"/>
    <xdr:sp macro="" textlink="">
      <xdr:nvSpPr>
        <xdr:cNvPr id="264" name="テキスト ボックス 263"/>
        <xdr:cNvSpPr txBox="1"/>
      </xdr:nvSpPr>
      <xdr:spPr>
        <a:xfrm>
          <a:off x="12623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53</xdr:row>
      <xdr:rowOff>163830</xdr:rowOff>
    </xdr:from>
    <xdr:to>
      <xdr:col>24</xdr:col>
      <xdr:colOff>82550</xdr:colOff>
      <xdr:row>54</xdr:row>
      <xdr:rowOff>93980</xdr:rowOff>
    </xdr:to>
    <xdr:sp macro="" textlink="">
      <xdr:nvSpPr>
        <xdr:cNvPr id="270" name="円/楕円 269"/>
        <xdr:cNvSpPr/>
      </xdr:nvSpPr>
      <xdr:spPr>
        <a:xfrm>
          <a:off x="16459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72407</xdr:rowOff>
    </xdr:from>
    <xdr:ext cx="762000" cy="259045"/>
    <xdr:sp macro="" textlink="">
      <xdr:nvSpPr>
        <xdr:cNvPr id="271" name="その他該当値テキスト"/>
        <xdr:cNvSpPr txBox="1"/>
      </xdr:nvSpPr>
      <xdr:spPr>
        <a:xfrm>
          <a:off x="16598900" y="915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144780</xdr:rowOff>
    </xdr:from>
    <xdr:to>
      <xdr:col>22</xdr:col>
      <xdr:colOff>615950</xdr:colOff>
      <xdr:row>55</xdr:row>
      <xdr:rowOff>74930</xdr:rowOff>
    </xdr:to>
    <xdr:sp macro="" textlink="">
      <xdr:nvSpPr>
        <xdr:cNvPr id="272" name="円/楕円 271"/>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85107</xdr:rowOff>
    </xdr:from>
    <xdr:ext cx="736600" cy="259045"/>
    <xdr:sp macro="" textlink="">
      <xdr:nvSpPr>
        <xdr:cNvPr id="273" name="テキスト ボックス 272"/>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45720</xdr:rowOff>
    </xdr:from>
    <xdr:to>
      <xdr:col>21</xdr:col>
      <xdr:colOff>412750</xdr:colOff>
      <xdr:row>54</xdr:row>
      <xdr:rowOff>147320</xdr:rowOff>
    </xdr:to>
    <xdr:sp macro="" textlink="">
      <xdr:nvSpPr>
        <xdr:cNvPr id="274" name="円/楕円 273"/>
        <xdr:cNvSpPr/>
      </xdr:nvSpPr>
      <xdr:spPr>
        <a:xfrm>
          <a:off x="14732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157497</xdr:rowOff>
    </xdr:from>
    <xdr:ext cx="762000" cy="259045"/>
    <xdr:sp macro="" textlink="">
      <xdr:nvSpPr>
        <xdr:cNvPr id="275" name="テキスト ボックス 274"/>
        <xdr:cNvSpPr txBox="1"/>
      </xdr:nvSpPr>
      <xdr:spPr>
        <a:xfrm>
          <a:off x="14401800" y="907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0</xdr:rowOff>
    </xdr:from>
    <xdr:to>
      <xdr:col>20</xdr:col>
      <xdr:colOff>209550</xdr:colOff>
      <xdr:row>54</xdr:row>
      <xdr:rowOff>101600</xdr:rowOff>
    </xdr:to>
    <xdr:sp macro="" textlink="">
      <xdr:nvSpPr>
        <xdr:cNvPr id="276" name="円/楕円 275"/>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111777</xdr:rowOff>
    </xdr:from>
    <xdr:ext cx="762000" cy="259045"/>
    <xdr:sp macro="" textlink="">
      <xdr:nvSpPr>
        <xdr:cNvPr id="277" name="テキスト ボックス 276"/>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xdr:rowOff>
    </xdr:from>
    <xdr:to>
      <xdr:col>19</xdr:col>
      <xdr:colOff>6350</xdr:colOff>
      <xdr:row>54</xdr:row>
      <xdr:rowOff>116840</xdr:rowOff>
    </xdr:to>
    <xdr:sp macro="" textlink="">
      <xdr:nvSpPr>
        <xdr:cNvPr id="278" name="円/楕円 277"/>
        <xdr:cNvSpPr/>
      </xdr:nvSpPr>
      <xdr:spPr>
        <a:xfrm>
          <a:off x="12954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127017</xdr:rowOff>
    </xdr:from>
    <xdr:ext cx="762000" cy="259045"/>
    <xdr:sp macro="" textlink="">
      <xdr:nvSpPr>
        <xdr:cNvPr id="279" name="テキスト ボックス 278"/>
        <xdr:cNvSpPr txBox="1"/>
      </xdr:nvSpPr>
      <xdr:spPr>
        <a:xfrm>
          <a:off x="12623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平成１６年３月に策定した自律・協働のまちづくり推進計画に基づき、既存の交付金や補助金の見直しに取り組んできたことなどにより、類似団体平均を</a:t>
          </a:r>
          <a:r>
            <a:rPr lang="ja-JP" altLang="en-US" sz="1200" b="0" i="0" baseline="0">
              <a:solidFill>
                <a:schemeClr val="dk1"/>
              </a:solidFill>
              <a:effectLst/>
              <a:latin typeface="+mn-lt"/>
              <a:ea typeface="+mn-ea"/>
              <a:cs typeface="+mn-cs"/>
            </a:rPr>
            <a:t>２．４</a:t>
          </a:r>
          <a:r>
            <a:rPr lang="ja-JP" altLang="ja-JP" sz="1200" b="0" i="0" baseline="0">
              <a:solidFill>
                <a:schemeClr val="dk1"/>
              </a:solidFill>
              <a:effectLst/>
              <a:latin typeface="+mn-lt"/>
              <a:ea typeface="+mn-ea"/>
              <a:cs typeface="+mn-cs"/>
            </a:rPr>
            <a:t>ポイント下回っている。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今後も補助目的を達成したものや事業効果が見込めなくなってきたものなどを見直し、適正な執行に努めていく。</a:t>
          </a:r>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107950</xdr:rowOff>
    </xdr:from>
    <xdr:to>
      <xdr:col>24</xdr:col>
      <xdr:colOff>31750</xdr:colOff>
      <xdr:row>35</xdr:row>
      <xdr:rowOff>123190</xdr:rowOff>
    </xdr:to>
    <xdr:cxnSp macro="">
      <xdr:nvCxnSpPr>
        <xdr:cNvPr id="312" name="直線コネクタ 311"/>
        <xdr:cNvCxnSpPr/>
      </xdr:nvCxnSpPr>
      <xdr:spPr>
        <a:xfrm>
          <a:off x="15671800" y="61087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55897</xdr:rowOff>
    </xdr:from>
    <xdr:ext cx="762000" cy="259045"/>
    <xdr:sp macro="" textlink="">
      <xdr:nvSpPr>
        <xdr:cNvPr id="313" name="補助費等平均値テキスト"/>
        <xdr:cNvSpPr txBox="1"/>
      </xdr:nvSpPr>
      <xdr:spPr>
        <a:xfrm>
          <a:off x="16598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83820</xdr:rowOff>
    </xdr:from>
    <xdr:to>
      <xdr:col>24</xdr:col>
      <xdr:colOff>82550</xdr:colOff>
      <xdr:row>37</xdr:row>
      <xdr:rowOff>13970</xdr:rowOff>
    </xdr:to>
    <xdr:sp macro="" textlink="">
      <xdr:nvSpPr>
        <xdr:cNvPr id="314" name="フローチャート : 判断 313"/>
        <xdr:cNvSpPr/>
      </xdr:nvSpPr>
      <xdr:spPr>
        <a:xfrm>
          <a:off x="16459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107950</xdr:rowOff>
    </xdr:from>
    <xdr:to>
      <xdr:col>22</xdr:col>
      <xdr:colOff>565150</xdr:colOff>
      <xdr:row>36</xdr:row>
      <xdr:rowOff>73660</xdr:rowOff>
    </xdr:to>
    <xdr:cxnSp macro="">
      <xdr:nvCxnSpPr>
        <xdr:cNvPr id="315" name="直線コネクタ 314"/>
        <xdr:cNvCxnSpPr/>
      </xdr:nvCxnSpPr>
      <xdr:spPr>
        <a:xfrm flipV="1">
          <a:off x="14782800" y="6108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16" name="フローチャート : 判断 315"/>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59707</xdr:rowOff>
    </xdr:from>
    <xdr:ext cx="736600" cy="259045"/>
    <xdr:sp macro="" textlink="">
      <xdr:nvSpPr>
        <xdr:cNvPr id="317" name="テキスト ボックス 316"/>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43180</xdr:rowOff>
    </xdr:from>
    <xdr:to>
      <xdr:col>21</xdr:col>
      <xdr:colOff>361950</xdr:colOff>
      <xdr:row>36</xdr:row>
      <xdr:rowOff>73660</xdr:rowOff>
    </xdr:to>
    <xdr:cxnSp macro="">
      <xdr:nvCxnSpPr>
        <xdr:cNvPr id="318" name="直線コネクタ 317"/>
        <xdr:cNvCxnSpPr/>
      </xdr:nvCxnSpPr>
      <xdr:spPr>
        <a:xfrm>
          <a:off x="13893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121920</xdr:rowOff>
    </xdr:from>
    <xdr:to>
      <xdr:col>21</xdr:col>
      <xdr:colOff>412750</xdr:colOff>
      <xdr:row>37</xdr:row>
      <xdr:rowOff>52070</xdr:rowOff>
    </xdr:to>
    <xdr:sp macro="" textlink="">
      <xdr:nvSpPr>
        <xdr:cNvPr id="319" name="フローチャート : 判断 318"/>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36847</xdr:rowOff>
    </xdr:from>
    <xdr:ext cx="762000" cy="259045"/>
    <xdr:sp macro="" textlink="">
      <xdr:nvSpPr>
        <xdr:cNvPr id="320" name="テキスト ボックス 319"/>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5080</xdr:rowOff>
    </xdr:from>
    <xdr:to>
      <xdr:col>20</xdr:col>
      <xdr:colOff>158750</xdr:colOff>
      <xdr:row>36</xdr:row>
      <xdr:rowOff>43180</xdr:rowOff>
    </xdr:to>
    <xdr:cxnSp macro="">
      <xdr:nvCxnSpPr>
        <xdr:cNvPr id="321" name="直線コネクタ 320"/>
        <xdr:cNvCxnSpPr/>
      </xdr:nvCxnSpPr>
      <xdr:spPr>
        <a:xfrm>
          <a:off x="13004800" y="6177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114300</xdr:rowOff>
    </xdr:from>
    <xdr:to>
      <xdr:col>20</xdr:col>
      <xdr:colOff>209550</xdr:colOff>
      <xdr:row>37</xdr:row>
      <xdr:rowOff>44450</xdr:rowOff>
    </xdr:to>
    <xdr:sp macro="" textlink="">
      <xdr:nvSpPr>
        <xdr:cNvPr id="322" name="フローチャート : 判断 321"/>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29227</xdr:rowOff>
    </xdr:from>
    <xdr:ext cx="762000" cy="259045"/>
    <xdr:sp macro="" textlink="">
      <xdr:nvSpPr>
        <xdr:cNvPr id="323" name="テキスト ボックス 322"/>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4" name="フローチャート : 判断 323"/>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25" name="テキスト ボックス 324"/>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72390</xdr:rowOff>
    </xdr:from>
    <xdr:to>
      <xdr:col>24</xdr:col>
      <xdr:colOff>82550</xdr:colOff>
      <xdr:row>36</xdr:row>
      <xdr:rowOff>2540</xdr:rowOff>
    </xdr:to>
    <xdr:sp macro="" textlink="">
      <xdr:nvSpPr>
        <xdr:cNvPr id="331" name="円/楕円 330"/>
        <xdr:cNvSpPr/>
      </xdr:nvSpPr>
      <xdr:spPr>
        <a:xfrm>
          <a:off x="16459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88917</xdr:rowOff>
    </xdr:from>
    <xdr:ext cx="762000" cy="259045"/>
    <xdr:sp macro="" textlink="">
      <xdr:nvSpPr>
        <xdr:cNvPr id="332" name="補助費等該当値テキスト"/>
        <xdr:cNvSpPr txBox="1"/>
      </xdr:nvSpPr>
      <xdr:spPr>
        <a:xfrm>
          <a:off x="16598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57150</xdr:rowOff>
    </xdr:from>
    <xdr:to>
      <xdr:col>22</xdr:col>
      <xdr:colOff>615950</xdr:colOff>
      <xdr:row>35</xdr:row>
      <xdr:rowOff>158750</xdr:rowOff>
    </xdr:to>
    <xdr:sp macro="" textlink="">
      <xdr:nvSpPr>
        <xdr:cNvPr id="333" name="円/楕円 332"/>
        <xdr:cNvSpPr/>
      </xdr:nvSpPr>
      <xdr:spPr>
        <a:xfrm>
          <a:off x="15621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168927</xdr:rowOff>
    </xdr:from>
    <xdr:ext cx="736600" cy="259045"/>
    <xdr:sp macro="" textlink="">
      <xdr:nvSpPr>
        <xdr:cNvPr id="334" name="テキスト ボックス 333"/>
        <xdr:cNvSpPr txBox="1"/>
      </xdr:nvSpPr>
      <xdr:spPr>
        <a:xfrm>
          <a:off x="15290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22860</xdr:rowOff>
    </xdr:from>
    <xdr:to>
      <xdr:col>21</xdr:col>
      <xdr:colOff>412750</xdr:colOff>
      <xdr:row>36</xdr:row>
      <xdr:rowOff>124460</xdr:rowOff>
    </xdr:to>
    <xdr:sp macro="" textlink="">
      <xdr:nvSpPr>
        <xdr:cNvPr id="335" name="円/楕円 334"/>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36" name="テキスト ボックス 335"/>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163830</xdr:rowOff>
    </xdr:from>
    <xdr:to>
      <xdr:col>20</xdr:col>
      <xdr:colOff>209550</xdr:colOff>
      <xdr:row>36</xdr:row>
      <xdr:rowOff>93980</xdr:rowOff>
    </xdr:to>
    <xdr:sp macro="" textlink="">
      <xdr:nvSpPr>
        <xdr:cNvPr id="337" name="円/楕円 336"/>
        <xdr:cNvSpPr/>
      </xdr:nvSpPr>
      <xdr:spPr>
        <a:xfrm>
          <a:off x="13843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104157</xdr:rowOff>
    </xdr:from>
    <xdr:ext cx="762000" cy="259045"/>
    <xdr:sp macro="" textlink="">
      <xdr:nvSpPr>
        <xdr:cNvPr id="338" name="テキスト ボックス 337"/>
        <xdr:cNvSpPr txBox="1"/>
      </xdr:nvSpPr>
      <xdr:spPr>
        <a:xfrm>
          <a:off x="13512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125730</xdr:rowOff>
    </xdr:from>
    <xdr:to>
      <xdr:col>19</xdr:col>
      <xdr:colOff>6350</xdr:colOff>
      <xdr:row>36</xdr:row>
      <xdr:rowOff>55880</xdr:rowOff>
    </xdr:to>
    <xdr:sp macro="" textlink="">
      <xdr:nvSpPr>
        <xdr:cNvPr id="339" name="円/楕円 338"/>
        <xdr:cNvSpPr/>
      </xdr:nvSpPr>
      <xdr:spPr>
        <a:xfrm>
          <a:off x="12954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66057</xdr:rowOff>
    </xdr:from>
    <xdr:ext cx="762000" cy="259045"/>
    <xdr:sp macro="" textlink="">
      <xdr:nvSpPr>
        <xdr:cNvPr id="340" name="テキスト ボックス 339"/>
        <xdr:cNvSpPr txBox="1"/>
      </xdr:nvSpPr>
      <xdr:spPr>
        <a:xfrm>
          <a:off x="12623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平成２３年度に繰上償還を行っ</a:t>
          </a:r>
          <a:r>
            <a:rPr lang="ja-JP" altLang="en-US" sz="1200" b="0" i="0" baseline="0">
              <a:solidFill>
                <a:schemeClr val="dk1"/>
              </a:solidFill>
              <a:effectLst/>
              <a:latin typeface="+mn-lt"/>
              <a:ea typeface="+mn-ea"/>
              <a:cs typeface="+mn-cs"/>
            </a:rPr>
            <a:t>た</a:t>
          </a:r>
          <a:r>
            <a:rPr lang="ja-JP" altLang="ja-JP" sz="1200" b="0" i="0" baseline="0">
              <a:solidFill>
                <a:schemeClr val="dk1"/>
              </a:solidFill>
              <a:effectLst/>
              <a:latin typeface="+mn-lt"/>
              <a:ea typeface="+mn-ea"/>
              <a:cs typeface="+mn-cs"/>
            </a:rPr>
            <a:t>ことや、過去の複合文化施設などの大型事業の起債償還が終了したため、近年は減少していたが、平成２１年度から実施している旧まちづくり交付金事業などの起債償還が始まったことから、類似団体平均を</a:t>
          </a:r>
          <a:r>
            <a:rPr lang="ja-JP" altLang="en-US" sz="1200" b="0" i="0" baseline="0">
              <a:solidFill>
                <a:schemeClr val="dk1"/>
              </a:solidFill>
              <a:effectLst/>
              <a:latin typeface="+mn-lt"/>
              <a:ea typeface="+mn-ea"/>
              <a:cs typeface="+mn-cs"/>
            </a:rPr>
            <a:t>３．７</a:t>
          </a:r>
          <a:r>
            <a:rPr lang="ja-JP" altLang="ja-JP" sz="1200" b="0" i="0" baseline="0">
              <a:solidFill>
                <a:schemeClr val="dk1"/>
              </a:solidFill>
              <a:effectLst/>
              <a:latin typeface="+mn-lt"/>
              <a:ea typeface="+mn-ea"/>
              <a:cs typeface="+mn-cs"/>
            </a:rPr>
            <a:t>ポイント上回っている。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今後もしばらくは上昇していくことが見込まれる。</a:t>
          </a:r>
          <a:endParaRPr lang="ja-JP" altLang="ja-JP" sz="12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73660</xdr:rowOff>
    </xdr:from>
    <xdr:to>
      <xdr:col>7</xdr:col>
      <xdr:colOff>15875</xdr:colOff>
      <xdr:row>81</xdr:row>
      <xdr:rowOff>146050</xdr:rowOff>
    </xdr:to>
    <xdr:cxnSp macro="">
      <xdr:nvCxnSpPr>
        <xdr:cNvPr id="368" name="直線コネクタ 367"/>
        <xdr:cNvCxnSpPr/>
      </xdr:nvCxnSpPr>
      <xdr:spPr>
        <a:xfrm flipV="1">
          <a:off x="4826000" y="127609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118127</xdr:rowOff>
    </xdr:from>
    <xdr:ext cx="762000" cy="259045"/>
    <xdr:sp macro="" textlink="">
      <xdr:nvSpPr>
        <xdr:cNvPr id="36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146050</xdr:rowOff>
    </xdr:from>
    <xdr:to>
      <xdr:col>7</xdr:col>
      <xdr:colOff>104775</xdr:colOff>
      <xdr:row>81</xdr:row>
      <xdr:rowOff>146050</xdr:rowOff>
    </xdr:to>
    <xdr:cxnSp macro="">
      <xdr:nvCxnSpPr>
        <xdr:cNvPr id="370" name="直線コネクタ 36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160037</xdr:rowOff>
    </xdr:from>
    <xdr:ext cx="762000" cy="259045"/>
    <xdr:sp macro="" textlink="">
      <xdr:nvSpPr>
        <xdr:cNvPr id="371" name="公債費最大値テキスト"/>
        <xdr:cNvSpPr txBox="1"/>
      </xdr:nvSpPr>
      <xdr:spPr>
        <a:xfrm>
          <a:off x="4914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74</xdr:row>
      <xdr:rowOff>73660</xdr:rowOff>
    </xdr:from>
    <xdr:to>
      <xdr:col>7</xdr:col>
      <xdr:colOff>104775</xdr:colOff>
      <xdr:row>74</xdr:row>
      <xdr:rowOff>73660</xdr:rowOff>
    </xdr:to>
    <xdr:cxnSp macro="">
      <xdr:nvCxnSpPr>
        <xdr:cNvPr id="372" name="直線コネクタ 371"/>
        <xdr:cNvCxnSpPr/>
      </xdr:nvCxnSpPr>
      <xdr:spPr>
        <a:xfrm>
          <a:off x="4737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134620</xdr:rowOff>
    </xdr:from>
    <xdr:to>
      <xdr:col>7</xdr:col>
      <xdr:colOff>15875</xdr:colOff>
      <xdr:row>79</xdr:row>
      <xdr:rowOff>100330</xdr:rowOff>
    </xdr:to>
    <xdr:cxnSp macro="">
      <xdr:nvCxnSpPr>
        <xdr:cNvPr id="373" name="直線コネクタ 372"/>
        <xdr:cNvCxnSpPr/>
      </xdr:nvCxnSpPr>
      <xdr:spPr>
        <a:xfrm>
          <a:off x="3987800" y="135077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127016</xdr:rowOff>
    </xdr:from>
    <xdr:ext cx="762000" cy="259045"/>
    <xdr:sp macro="" textlink="">
      <xdr:nvSpPr>
        <xdr:cNvPr id="374"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110489</xdr:rowOff>
    </xdr:from>
    <xdr:to>
      <xdr:col>7</xdr:col>
      <xdr:colOff>66675</xdr:colOff>
      <xdr:row>78</xdr:row>
      <xdr:rowOff>40639</xdr:rowOff>
    </xdr:to>
    <xdr:sp macro="" textlink="">
      <xdr:nvSpPr>
        <xdr:cNvPr id="375" name="フローチャート : 判断 374"/>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104139</xdr:rowOff>
    </xdr:from>
    <xdr:to>
      <xdr:col>5</xdr:col>
      <xdr:colOff>549275</xdr:colOff>
      <xdr:row>78</xdr:row>
      <xdr:rowOff>134620</xdr:rowOff>
    </xdr:to>
    <xdr:cxnSp macro="">
      <xdr:nvCxnSpPr>
        <xdr:cNvPr id="376" name="直線コネクタ 375"/>
        <xdr:cNvCxnSpPr/>
      </xdr:nvCxnSpPr>
      <xdr:spPr>
        <a:xfrm>
          <a:off x="3098800" y="13477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41911</xdr:rowOff>
    </xdr:from>
    <xdr:to>
      <xdr:col>5</xdr:col>
      <xdr:colOff>600075</xdr:colOff>
      <xdr:row>77</xdr:row>
      <xdr:rowOff>143511</xdr:rowOff>
    </xdr:to>
    <xdr:sp macro="" textlink="">
      <xdr:nvSpPr>
        <xdr:cNvPr id="377" name="フローチャート : 判断 376"/>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153688</xdr:rowOff>
    </xdr:from>
    <xdr:ext cx="736600" cy="259045"/>
    <xdr:sp macro="" textlink="">
      <xdr:nvSpPr>
        <xdr:cNvPr id="378" name="テキスト ボックス 377"/>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168911</xdr:rowOff>
    </xdr:from>
    <xdr:to>
      <xdr:col>4</xdr:col>
      <xdr:colOff>346075</xdr:colOff>
      <xdr:row>78</xdr:row>
      <xdr:rowOff>104139</xdr:rowOff>
    </xdr:to>
    <xdr:cxnSp macro="">
      <xdr:nvCxnSpPr>
        <xdr:cNvPr id="379" name="直線コネクタ 378"/>
        <xdr:cNvCxnSpPr/>
      </xdr:nvCxnSpPr>
      <xdr:spPr>
        <a:xfrm>
          <a:off x="2209800" y="133705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110489</xdr:rowOff>
    </xdr:from>
    <xdr:to>
      <xdr:col>4</xdr:col>
      <xdr:colOff>396875</xdr:colOff>
      <xdr:row>78</xdr:row>
      <xdr:rowOff>40639</xdr:rowOff>
    </xdr:to>
    <xdr:sp macro="" textlink="">
      <xdr:nvSpPr>
        <xdr:cNvPr id="380" name="フローチャート :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168911</xdr:rowOff>
    </xdr:from>
    <xdr:to>
      <xdr:col>3</xdr:col>
      <xdr:colOff>142875</xdr:colOff>
      <xdr:row>78</xdr:row>
      <xdr:rowOff>66039</xdr:rowOff>
    </xdr:to>
    <xdr:cxnSp macro="">
      <xdr:nvCxnSpPr>
        <xdr:cNvPr id="382" name="直線コネクタ 381"/>
        <xdr:cNvCxnSpPr/>
      </xdr:nvCxnSpPr>
      <xdr:spPr>
        <a:xfrm flipV="1">
          <a:off x="1320800" y="133705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140970</xdr:rowOff>
    </xdr:from>
    <xdr:to>
      <xdr:col>3</xdr:col>
      <xdr:colOff>193675</xdr:colOff>
      <xdr:row>78</xdr:row>
      <xdr:rowOff>71120</xdr:rowOff>
    </xdr:to>
    <xdr:sp macro="" textlink="">
      <xdr:nvSpPr>
        <xdr:cNvPr id="383" name="フローチャート :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55897</xdr:rowOff>
    </xdr:from>
    <xdr:ext cx="762000" cy="259045"/>
    <xdr:sp macro="" textlink="">
      <xdr:nvSpPr>
        <xdr:cNvPr id="384" name="テキスト ボックス 383"/>
        <xdr:cNvSpPr txBox="1"/>
      </xdr:nvSpPr>
      <xdr:spPr>
        <a:xfrm>
          <a:off x="1828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385" name="フローチャート : 判断 384"/>
        <xdr:cNvSpPr/>
      </xdr:nvSpPr>
      <xdr:spPr>
        <a:xfrm>
          <a:off x="1270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127016</xdr:rowOff>
    </xdr:from>
    <xdr:ext cx="762000" cy="259045"/>
    <xdr:sp macro="" textlink="">
      <xdr:nvSpPr>
        <xdr:cNvPr id="386" name="テキスト ボックス 385"/>
        <xdr:cNvSpPr txBox="1"/>
      </xdr:nvSpPr>
      <xdr:spPr>
        <a:xfrm>
          <a:off x="939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49530</xdr:rowOff>
    </xdr:from>
    <xdr:to>
      <xdr:col>7</xdr:col>
      <xdr:colOff>66675</xdr:colOff>
      <xdr:row>79</xdr:row>
      <xdr:rowOff>151130</xdr:rowOff>
    </xdr:to>
    <xdr:sp macro="" textlink="">
      <xdr:nvSpPr>
        <xdr:cNvPr id="392" name="円/楕円 391"/>
        <xdr:cNvSpPr/>
      </xdr:nvSpPr>
      <xdr:spPr>
        <a:xfrm>
          <a:off x="4775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21607</xdr:rowOff>
    </xdr:from>
    <xdr:ext cx="762000" cy="259045"/>
    <xdr:sp macro="" textlink="">
      <xdr:nvSpPr>
        <xdr:cNvPr id="393" name="公債費該当値テキスト"/>
        <xdr:cNvSpPr txBox="1"/>
      </xdr:nvSpPr>
      <xdr:spPr>
        <a:xfrm>
          <a:off x="4914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83820</xdr:rowOff>
    </xdr:from>
    <xdr:to>
      <xdr:col>5</xdr:col>
      <xdr:colOff>600075</xdr:colOff>
      <xdr:row>79</xdr:row>
      <xdr:rowOff>13970</xdr:rowOff>
    </xdr:to>
    <xdr:sp macro="" textlink="">
      <xdr:nvSpPr>
        <xdr:cNvPr id="394" name="円/楕円 393"/>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170197</xdr:rowOff>
    </xdr:from>
    <xdr:ext cx="736600" cy="259045"/>
    <xdr:sp macro="" textlink="">
      <xdr:nvSpPr>
        <xdr:cNvPr id="395" name="テキスト ボックス 394"/>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53339</xdr:rowOff>
    </xdr:from>
    <xdr:to>
      <xdr:col>4</xdr:col>
      <xdr:colOff>396875</xdr:colOff>
      <xdr:row>78</xdr:row>
      <xdr:rowOff>154939</xdr:rowOff>
    </xdr:to>
    <xdr:sp macro="" textlink="">
      <xdr:nvSpPr>
        <xdr:cNvPr id="396" name="円/楕円 395"/>
        <xdr:cNvSpPr/>
      </xdr:nvSpPr>
      <xdr:spPr>
        <a:xfrm>
          <a:off x="3048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139716</xdr:rowOff>
    </xdr:from>
    <xdr:ext cx="762000" cy="259045"/>
    <xdr:sp macro="" textlink="">
      <xdr:nvSpPr>
        <xdr:cNvPr id="397" name="テキスト ボックス 396"/>
        <xdr:cNvSpPr txBox="1"/>
      </xdr:nvSpPr>
      <xdr:spPr>
        <a:xfrm>
          <a:off x="2717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118111</xdr:rowOff>
    </xdr:from>
    <xdr:to>
      <xdr:col>3</xdr:col>
      <xdr:colOff>193675</xdr:colOff>
      <xdr:row>78</xdr:row>
      <xdr:rowOff>48261</xdr:rowOff>
    </xdr:to>
    <xdr:sp macro="" textlink="">
      <xdr:nvSpPr>
        <xdr:cNvPr id="398" name="円/楕円 397"/>
        <xdr:cNvSpPr/>
      </xdr:nvSpPr>
      <xdr:spPr>
        <a:xfrm>
          <a:off x="2159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58438</xdr:rowOff>
    </xdr:from>
    <xdr:ext cx="762000" cy="259045"/>
    <xdr:sp macro="" textlink="">
      <xdr:nvSpPr>
        <xdr:cNvPr id="399" name="テキスト ボックス 398"/>
        <xdr:cNvSpPr txBox="1"/>
      </xdr:nvSpPr>
      <xdr:spPr>
        <a:xfrm>
          <a:off x="1828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15239</xdr:rowOff>
    </xdr:from>
    <xdr:to>
      <xdr:col>1</xdr:col>
      <xdr:colOff>676275</xdr:colOff>
      <xdr:row>78</xdr:row>
      <xdr:rowOff>116839</xdr:rowOff>
    </xdr:to>
    <xdr:sp macro="" textlink="">
      <xdr:nvSpPr>
        <xdr:cNvPr id="400" name="円/楕円 399"/>
        <xdr:cNvSpPr/>
      </xdr:nvSpPr>
      <xdr:spPr>
        <a:xfrm>
          <a:off x="1270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101616</xdr:rowOff>
    </xdr:from>
    <xdr:ext cx="762000" cy="259045"/>
    <xdr:sp macro="" textlink="">
      <xdr:nvSpPr>
        <xdr:cNvPr id="401" name="テキスト ボックス 400"/>
        <xdr:cNvSpPr txBox="1"/>
      </xdr:nvSpPr>
      <xdr:spPr>
        <a:xfrm>
          <a:off x="939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200" b="0" i="0" baseline="0">
              <a:solidFill>
                <a:schemeClr val="dk1"/>
              </a:solidFill>
              <a:effectLst/>
              <a:latin typeface="+mn-lt"/>
              <a:ea typeface="+mn-ea"/>
              <a:cs typeface="+mn-cs"/>
            </a:rPr>
            <a:t>　平成１６年３月に策定した自律・協働のまちづくり推進計画に基づき、各費目について見直しを行い抑制を継続していることにより、類似団体平均を下回って推移している。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今後も同様に各費目の抑制に努めていく。</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88138</xdr:rowOff>
    </xdr:from>
    <xdr:to>
      <xdr:col>24</xdr:col>
      <xdr:colOff>31750</xdr:colOff>
      <xdr:row>82</xdr:row>
      <xdr:rowOff>12700</xdr:rowOff>
    </xdr:to>
    <xdr:cxnSp macro="">
      <xdr:nvCxnSpPr>
        <xdr:cNvPr id="427" name="直線コネクタ 426"/>
        <xdr:cNvCxnSpPr/>
      </xdr:nvCxnSpPr>
      <xdr:spPr>
        <a:xfrm flipV="1">
          <a:off x="16510000" y="12946888"/>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156227</xdr:rowOff>
    </xdr:from>
    <xdr:ext cx="762000" cy="259045"/>
    <xdr:sp macro="" textlink="">
      <xdr:nvSpPr>
        <xdr:cNvPr id="428" name="公債費以外最小値テキスト"/>
        <xdr:cNvSpPr txBox="1"/>
      </xdr:nvSpPr>
      <xdr:spPr>
        <a:xfrm>
          <a:off x="16598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23</xdr:col>
      <xdr:colOff>628650</xdr:colOff>
      <xdr:row>82</xdr:row>
      <xdr:rowOff>12700</xdr:rowOff>
    </xdr:from>
    <xdr:to>
      <xdr:col>24</xdr:col>
      <xdr:colOff>120650</xdr:colOff>
      <xdr:row>82</xdr:row>
      <xdr:rowOff>12700</xdr:rowOff>
    </xdr:to>
    <xdr:cxnSp macro="">
      <xdr:nvCxnSpPr>
        <xdr:cNvPr id="429" name="直線コネクタ 428"/>
        <xdr:cNvCxnSpPr/>
      </xdr:nvCxnSpPr>
      <xdr:spPr>
        <a:xfrm>
          <a:off x="16421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3065</xdr:rowOff>
    </xdr:from>
    <xdr:ext cx="762000" cy="259045"/>
    <xdr:sp macro="" textlink="">
      <xdr:nvSpPr>
        <xdr:cNvPr id="430" name="公債費以外最大値テキスト"/>
        <xdr:cNvSpPr txBox="1"/>
      </xdr:nvSpPr>
      <xdr:spPr>
        <a:xfrm>
          <a:off x="16598900" y="1269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a:t>
          </a:r>
          <a:endParaRPr kumimoji="1" lang="ja-JP" altLang="en-US" sz="1000" b="1">
            <a:latin typeface="ＭＳ Ｐゴシック"/>
          </a:endParaRPr>
        </a:p>
      </xdr:txBody>
    </xdr:sp>
    <xdr:clientData/>
  </xdr:oneCellAnchor>
  <xdr:twoCellAnchor>
    <xdr:from>
      <xdr:col>23</xdr:col>
      <xdr:colOff>628650</xdr:colOff>
      <xdr:row>75</xdr:row>
      <xdr:rowOff>88138</xdr:rowOff>
    </xdr:from>
    <xdr:to>
      <xdr:col>24</xdr:col>
      <xdr:colOff>120650</xdr:colOff>
      <xdr:row>75</xdr:row>
      <xdr:rowOff>88138</xdr:rowOff>
    </xdr:to>
    <xdr:cxnSp macro="">
      <xdr:nvCxnSpPr>
        <xdr:cNvPr id="431" name="直線コネクタ 430"/>
        <xdr:cNvCxnSpPr/>
      </xdr:nvCxnSpPr>
      <xdr:spPr>
        <a:xfrm>
          <a:off x="16421100" y="129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37846</xdr:rowOff>
    </xdr:from>
    <xdr:to>
      <xdr:col>24</xdr:col>
      <xdr:colOff>31750</xdr:colOff>
      <xdr:row>75</xdr:row>
      <xdr:rowOff>115570</xdr:rowOff>
    </xdr:to>
    <xdr:cxnSp macro="">
      <xdr:nvCxnSpPr>
        <xdr:cNvPr id="432" name="直線コネクタ 431"/>
        <xdr:cNvCxnSpPr/>
      </xdr:nvCxnSpPr>
      <xdr:spPr>
        <a:xfrm>
          <a:off x="15671800" y="128965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57421</xdr:rowOff>
    </xdr:from>
    <xdr:ext cx="762000" cy="259045"/>
    <xdr:sp macro="" textlink="">
      <xdr:nvSpPr>
        <xdr:cNvPr id="433" name="公債費以外平均値テキスト"/>
        <xdr:cNvSpPr txBox="1"/>
      </xdr:nvSpPr>
      <xdr:spPr>
        <a:xfrm>
          <a:off x="16598900" y="13430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85344</xdr:rowOff>
    </xdr:from>
    <xdr:to>
      <xdr:col>24</xdr:col>
      <xdr:colOff>82550</xdr:colOff>
      <xdr:row>79</xdr:row>
      <xdr:rowOff>15494</xdr:rowOff>
    </xdr:to>
    <xdr:sp macro="" textlink="">
      <xdr:nvSpPr>
        <xdr:cNvPr id="434" name="フローチャート : 判断 433"/>
        <xdr:cNvSpPr/>
      </xdr:nvSpPr>
      <xdr:spPr>
        <a:xfrm>
          <a:off x="16459200" y="1345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37846</xdr:rowOff>
    </xdr:from>
    <xdr:to>
      <xdr:col>22</xdr:col>
      <xdr:colOff>565150</xdr:colOff>
      <xdr:row>75</xdr:row>
      <xdr:rowOff>42418</xdr:rowOff>
    </xdr:to>
    <xdr:cxnSp macro="">
      <xdr:nvCxnSpPr>
        <xdr:cNvPr id="435" name="直線コネクタ 434"/>
        <xdr:cNvCxnSpPr/>
      </xdr:nvCxnSpPr>
      <xdr:spPr>
        <a:xfrm flipV="1">
          <a:off x="14782800" y="128965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44196</xdr:rowOff>
    </xdr:from>
    <xdr:to>
      <xdr:col>22</xdr:col>
      <xdr:colOff>615950</xdr:colOff>
      <xdr:row>78</xdr:row>
      <xdr:rowOff>145796</xdr:rowOff>
    </xdr:to>
    <xdr:sp macro="" textlink="">
      <xdr:nvSpPr>
        <xdr:cNvPr id="436" name="フローチャート : 判断 435"/>
        <xdr:cNvSpPr/>
      </xdr:nvSpPr>
      <xdr:spPr>
        <a:xfrm>
          <a:off x="15621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130573</xdr:rowOff>
    </xdr:from>
    <xdr:ext cx="736600" cy="259045"/>
    <xdr:sp macro="" textlink="">
      <xdr:nvSpPr>
        <xdr:cNvPr id="437" name="テキスト ボックス 436"/>
        <xdr:cNvSpPr txBox="1"/>
      </xdr:nvSpPr>
      <xdr:spPr>
        <a:xfrm>
          <a:off x="15290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117856</xdr:rowOff>
    </xdr:from>
    <xdr:to>
      <xdr:col>21</xdr:col>
      <xdr:colOff>361950</xdr:colOff>
      <xdr:row>75</xdr:row>
      <xdr:rowOff>42418</xdr:rowOff>
    </xdr:to>
    <xdr:cxnSp macro="">
      <xdr:nvCxnSpPr>
        <xdr:cNvPr id="438" name="直線コネクタ 437"/>
        <xdr:cNvCxnSpPr/>
      </xdr:nvCxnSpPr>
      <xdr:spPr>
        <a:xfrm>
          <a:off x="13893800" y="1280515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108204</xdr:rowOff>
    </xdr:from>
    <xdr:to>
      <xdr:col>21</xdr:col>
      <xdr:colOff>412750</xdr:colOff>
      <xdr:row>79</xdr:row>
      <xdr:rowOff>38354</xdr:rowOff>
    </xdr:to>
    <xdr:sp macro="" textlink="">
      <xdr:nvSpPr>
        <xdr:cNvPr id="439" name="フローチャート : 判断 438"/>
        <xdr:cNvSpPr/>
      </xdr:nvSpPr>
      <xdr:spPr>
        <a:xfrm>
          <a:off x="14732000" y="1348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23131</xdr:rowOff>
    </xdr:from>
    <xdr:ext cx="762000" cy="259045"/>
    <xdr:sp macro="" textlink="">
      <xdr:nvSpPr>
        <xdr:cNvPr id="440" name="テキスト ボックス 439"/>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117856</xdr:rowOff>
    </xdr:from>
    <xdr:to>
      <xdr:col>20</xdr:col>
      <xdr:colOff>158750</xdr:colOff>
      <xdr:row>75</xdr:row>
      <xdr:rowOff>33274</xdr:rowOff>
    </xdr:to>
    <xdr:cxnSp macro="">
      <xdr:nvCxnSpPr>
        <xdr:cNvPr id="441" name="直線コネクタ 440"/>
        <xdr:cNvCxnSpPr/>
      </xdr:nvCxnSpPr>
      <xdr:spPr>
        <a:xfrm flipV="1">
          <a:off x="13004800" y="128051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44196</xdr:rowOff>
    </xdr:from>
    <xdr:to>
      <xdr:col>20</xdr:col>
      <xdr:colOff>209550</xdr:colOff>
      <xdr:row>78</xdr:row>
      <xdr:rowOff>145796</xdr:rowOff>
    </xdr:to>
    <xdr:sp macro="" textlink="">
      <xdr:nvSpPr>
        <xdr:cNvPr id="442" name="フローチャート : 判断 441"/>
        <xdr:cNvSpPr/>
      </xdr:nvSpPr>
      <xdr:spPr>
        <a:xfrm>
          <a:off x="13843000" y="134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130573</xdr:rowOff>
    </xdr:from>
    <xdr:ext cx="762000" cy="259045"/>
    <xdr:sp macro="" textlink="">
      <xdr:nvSpPr>
        <xdr:cNvPr id="443" name="テキスト ボックス 442"/>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67056</xdr:rowOff>
    </xdr:from>
    <xdr:to>
      <xdr:col>19</xdr:col>
      <xdr:colOff>6350</xdr:colOff>
      <xdr:row>78</xdr:row>
      <xdr:rowOff>168656</xdr:rowOff>
    </xdr:to>
    <xdr:sp macro="" textlink="">
      <xdr:nvSpPr>
        <xdr:cNvPr id="444" name="フローチャート : 判断 443"/>
        <xdr:cNvSpPr/>
      </xdr:nvSpPr>
      <xdr:spPr>
        <a:xfrm>
          <a:off x="12954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153433</xdr:rowOff>
    </xdr:from>
    <xdr:ext cx="762000" cy="259045"/>
    <xdr:sp macro="" textlink="">
      <xdr:nvSpPr>
        <xdr:cNvPr id="445" name="テキスト ボックス 444"/>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64770</xdr:rowOff>
    </xdr:from>
    <xdr:to>
      <xdr:col>24</xdr:col>
      <xdr:colOff>82550</xdr:colOff>
      <xdr:row>75</xdr:row>
      <xdr:rowOff>166370</xdr:rowOff>
    </xdr:to>
    <xdr:sp macro="" textlink="">
      <xdr:nvSpPr>
        <xdr:cNvPr id="451" name="円/楕円 450"/>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144797</xdr:rowOff>
    </xdr:from>
    <xdr:ext cx="762000" cy="259045"/>
    <xdr:sp macro="" textlink="">
      <xdr:nvSpPr>
        <xdr:cNvPr id="452" name="公債費以外該当値テキスト"/>
        <xdr:cNvSpPr txBox="1"/>
      </xdr:nvSpPr>
      <xdr:spPr>
        <a:xfrm>
          <a:off x="16598900" y="1283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158496</xdr:rowOff>
    </xdr:from>
    <xdr:to>
      <xdr:col>22</xdr:col>
      <xdr:colOff>615950</xdr:colOff>
      <xdr:row>75</xdr:row>
      <xdr:rowOff>88646</xdr:rowOff>
    </xdr:to>
    <xdr:sp macro="" textlink="">
      <xdr:nvSpPr>
        <xdr:cNvPr id="453" name="円/楕円 452"/>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98823</xdr:rowOff>
    </xdr:from>
    <xdr:ext cx="736600" cy="259045"/>
    <xdr:sp macro="" textlink="">
      <xdr:nvSpPr>
        <xdr:cNvPr id="454" name="テキスト ボックス 453"/>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163068</xdr:rowOff>
    </xdr:from>
    <xdr:to>
      <xdr:col>21</xdr:col>
      <xdr:colOff>412750</xdr:colOff>
      <xdr:row>75</xdr:row>
      <xdr:rowOff>93218</xdr:rowOff>
    </xdr:to>
    <xdr:sp macro="" textlink="">
      <xdr:nvSpPr>
        <xdr:cNvPr id="455" name="円/楕円 454"/>
        <xdr:cNvSpPr/>
      </xdr:nvSpPr>
      <xdr:spPr>
        <a:xfrm>
          <a:off x="14732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103395</xdr:rowOff>
    </xdr:from>
    <xdr:ext cx="762000" cy="259045"/>
    <xdr:sp macro="" textlink="">
      <xdr:nvSpPr>
        <xdr:cNvPr id="456" name="テキスト ボックス 455"/>
        <xdr:cNvSpPr txBox="1"/>
      </xdr:nvSpPr>
      <xdr:spPr>
        <a:xfrm>
          <a:off x="14401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67056</xdr:rowOff>
    </xdr:from>
    <xdr:to>
      <xdr:col>20</xdr:col>
      <xdr:colOff>209550</xdr:colOff>
      <xdr:row>74</xdr:row>
      <xdr:rowOff>168656</xdr:rowOff>
    </xdr:to>
    <xdr:sp macro="" textlink="">
      <xdr:nvSpPr>
        <xdr:cNvPr id="457" name="円/楕円 456"/>
        <xdr:cNvSpPr/>
      </xdr:nvSpPr>
      <xdr:spPr>
        <a:xfrm>
          <a:off x="13843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7383</xdr:rowOff>
    </xdr:from>
    <xdr:ext cx="762000" cy="259045"/>
    <xdr:sp macro="" textlink="">
      <xdr:nvSpPr>
        <xdr:cNvPr id="458" name="テキスト ボックス 457"/>
        <xdr:cNvSpPr txBox="1"/>
      </xdr:nvSpPr>
      <xdr:spPr>
        <a:xfrm>
          <a:off x="13512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153924</xdr:rowOff>
    </xdr:from>
    <xdr:to>
      <xdr:col>19</xdr:col>
      <xdr:colOff>6350</xdr:colOff>
      <xdr:row>75</xdr:row>
      <xdr:rowOff>84074</xdr:rowOff>
    </xdr:to>
    <xdr:sp macro="" textlink="">
      <xdr:nvSpPr>
        <xdr:cNvPr id="459" name="円/楕円 458"/>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94251</xdr:rowOff>
    </xdr:from>
    <xdr:ext cx="762000" cy="259045"/>
    <xdr:sp macro="" textlink="">
      <xdr:nvSpPr>
        <xdr:cNvPr id="460" name="テキスト ボックス 459"/>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長野県御代田町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122227</xdr:rowOff>
    </xdr:from>
    <xdr:to>
      <xdr:col>4</xdr:col>
      <xdr:colOff>1117600</xdr:colOff>
      <xdr:row>20</xdr:row>
      <xdr:rowOff>92264</xdr:rowOff>
    </xdr:to>
    <xdr:cxnSp macro="">
      <xdr:nvCxnSpPr>
        <xdr:cNvPr id="47" name="直線コネクタ 46"/>
        <xdr:cNvCxnSpPr/>
      </xdr:nvCxnSpPr>
      <xdr:spPr bwMode="auto">
        <a:xfrm flipV="1">
          <a:off x="5651500" y="2055802"/>
          <a:ext cx="0" cy="15130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64341</xdr:rowOff>
    </xdr:from>
    <xdr:ext cx="762000" cy="259045"/>
    <xdr:sp macro="" textlink="">
      <xdr:nvSpPr>
        <xdr:cNvPr id="48" name="人口1人当たり決算額の推移最小値テキスト130"/>
        <xdr:cNvSpPr txBox="1"/>
      </xdr:nvSpPr>
      <xdr:spPr>
        <a:xfrm>
          <a:off x="5740400" y="354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62,544</a:t>
          </a:r>
          <a:endParaRPr kumimoji="1" lang="ja-JP" altLang="en-US" sz="1000" b="1">
            <a:latin typeface="ＭＳ Ｐゴシック"/>
          </a:endParaRPr>
        </a:p>
      </xdr:txBody>
    </xdr:sp>
    <xdr:clientData/>
  </xdr:oneCellAnchor>
  <xdr:twoCellAnchor>
    <xdr:from>
      <xdr:col>4</xdr:col>
      <xdr:colOff>1028700</xdr:colOff>
      <xdr:row>20</xdr:row>
      <xdr:rowOff>92264</xdr:rowOff>
    </xdr:from>
    <xdr:to>
      <xdr:col>5</xdr:col>
      <xdr:colOff>73025</xdr:colOff>
      <xdr:row>20</xdr:row>
      <xdr:rowOff>92264</xdr:rowOff>
    </xdr:to>
    <xdr:cxnSp macro="">
      <xdr:nvCxnSpPr>
        <xdr:cNvPr id="49" name="直線コネクタ 48"/>
        <xdr:cNvCxnSpPr/>
      </xdr:nvCxnSpPr>
      <xdr:spPr bwMode="auto">
        <a:xfrm>
          <a:off x="5562600" y="35688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37154</xdr:rowOff>
    </xdr:from>
    <xdr:ext cx="762000" cy="259045"/>
    <xdr:sp macro="" textlink="">
      <xdr:nvSpPr>
        <xdr:cNvPr id="50" name="人口1人当たり決算額の推移最大値テキスト130"/>
        <xdr:cNvSpPr txBox="1"/>
      </xdr:nvSpPr>
      <xdr:spPr>
        <a:xfrm>
          <a:off x="5740400" y="179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155,209</a:t>
          </a:r>
          <a:endParaRPr kumimoji="1" lang="ja-JP" altLang="en-US" sz="1000" b="1">
            <a:latin typeface="ＭＳ Ｐゴシック"/>
          </a:endParaRPr>
        </a:p>
      </xdr:txBody>
    </xdr:sp>
    <xdr:clientData/>
  </xdr:oneCellAnchor>
  <xdr:twoCellAnchor>
    <xdr:from>
      <xdr:col>4</xdr:col>
      <xdr:colOff>1028700</xdr:colOff>
      <xdr:row>11</xdr:row>
      <xdr:rowOff>122227</xdr:rowOff>
    </xdr:from>
    <xdr:to>
      <xdr:col>5</xdr:col>
      <xdr:colOff>73025</xdr:colOff>
      <xdr:row>11</xdr:row>
      <xdr:rowOff>122227</xdr:rowOff>
    </xdr:to>
    <xdr:cxnSp macro="">
      <xdr:nvCxnSpPr>
        <xdr:cNvPr id="51" name="直線コネクタ 50"/>
        <xdr:cNvCxnSpPr/>
      </xdr:nvCxnSpPr>
      <xdr:spPr bwMode="auto">
        <a:xfrm>
          <a:off x="5562600" y="20558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128742</xdr:rowOff>
    </xdr:from>
    <xdr:to>
      <xdr:col>4</xdr:col>
      <xdr:colOff>1117600</xdr:colOff>
      <xdr:row>18</xdr:row>
      <xdr:rowOff>142605</xdr:rowOff>
    </xdr:to>
    <xdr:cxnSp macro="">
      <xdr:nvCxnSpPr>
        <xdr:cNvPr id="52" name="直線コネクタ 51"/>
        <xdr:cNvCxnSpPr/>
      </xdr:nvCxnSpPr>
      <xdr:spPr bwMode="auto">
        <a:xfrm>
          <a:off x="5003800" y="3262467"/>
          <a:ext cx="647700" cy="13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164747</xdr:rowOff>
    </xdr:from>
    <xdr:ext cx="762000" cy="259045"/>
    <xdr:sp macro="" textlink="">
      <xdr:nvSpPr>
        <xdr:cNvPr id="53" name="人口1人当たり決算額の推移平均値テキスト130"/>
        <xdr:cNvSpPr txBox="1"/>
      </xdr:nvSpPr>
      <xdr:spPr>
        <a:xfrm>
          <a:off x="5740400" y="2784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148220</xdr:rowOff>
    </xdr:from>
    <xdr:to>
      <xdr:col>5</xdr:col>
      <xdr:colOff>34925</xdr:colOff>
      <xdr:row>17</xdr:row>
      <xdr:rowOff>78370</xdr:rowOff>
    </xdr:to>
    <xdr:sp macro="" textlink="">
      <xdr:nvSpPr>
        <xdr:cNvPr id="54" name="フローチャート : 判断 53"/>
        <xdr:cNvSpPr/>
      </xdr:nvSpPr>
      <xdr:spPr bwMode="auto">
        <a:xfrm>
          <a:off x="56007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128742</xdr:rowOff>
    </xdr:from>
    <xdr:to>
      <xdr:col>4</xdr:col>
      <xdr:colOff>469900</xdr:colOff>
      <xdr:row>19</xdr:row>
      <xdr:rowOff>1330</xdr:rowOff>
    </xdr:to>
    <xdr:cxnSp macro="">
      <xdr:nvCxnSpPr>
        <xdr:cNvPr id="55" name="直線コネクタ 54"/>
        <xdr:cNvCxnSpPr/>
      </xdr:nvCxnSpPr>
      <xdr:spPr bwMode="auto">
        <a:xfrm flipV="1">
          <a:off x="4305300" y="3262467"/>
          <a:ext cx="698500" cy="44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132405</xdr:rowOff>
    </xdr:from>
    <xdr:ext cx="736600" cy="259045"/>
    <xdr:sp macro="" textlink="">
      <xdr:nvSpPr>
        <xdr:cNvPr id="57" name="テキスト ボックス 56"/>
        <xdr:cNvSpPr txBox="1"/>
      </xdr:nvSpPr>
      <xdr:spPr>
        <a:xfrm>
          <a:off x="4622800" y="275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1330</xdr:rowOff>
    </xdr:from>
    <xdr:to>
      <xdr:col>3</xdr:col>
      <xdr:colOff>904875</xdr:colOff>
      <xdr:row>19</xdr:row>
      <xdr:rowOff>34656</xdr:rowOff>
    </xdr:to>
    <xdr:cxnSp macro="">
      <xdr:nvCxnSpPr>
        <xdr:cNvPr id="58" name="直線コネクタ 57"/>
        <xdr:cNvCxnSpPr/>
      </xdr:nvCxnSpPr>
      <xdr:spPr bwMode="auto">
        <a:xfrm flipV="1">
          <a:off x="3606800" y="3306505"/>
          <a:ext cx="698500" cy="33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138259</xdr:rowOff>
    </xdr:from>
    <xdr:to>
      <xdr:col>3</xdr:col>
      <xdr:colOff>955675</xdr:colOff>
      <xdr:row>16</xdr:row>
      <xdr:rowOff>68409</xdr:rowOff>
    </xdr:to>
    <xdr:sp macro="" textlink="">
      <xdr:nvSpPr>
        <xdr:cNvPr id="59" name="フローチャート : 判断 58"/>
        <xdr:cNvSpPr/>
      </xdr:nvSpPr>
      <xdr:spPr bwMode="auto">
        <a:xfrm>
          <a:off x="4254500" y="275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78586</xdr:rowOff>
    </xdr:from>
    <xdr:ext cx="762000" cy="259045"/>
    <xdr:sp macro="" textlink="">
      <xdr:nvSpPr>
        <xdr:cNvPr id="60" name="テキスト ボックス 59"/>
        <xdr:cNvSpPr txBox="1"/>
      </xdr:nvSpPr>
      <xdr:spPr>
        <a:xfrm>
          <a:off x="3924300" y="252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20826</xdr:rowOff>
    </xdr:from>
    <xdr:to>
      <xdr:col>3</xdr:col>
      <xdr:colOff>206375</xdr:colOff>
      <xdr:row>19</xdr:row>
      <xdr:rowOff>34656</xdr:rowOff>
    </xdr:to>
    <xdr:cxnSp macro="">
      <xdr:nvCxnSpPr>
        <xdr:cNvPr id="61" name="直線コネクタ 60"/>
        <xdr:cNvCxnSpPr/>
      </xdr:nvCxnSpPr>
      <xdr:spPr bwMode="auto">
        <a:xfrm>
          <a:off x="2908300" y="3326001"/>
          <a:ext cx="6985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15420</xdr:rowOff>
    </xdr:from>
    <xdr:to>
      <xdr:col>3</xdr:col>
      <xdr:colOff>257175</xdr:colOff>
      <xdr:row>16</xdr:row>
      <xdr:rowOff>117020</xdr:rowOff>
    </xdr:to>
    <xdr:sp macro="" textlink="">
      <xdr:nvSpPr>
        <xdr:cNvPr id="62" name="フローチャート : 判断 61"/>
        <xdr:cNvSpPr/>
      </xdr:nvSpPr>
      <xdr:spPr bwMode="auto">
        <a:xfrm>
          <a:off x="3556000" y="2806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127197</xdr:rowOff>
    </xdr:from>
    <xdr:ext cx="762000" cy="259045"/>
    <xdr:sp macro="" textlink="">
      <xdr:nvSpPr>
        <xdr:cNvPr id="63" name="テキスト ボックス 62"/>
        <xdr:cNvSpPr txBox="1"/>
      </xdr:nvSpPr>
      <xdr:spPr>
        <a:xfrm>
          <a:off x="3225800" y="257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626</xdr:rowOff>
    </xdr:from>
    <xdr:to>
      <xdr:col>2</xdr:col>
      <xdr:colOff>692150</xdr:colOff>
      <xdr:row>16</xdr:row>
      <xdr:rowOff>102226</xdr:rowOff>
    </xdr:to>
    <xdr:sp macro="" textlink="">
      <xdr:nvSpPr>
        <xdr:cNvPr id="64" name="フローチャート : 判断 63"/>
        <xdr:cNvSpPr/>
      </xdr:nvSpPr>
      <xdr:spPr bwMode="auto">
        <a:xfrm>
          <a:off x="2857500" y="2791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112403</xdr:rowOff>
    </xdr:from>
    <xdr:ext cx="762000" cy="259045"/>
    <xdr:sp macro="" textlink="">
      <xdr:nvSpPr>
        <xdr:cNvPr id="65" name="テキスト ボックス 64"/>
        <xdr:cNvSpPr txBox="1"/>
      </xdr:nvSpPr>
      <xdr:spPr>
        <a:xfrm>
          <a:off x="2527300" y="256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91805</xdr:rowOff>
    </xdr:from>
    <xdr:to>
      <xdr:col>5</xdr:col>
      <xdr:colOff>34925</xdr:colOff>
      <xdr:row>19</xdr:row>
      <xdr:rowOff>21954</xdr:rowOff>
    </xdr:to>
    <xdr:sp macro="" textlink="">
      <xdr:nvSpPr>
        <xdr:cNvPr id="71" name="円/楕円 70"/>
        <xdr:cNvSpPr/>
      </xdr:nvSpPr>
      <xdr:spPr bwMode="auto">
        <a:xfrm>
          <a:off x="5600700" y="3225530"/>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63882</xdr:rowOff>
    </xdr:from>
    <xdr:ext cx="762000" cy="259045"/>
    <xdr:sp macro="" textlink="">
      <xdr:nvSpPr>
        <xdr:cNvPr id="72" name="人口1人当たり決算額の推移該当値テキスト130"/>
        <xdr:cNvSpPr txBox="1"/>
      </xdr:nvSpPr>
      <xdr:spPr>
        <a:xfrm>
          <a:off x="5740400" y="319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80,461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77942</xdr:rowOff>
    </xdr:from>
    <xdr:to>
      <xdr:col>4</xdr:col>
      <xdr:colOff>520700</xdr:colOff>
      <xdr:row>19</xdr:row>
      <xdr:rowOff>8092</xdr:rowOff>
    </xdr:to>
    <xdr:sp macro="" textlink="">
      <xdr:nvSpPr>
        <xdr:cNvPr id="73" name="円/楕円 72"/>
        <xdr:cNvSpPr/>
      </xdr:nvSpPr>
      <xdr:spPr bwMode="auto">
        <a:xfrm>
          <a:off x="4953000" y="321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164319</xdr:rowOff>
    </xdr:from>
    <xdr:ext cx="736600" cy="259045"/>
    <xdr:sp macro="" textlink="">
      <xdr:nvSpPr>
        <xdr:cNvPr id="74" name="テキスト ボックス 73"/>
        <xdr:cNvSpPr txBox="1"/>
      </xdr:nvSpPr>
      <xdr:spPr>
        <a:xfrm>
          <a:off x="4622800" y="3298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81,310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121980</xdr:rowOff>
    </xdr:from>
    <xdr:to>
      <xdr:col>3</xdr:col>
      <xdr:colOff>955675</xdr:colOff>
      <xdr:row>19</xdr:row>
      <xdr:rowOff>52130</xdr:rowOff>
    </xdr:to>
    <xdr:sp macro="" textlink="">
      <xdr:nvSpPr>
        <xdr:cNvPr id="75" name="円/楕円 74"/>
        <xdr:cNvSpPr/>
      </xdr:nvSpPr>
      <xdr:spPr bwMode="auto">
        <a:xfrm>
          <a:off x="4254500" y="3255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36907</xdr:rowOff>
    </xdr:from>
    <xdr:ext cx="762000" cy="259045"/>
    <xdr:sp macro="" textlink="">
      <xdr:nvSpPr>
        <xdr:cNvPr id="76" name="テキスト ボックス 75"/>
        <xdr:cNvSpPr txBox="1"/>
      </xdr:nvSpPr>
      <xdr:spPr>
        <a:xfrm>
          <a:off x="3924300" y="334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78,613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155306</xdr:rowOff>
    </xdr:from>
    <xdr:to>
      <xdr:col>3</xdr:col>
      <xdr:colOff>257175</xdr:colOff>
      <xdr:row>19</xdr:row>
      <xdr:rowOff>85456</xdr:rowOff>
    </xdr:to>
    <xdr:sp macro="" textlink="">
      <xdr:nvSpPr>
        <xdr:cNvPr id="77" name="円/楕円 76"/>
        <xdr:cNvSpPr/>
      </xdr:nvSpPr>
      <xdr:spPr bwMode="auto">
        <a:xfrm>
          <a:off x="3556000" y="3289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70233</xdr:rowOff>
    </xdr:from>
    <xdr:ext cx="762000" cy="259045"/>
    <xdr:sp macro="" textlink="">
      <xdr:nvSpPr>
        <xdr:cNvPr id="78" name="テキスト ボックス 77"/>
        <xdr:cNvSpPr txBox="1"/>
      </xdr:nvSpPr>
      <xdr:spPr>
        <a:xfrm>
          <a:off x="3225800" y="337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76,572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141476</xdr:rowOff>
    </xdr:from>
    <xdr:to>
      <xdr:col>2</xdr:col>
      <xdr:colOff>692150</xdr:colOff>
      <xdr:row>19</xdr:row>
      <xdr:rowOff>71626</xdr:rowOff>
    </xdr:to>
    <xdr:sp macro="" textlink="">
      <xdr:nvSpPr>
        <xdr:cNvPr id="79" name="円/楕円 78"/>
        <xdr:cNvSpPr/>
      </xdr:nvSpPr>
      <xdr:spPr bwMode="auto">
        <a:xfrm>
          <a:off x="2857500" y="327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56403</xdr:rowOff>
    </xdr:from>
    <xdr:ext cx="762000" cy="259045"/>
    <xdr:sp macro="" textlink="">
      <xdr:nvSpPr>
        <xdr:cNvPr id="80" name="テキスト ボックス 79"/>
        <xdr:cNvSpPr txBox="1"/>
      </xdr:nvSpPr>
      <xdr:spPr>
        <a:xfrm>
          <a:off x="2527300" y="336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100391</xdr:rowOff>
    </xdr:from>
    <xdr:to>
      <xdr:col>4</xdr:col>
      <xdr:colOff>1117600</xdr:colOff>
      <xdr:row>38</xdr:row>
      <xdr:rowOff>120165</xdr:rowOff>
    </xdr:to>
    <xdr:cxnSp macro="">
      <xdr:nvCxnSpPr>
        <xdr:cNvPr id="107" name="直線コネクタ 106"/>
        <xdr:cNvCxnSpPr/>
      </xdr:nvCxnSpPr>
      <xdr:spPr bwMode="auto">
        <a:xfrm flipV="1">
          <a:off x="5651500" y="6024941"/>
          <a:ext cx="0" cy="1562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92242</xdr:rowOff>
    </xdr:from>
    <xdr:ext cx="762000" cy="259045"/>
    <xdr:sp macro="" textlink="">
      <xdr:nvSpPr>
        <xdr:cNvPr id="108" name="人口1人当たり決算額の推移最小値テキスト445"/>
        <xdr:cNvSpPr txBox="1"/>
      </xdr:nvSpPr>
      <xdr:spPr>
        <a:xfrm>
          <a:off x="5740400" y="755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-4,701</a:t>
          </a:r>
          <a:endParaRPr kumimoji="1" lang="ja-JP" altLang="en-US" sz="1000" b="1">
            <a:latin typeface="ＭＳ Ｐゴシック"/>
          </a:endParaRPr>
        </a:p>
      </xdr:txBody>
    </xdr:sp>
    <xdr:clientData/>
  </xdr:oneCellAnchor>
  <xdr:twoCellAnchor>
    <xdr:from>
      <xdr:col>4</xdr:col>
      <xdr:colOff>1028700</xdr:colOff>
      <xdr:row>38</xdr:row>
      <xdr:rowOff>120165</xdr:rowOff>
    </xdr:from>
    <xdr:to>
      <xdr:col>5</xdr:col>
      <xdr:colOff>73025</xdr:colOff>
      <xdr:row>38</xdr:row>
      <xdr:rowOff>120165</xdr:rowOff>
    </xdr:to>
    <xdr:cxnSp macro="">
      <xdr:nvCxnSpPr>
        <xdr:cNvPr id="109" name="直線コネクタ 108"/>
        <xdr:cNvCxnSpPr/>
      </xdr:nvCxnSpPr>
      <xdr:spPr bwMode="auto">
        <a:xfrm>
          <a:off x="5562600" y="7587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15318</xdr:rowOff>
    </xdr:from>
    <xdr:ext cx="762000" cy="259045"/>
    <xdr:sp macro="" textlink="">
      <xdr:nvSpPr>
        <xdr:cNvPr id="110" name="人口1人当たり決算額の推移最大値テキスト445"/>
        <xdr:cNvSpPr txBox="1"/>
      </xdr:nvSpPr>
      <xdr:spPr>
        <a:xfrm>
          <a:off x="5740400" y="576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63,664</a:t>
          </a:r>
          <a:endParaRPr kumimoji="1" lang="ja-JP" altLang="en-US" sz="1000" b="1">
            <a:latin typeface="ＭＳ Ｐゴシック"/>
          </a:endParaRPr>
        </a:p>
      </xdr:txBody>
    </xdr:sp>
    <xdr:clientData/>
  </xdr:oneCellAnchor>
  <xdr:twoCellAnchor>
    <xdr:from>
      <xdr:col>4</xdr:col>
      <xdr:colOff>1028700</xdr:colOff>
      <xdr:row>33</xdr:row>
      <xdr:rowOff>100391</xdr:rowOff>
    </xdr:from>
    <xdr:to>
      <xdr:col>5</xdr:col>
      <xdr:colOff>73025</xdr:colOff>
      <xdr:row>33</xdr:row>
      <xdr:rowOff>100391</xdr:rowOff>
    </xdr:to>
    <xdr:cxnSp macro="">
      <xdr:nvCxnSpPr>
        <xdr:cNvPr id="111" name="直線コネクタ 110"/>
        <xdr:cNvCxnSpPr/>
      </xdr:nvCxnSpPr>
      <xdr:spPr bwMode="auto">
        <a:xfrm>
          <a:off x="5562600" y="6024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154067</xdr:rowOff>
    </xdr:from>
    <xdr:to>
      <xdr:col>4</xdr:col>
      <xdr:colOff>1117600</xdr:colOff>
      <xdr:row>37</xdr:row>
      <xdr:rowOff>38189</xdr:rowOff>
    </xdr:to>
    <xdr:cxnSp macro="">
      <xdr:nvCxnSpPr>
        <xdr:cNvPr id="112" name="直線コネクタ 111"/>
        <xdr:cNvCxnSpPr/>
      </xdr:nvCxnSpPr>
      <xdr:spPr bwMode="auto">
        <a:xfrm flipV="1">
          <a:off x="5003800" y="7107317"/>
          <a:ext cx="647700" cy="55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119199</xdr:rowOff>
    </xdr:from>
    <xdr:ext cx="762000" cy="259045"/>
    <xdr:sp macro="" textlink="">
      <xdr:nvSpPr>
        <xdr:cNvPr id="113" name="人口1人当たり決算額の推移平均値テキスト445"/>
        <xdr:cNvSpPr txBox="1"/>
      </xdr:nvSpPr>
      <xdr:spPr>
        <a:xfrm>
          <a:off x="5740400" y="6729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274122</xdr:rowOff>
    </xdr:from>
    <xdr:to>
      <xdr:col>5</xdr:col>
      <xdr:colOff>34925</xdr:colOff>
      <xdr:row>36</xdr:row>
      <xdr:rowOff>32822</xdr:rowOff>
    </xdr:to>
    <xdr:sp macro="" textlink="">
      <xdr:nvSpPr>
        <xdr:cNvPr id="114" name="フローチャート : 判断 113"/>
        <xdr:cNvSpPr/>
      </xdr:nvSpPr>
      <xdr:spPr bwMode="auto">
        <a:xfrm>
          <a:off x="56007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38189</xdr:rowOff>
    </xdr:from>
    <xdr:to>
      <xdr:col>4</xdr:col>
      <xdr:colOff>469900</xdr:colOff>
      <xdr:row>37</xdr:row>
      <xdr:rowOff>163713</xdr:rowOff>
    </xdr:to>
    <xdr:cxnSp macro="">
      <xdr:nvCxnSpPr>
        <xdr:cNvPr id="115" name="直線コネクタ 114"/>
        <xdr:cNvCxnSpPr/>
      </xdr:nvCxnSpPr>
      <xdr:spPr bwMode="auto">
        <a:xfrm flipV="1">
          <a:off x="4305300" y="7162889"/>
          <a:ext cx="698500" cy="125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10454</xdr:rowOff>
    </xdr:from>
    <xdr:to>
      <xdr:col>4</xdr:col>
      <xdr:colOff>520700</xdr:colOff>
      <xdr:row>36</xdr:row>
      <xdr:rowOff>112054</xdr:rowOff>
    </xdr:to>
    <xdr:sp macro="" textlink="">
      <xdr:nvSpPr>
        <xdr:cNvPr id="116" name="フローチャート : 判断 115"/>
        <xdr:cNvSpPr/>
      </xdr:nvSpPr>
      <xdr:spPr bwMode="auto">
        <a:xfrm>
          <a:off x="4953000" y="6963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122231</xdr:rowOff>
    </xdr:from>
    <xdr:ext cx="736600" cy="259045"/>
    <xdr:sp macro="" textlink="">
      <xdr:nvSpPr>
        <xdr:cNvPr id="117" name="テキスト ボックス 116"/>
        <xdr:cNvSpPr txBox="1"/>
      </xdr:nvSpPr>
      <xdr:spPr>
        <a:xfrm>
          <a:off x="4622800" y="673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163713</xdr:rowOff>
    </xdr:from>
    <xdr:to>
      <xdr:col>3</xdr:col>
      <xdr:colOff>904875</xdr:colOff>
      <xdr:row>37</xdr:row>
      <xdr:rowOff>204839</xdr:rowOff>
    </xdr:to>
    <xdr:cxnSp macro="">
      <xdr:nvCxnSpPr>
        <xdr:cNvPr id="118" name="直線コネクタ 117"/>
        <xdr:cNvCxnSpPr/>
      </xdr:nvCxnSpPr>
      <xdr:spPr bwMode="auto">
        <a:xfrm flipV="1">
          <a:off x="3606800" y="7288413"/>
          <a:ext cx="698500" cy="41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9" name="フローチャート : 判断 118"/>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20" name="テキスト ボックス 119"/>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117902</xdr:rowOff>
    </xdr:from>
    <xdr:to>
      <xdr:col>3</xdr:col>
      <xdr:colOff>206375</xdr:colOff>
      <xdr:row>37</xdr:row>
      <xdr:rowOff>204839</xdr:rowOff>
    </xdr:to>
    <xdr:cxnSp macro="">
      <xdr:nvCxnSpPr>
        <xdr:cNvPr id="121" name="直線コネクタ 120"/>
        <xdr:cNvCxnSpPr/>
      </xdr:nvCxnSpPr>
      <xdr:spPr bwMode="auto">
        <a:xfrm>
          <a:off x="2908300" y="7242602"/>
          <a:ext cx="698500" cy="86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2" name="フローチャート : 判断 121"/>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3" name="テキスト ボックス 122"/>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4" name="フローチャート : 判断 123"/>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5" name="テキスト ボックス 124"/>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103267</xdr:rowOff>
    </xdr:from>
    <xdr:to>
      <xdr:col>5</xdr:col>
      <xdr:colOff>34925</xdr:colOff>
      <xdr:row>37</xdr:row>
      <xdr:rowOff>33417</xdr:rowOff>
    </xdr:to>
    <xdr:sp macro="" textlink="">
      <xdr:nvSpPr>
        <xdr:cNvPr id="131" name="円/楕円 130"/>
        <xdr:cNvSpPr/>
      </xdr:nvSpPr>
      <xdr:spPr bwMode="auto">
        <a:xfrm>
          <a:off x="5600700" y="7056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75344</xdr:rowOff>
    </xdr:from>
    <xdr:ext cx="762000" cy="259045"/>
    <xdr:sp macro="" textlink="">
      <xdr:nvSpPr>
        <xdr:cNvPr id="132" name="人口1人当たり決算額の推移該当値テキスト445"/>
        <xdr:cNvSpPr txBox="1"/>
      </xdr:nvSpPr>
      <xdr:spPr>
        <a:xfrm>
          <a:off x="5740400" y="702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16,316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158839</xdr:rowOff>
    </xdr:from>
    <xdr:to>
      <xdr:col>4</xdr:col>
      <xdr:colOff>520700</xdr:colOff>
      <xdr:row>37</xdr:row>
      <xdr:rowOff>88989</xdr:rowOff>
    </xdr:to>
    <xdr:sp macro="" textlink="">
      <xdr:nvSpPr>
        <xdr:cNvPr id="133" name="円/楕円 132"/>
        <xdr:cNvSpPr/>
      </xdr:nvSpPr>
      <xdr:spPr bwMode="auto">
        <a:xfrm>
          <a:off x="4953000" y="7112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73766</xdr:rowOff>
    </xdr:from>
    <xdr:ext cx="736600" cy="259045"/>
    <xdr:sp macro="" textlink="">
      <xdr:nvSpPr>
        <xdr:cNvPr id="134" name="テキスト ボックス 133"/>
        <xdr:cNvSpPr txBox="1"/>
      </xdr:nvSpPr>
      <xdr:spPr>
        <a:xfrm>
          <a:off x="4622800" y="71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13,885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112913</xdr:rowOff>
    </xdr:from>
    <xdr:to>
      <xdr:col>3</xdr:col>
      <xdr:colOff>955675</xdr:colOff>
      <xdr:row>37</xdr:row>
      <xdr:rowOff>214513</xdr:rowOff>
    </xdr:to>
    <xdr:sp macro="" textlink="">
      <xdr:nvSpPr>
        <xdr:cNvPr id="135" name="円/楕円 134"/>
        <xdr:cNvSpPr/>
      </xdr:nvSpPr>
      <xdr:spPr bwMode="auto">
        <a:xfrm>
          <a:off x="4254500" y="7237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199290</xdr:rowOff>
    </xdr:from>
    <xdr:ext cx="762000" cy="259045"/>
    <xdr:sp macro="" textlink="">
      <xdr:nvSpPr>
        <xdr:cNvPr id="136" name="テキスト ボックス 135"/>
        <xdr:cNvSpPr txBox="1"/>
      </xdr:nvSpPr>
      <xdr:spPr>
        <a:xfrm>
          <a:off x="3924300" y="732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154039</xdr:rowOff>
    </xdr:from>
    <xdr:to>
      <xdr:col>3</xdr:col>
      <xdr:colOff>257175</xdr:colOff>
      <xdr:row>37</xdr:row>
      <xdr:rowOff>255639</xdr:rowOff>
    </xdr:to>
    <xdr:sp macro="" textlink="">
      <xdr:nvSpPr>
        <xdr:cNvPr id="137" name="円/楕円 136"/>
        <xdr:cNvSpPr/>
      </xdr:nvSpPr>
      <xdr:spPr bwMode="auto">
        <a:xfrm>
          <a:off x="3556000" y="727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240416</xdr:rowOff>
    </xdr:from>
    <xdr:ext cx="762000" cy="259045"/>
    <xdr:sp macro="" textlink="">
      <xdr:nvSpPr>
        <xdr:cNvPr id="138" name="テキスト ボックス 137"/>
        <xdr:cNvSpPr txBox="1"/>
      </xdr:nvSpPr>
      <xdr:spPr>
        <a:xfrm>
          <a:off x="3225800" y="7365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67102</xdr:rowOff>
    </xdr:from>
    <xdr:to>
      <xdr:col>2</xdr:col>
      <xdr:colOff>692150</xdr:colOff>
      <xdr:row>37</xdr:row>
      <xdr:rowOff>168702</xdr:rowOff>
    </xdr:to>
    <xdr:sp macro="" textlink="">
      <xdr:nvSpPr>
        <xdr:cNvPr id="139" name="円/楕円 138"/>
        <xdr:cNvSpPr/>
      </xdr:nvSpPr>
      <xdr:spPr bwMode="auto">
        <a:xfrm>
          <a:off x="2857500" y="7191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153479</xdr:rowOff>
    </xdr:from>
    <xdr:ext cx="762000" cy="259045"/>
    <xdr:sp macro="" textlink="">
      <xdr:nvSpPr>
        <xdr:cNvPr id="140" name="テキスト ボックス 139"/>
        <xdr:cNvSpPr txBox="1"/>
      </xdr:nvSpPr>
      <xdr:spPr>
        <a:xfrm>
          <a:off x="2527300" y="727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長野県御代田町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
15,143
58.79
6,663,864
6,204,080
295,507
4,006,145
5,938,269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3406</xdr:rowOff>
    </xdr:from>
    <xdr:to>
      <xdr:col>6</xdr:col>
      <xdr:colOff>510540</xdr:colOff>
      <xdr:row>38</xdr:row>
      <xdr:rowOff>111550</xdr:rowOff>
    </xdr:to>
    <xdr:cxnSp macro="">
      <xdr:nvCxnSpPr>
        <xdr:cNvPr id="58" name="直線コネクタ 57"/>
        <xdr:cNvCxnSpPr/>
      </xdr:nvCxnSpPr>
      <xdr:spPr>
        <a:xfrm flipV="1">
          <a:off x="4633595" y="5146906"/>
          <a:ext cx="1270" cy="147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115377</xdr:rowOff>
    </xdr:from>
    <xdr:ext cx="534377" cy="259045"/>
    <xdr:sp macro="" textlink="">
      <xdr:nvSpPr>
        <xdr:cNvPr id="59" name="人件費最小値テキスト"/>
        <xdr:cNvSpPr txBox="1"/>
      </xdr:nvSpPr>
      <xdr:spPr>
        <a:xfrm>
          <a:off x="4686300" y="663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49,724</a:t>
          </a:r>
          <a:endParaRPr kumimoji="1" lang="ja-JP" altLang="en-US" sz="1000" b="1">
            <a:latin typeface="ＭＳ Ｐゴシック"/>
          </a:endParaRPr>
        </a:p>
      </xdr:txBody>
    </xdr:sp>
    <xdr:clientData/>
  </xdr:oneCellAnchor>
  <xdr:twoCellAnchor>
    <xdr:from>
      <xdr:col>6</xdr:col>
      <xdr:colOff>422275</xdr:colOff>
      <xdr:row>38</xdr:row>
      <xdr:rowOff>111550</xdr:rowOff>
    </xdr:from>
    <xdr:to>
      <xdr:col>6</xdr:col>
      <xdr:colOff>600075</xdr:colOff>
      <xdr:row>38</xdr:row>
      <xdr:rowOff>111550</xdr:rowOff>
    </xdr:to>
    <xdr:cxnSp macro="">
      <xdr:nvCxnSpPr>
        <xdr:cNvPr id="60" name="直線コネクタ 59"/>
        <xdr:cNvCxnSpPr/>
      </xdr:nvCxnSpPr>
      <xdr:spPr>
        <a:xfrm>
          <a:off x="4546600" y="662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121533</xdr:rowOff>
    </xdr:from>
    <xdr:ext cx="599010" cy="259045"/>
    <xdr:sp macro="" textlink="">
      <xdr:nvSpPr>
        <xdr:cNvPr id="61" name="人件費最大値テキスト"/>
        <xdr:cNvSpPr txBox="1"/>
      </xdr:nvSpPr>
      <xdr:spPr>
        <a:xfrm>
          <a:off x="4686300" y="492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140,347</a:t>
          </a:r>
          <a:endParaRPr kumimoji="1" lang="ja-JP" altLang="en-US" sz="1000" b="1">
            <a:latin typeface="ＭＳ Ｐゴシック"/>
          </a:endParaRPr>
        </a:p>
      </xdr:txBody>
    </xdr:sp>
    <xdr:clientData/>
  </xdr:oneCellAnchor>
  <xdr:twoCellAnchor>
    <xdr:from>
      <xdr:col>6</xdr:col>
      <xdr:colOff>422275</xdr:colOff>
      <xdr:row>30</xdr:row>
      <xdr:rowOff>3406</xdr:rowOff>
    </xdr:from>
    <xdr:to>
      <xdr:col>6</xdr:col>
      <xdr:colOff>600075</xdr:colOff>
      <xdr:row>30</xdr:row>
      <xdr:rowOff>3406</xdr:rowOff>
    </xdr:to>
    <xdr:cxnSp macro="">
      <xdr:nvCxnSpPr>
        <xdr:cNvPr id="62" name="直線コネクタ 61"/>
        <xdr:cNvCxnSpPr/>
      </xdr:nvCxnSpPr>
      <xdr:spPr>
        <a:xfrm>
          <a:off x="4546600" y="514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119992</xdr:rowOff>
    </xdr:from>
    <xdr:to>
      <xdr:col>6</xdr:col>
      <xdr:colOff>511175</xdr:colOff>
      <xdr:row>37</xdr:row>
      <xdr:rowOff>123567</xdr:rowOff>
    </xdr:to>
    <xdr:cxnSp macro="">
      <xdr:nvCxnSpPr>
        <xdr:cNvPr id="63" name="直線コネクタ 62"/>
        <xdr:cNvCxnSpPr/>
      </xdr:nvCxnSpPr>
      <xdr:spPr>
        <a:xfrm flipV="1">
          <a:off x="3797300" y="6463642"/>
          <a:ext cx="8382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106405</xdr:rowOff>
    </xdr:from>
    <xdr:ext cx="534377" cy="259045"/>
    <xdr:sp macro="" textlink="">
      <xdr:nvSpPr>
        <xdr:cNvPr id="64" name="人件費平均値テキスト"/>
        <xdr:cNvSpPr txBox="1"/>
      </xdr:nvSpPr>
      <xdr:spPr>
        <a:xfrm>
          <a:off x="4686300" y="5935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79,829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83528</xdr:rowOff>
    </xdr:from>
    <xdr:to>
      <xdr:col>6</xdr:col>
      <xdr:colOff>561975</xdr:colOff>
      <xdr:row>36</xdr:row>
      <xdr:rowOff>13678</xdr:rowOff>
    </xdr:to>
    <xdr:sp macro="" textlink="">
      <xdr:nvSpPr>
        <xdr:cNvPr id="65" name="フローチャート : 判断 64"/>
        <xdr:cNvSpPr/>
      </xdr:nvSpPr>
      <xdr:spPr>
        <a:xfrm>
          <a:off x="4584700" y="608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123567</xdr:rowOff>
    </xdr:from>
    <xdr:to>
      <xdr:col>5</xdr:col>
      <xdr:colOff>358775</xdr:colOff>
      <xdr:row>37</xdr:row>
      <xdr:rowOff>137512</xdr:rowOff>
    </xdr:to>
    <xdr:cxnSp macro="">
      <xdr:nvCxnSpPr>
        <xdr:cNvPr id="66" name="直線コネクタ 65"/>
        <xdr:cNvCxnSpPr/>
      </xdr:nvCxnSpPr>
      <xdr:spPr>
        <a:xfrm flipV="1">
          <a:off x="2908300" y="6467217"/>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72202</xdr:rowOff>
    </xdr:from>
    <xdr:ext cx="534377" cy="259045"/>
    <xdr:sp macro="" textlink="">
      <xdr:nvSpPr>
        <xdr:cNvPr id="68" name="テキスト ボックス 67"/>
        <xdr:cNvSpPr txBox="1"/>
      </xdr:nvSpPr>
      <xdr:spPr>
        <a:xfrm>
          <a:off x="3530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137512</xdr:rowOff>
    </xdr:from>
    <xdr:to>
      <xdr:col>4</xdr:col>
      <xdr:colOff>155575</xdr:colOff>
      <xdr:row>38</xdr:row>
      <xdr:rowOff>18248</xdr:rowOff>
    </xdr:to>
    <xdr:cxnSp macro="">
      <xdr:nvCxnSpPr>
        <xdr:cNvPr id="69" name="直線コネクタ 68"/>
        <xdr:cNvCxnSpPr/>
      </xdr:nvCxnSpPr>
      <xdr:spPr>
        <a:xfrm flipV="1">
          <a:off x="2019300" y="6481162"/>
          <a:ext cx="889000" cy="52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95513</xdr:rowOff>
    </xdr:from>
    <xdr:to>
      <xdr:col>4</xdr:col>
      <xdr:colOff>206375</xdr:colOff>
      <xdr:row>35</xdr:row>
      <xdr:rowOff>25663</xdr:rowOff>
    </xdr:to>
    <xdr:sp macro="" textlink="">
      <xdr:nvSpPr>
        <xdr:cNvPr id="70" name="フローチャート : 判断 69"/>
        <xdr:cNvSpPr/>
      </xdr:nvSpPr>
      <xdr:spPr>
        <a:xfrm>
          <a:off x="2857500" y="592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42190</xdr:rowOff>
    </xdr:from>
    <xdr:ext cx="534377" cy="259045"/>
    <xdr:sp macro="" textlink="">
      <xdr:nvSpPr>
        <xdr:cNvPr id="71" name="テキスト ボックス 70"/>
        <xdr:cNvSpPr txBox="1"/>
      </xdr:nvSpPr>
      <xdr:spPr>
        <a:xfrm>
          <a:off x="2641111" y="570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4630</xdr:rowOff>
    </xdr:from>
    <xdr:to>
      <xdr:col>2</xdr:col>
      <xdr:colOff>638175</xdr:colOff>
      <xdr:row>38</xdr:row>
      <xdr:rowOff>18248</xdr:rowOff>
    </xdr:to>
    <xdr:cxnSp macro="">
      <xdr:nvCxnSpPr>
        <xdr:cNvPr id="72" name="直線コネクタ 71"/>
        <xdr:cNvCxnSpPr/>
      </xdr:nvCxnSpPr>
      <xdr:spPr>
        <a:xfrm>
          <a:off x="1130300" y="6519730"/>
          <a:ext cx="889000" cy="1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132318</xdr:rowOff>
    </xdr:from>
    <xdr:to>
      <xdr:col>3</xdr:col>
      <xdr:colOff>3175</xdr:colOff>
      <xdr:row>35</xdr:row>
      <xdr:rowOff>62468</xdr:rowOff>
    </xdr:to>
    <xdr:sp macro="" textlink="">
      <xdr:nvSpPr>
        <xdr:cNvPr id="73" name="フローチャート : 判断 72"/>
        <xdr:cNvSpPr/>
      </xdr:nvSpPr>
      <xdr:spPr>
        <a:xfrm>
          <a:off x="1968500" y="5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78995</xdr:rowOff>
    </xdr:from>
    <xdr:ext cx="534377" cy="259045"/>
    <xdr:sp macro="" textlink="">
      <xdr:nvSpPr>
        <xdr:cNvPr id="74" name="テキスト ボックス 73"/>
        <xdr:cNvSpPr txBox="1"/>
      </xdr:nvSpPr>
      <xdr:spPr>
        <a:xfrm>
          <a:off x="1752111" y="57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102404</xdr:rowOff>
    </xdr:from>
    <xdr:to>
      <xdr:col>1</xdr:col>
      <xdr:colOff>485775</xdr:colOff>
      <xdr:row>35</xdr:row>
      <xdr:rowOff>32554</xdr:rowOff>
    </xdr:to>
    <xdr:sp macro="" textlink="">
      <xdr:nvSpPr>
        <xdr:cNvPr id="75" name="フローチャート : 判断 74"/>
        <xdr:cNvSpPr/>
      </xdr:nvSpPr>
      <xdr:spPr>
        <a:xfrm>
          <a:off x="1079500" y="593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49081</xdr:rowOff>
    </xdr:from>
    <xdr:ext cx="534377" cy="259045"/>
    <xdr:sp macro="" textlink="">
      <xdr:nvSpPr>
        <xdr:cNvPr id="76" name="テキスト ボックス 75"/>
        <xdr:cNvSpPr txBox="1"/>
      </xdr:nvSpPr>
      <xdr:spPr>
        <a:xfrm>
          <a:off x="863111" y="570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69192</xdr:rowOff>
    </xdr:from>
    <xdr:to>
      <xdr:col>6</xdr:col>
      <xdr:colOff>561975</xdr:colOff>
      <xdr:row>37</xdr:row>
      <xdr:rowOff>170791</xdr:rowOff>
    </xdr:to>
    <xdr:sp macro="" textlink="">
      <xdr:nvSpPr>
        <xdr:cNvPr id="82" name="円/楕円 81"/>
        <xdr:cNvSpPr/>
      </xdr:nvSpPr>
      <xdr:spPr>
        <a:xfrm>
          <a:off x="4584700" y="64128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47619</xdr:rowOff>
    </xdr:from>
    <xdr:ext cx="534377" cy="259045"/>
    <xdr:sp macro="" textlink="">
      <xdr:nvSpPr>
        <xdr:cNvPr id="83" name="人件費該当値テキスト"/>
        <xdr:cNvSpPr txBox="1"/>
      </xdr:nvSpPr>
      <xdr:spPr>
        <a:xfrm>
          <a:off x="4686300" y="639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59,707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72767</xdr:rowOff>
    </xdr:from>
    <xdr:to>
      <xdr:col>5</xdr:col>
      <xdr:colOff>409575</xdr:colOff>
      <xdr:row>38</xdr:row>
      <xdr:rowOff>2918</xdr:rowOff>
    </xdr:to>
    <xdr:sp macro="" textlink="">
      <xdr:nvSpPr>
        <xdr:cNvPr id="84" name="円/楕円 83"/>
        <xdr:cNvSpPr/>
      </xdr:nvSpPr>
      <xdr:spPr>
        <a:xfrm>
          <a:off x="3746500" y="64164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165495</xdr:rowOff>
    </xdr:from>
    <xdr:ext cx="534377" cy="259045"/>
    <xdr:sp macro="" textlink="">
      <xdr:nvSpPr>
        <xdr:cNvPr id="85" name="テキスト ボックス 84"/>
        <xdr:cNvSpPr txBox="1"/>
      </xdr:nvSpPr>
      <xdr:spPr>
        <a:xfrm>
          <a:off x="3530111" y="650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86712</xdr:rowOff>
    </xdr:from>
    <xdr:to>
      <xdr:col>4</xdr:col>
      <xdr:colOff>206375</xdr:colOff>
      <xdr:row>38</xdr:row>
      <xdr:rowOff>16863</xdr:rowOff>
    </xdr:to>
    <xdr:sp macro="" textlink="">
      <xdr:nvSpPr>
        <xdr:cNvPr id="86" name="円/楕円 85"/>
        <xdr:cNvSpPr/>
      </xdr:nvSpPr>
      <xdr:spPr>
        <a:xfrm>
          <a:off x="2857500" y="6430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7989</xdr:rowOff>
    </xdr:from>
    <xdr:ext cx="534377" cy="259045"/>
    <xdr:sp macro="" textlink="">
      <xdr:nvSpPr>
        <xdr:cNvPr id="87" name="テキスト ボックス 86"/>
        <xdr:cNvSpPr txBox="1"/>
      </xdr:nvSpPr>
      <xdr:spPr>
        <a:xfrm>
          <a:off x="2641111" y="652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138898</xdr:rowOff>
    </xdr:from>
    <xdr:to>
      <xdr:col>3</xdr:col>
      <xdr:colOff>3175</xdr:colOff>
      <xdr:row>38</xdr:row>
      <xdr:rowOff>69048</xdr:rowOff>
    </xdr:to>
    <xdr:sp macro="" textlink="">
      <xdr:nvSpPr>
        <xdr:cNvPr id="88" name="円/楕円 87"/>
        <xdr:cNvSpPr/>
      </xdr:nvSpPr>
      <xdr:spPr>
        <a:xfrm>
          <a:off x="1968500" y="648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60175</xdr:rowOff>
    </xdr:from>
    <xdr:ext cx="534377" cy="259045"/>
    <xdr:sp macro="" textlink="">
      <xdr:nvSpPr>
        <xdr:cNvPr id="89" name="テキスト ボックス 88"/>
        <xdr:cNvSpPr txBox="1"/>
      </xdr:nvSpPr>
      <xdr:spPr>
        <a:xfrm>
          <a:off x="1752111" y="657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125280</xdr:rowOff>
    </xdr:from>
    <xdr:to>
      <xdr:col>1</xdr:col>
      <xdr:colOff>485775</xdr:colOff>
      <xdr:row>38</xdr:row>
      <xdr:rowOff>55430</xdr:rowOff>
    </xdr:to>
    <xdr:sp macro="" textlink="">
      <xdr:nvSpPr>
        <xdr:cNvPr id="90" name="円/楕円 89"/>
        <xdr:cNvSpPr/>
      </xdr:nvSpPr>
      <xdr:spPr>
        <a:xfrm>
          <a:off x="1079500" y="64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46557</xdr:rowOff>
    </xdr:from>
    <xdr:ext cx="534377" cy="259045"/>
    <xdr:sp macro="" textlink="">
      <xdr:nvSpPr>
        <xdr:cNvPr id="91" name="テキスト ボックス 90"/>
        <xdr:cNvSpPr txBox="1"/>
      </xdr:nvSpPr>
      <xdr:spPr>
        <a:xfrm>
          <a:off x="863111" y="656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116421</xdr:rowOff>
    </xdr:from>
    <xdr:to>
      <xdr:col>6</xdr:col>
      <xdr:colOff>510540</xdr:colOff>
      <xdr:row>59</xdr:row>
      <xdr:rowOff>43879</xdr:rowOff>
    </xdr:to>
    <xdr:cxnSp macro="">
      <xdr:nvCxnSpPr>
        <xdr:cNvPr id="116" name="直線コネクタ 115"/>
        <xdr:cNvCxnSpPr/>
      </xdr:nvCxnSpPr>
      <xdr:spPr>
        <a:xfrm flipV="1">
          <a:off x="4633595" y="8860371"/>
          <a:ext cx="1270" cy="1299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47706</xdr:rowOff>
    </xdr:from>
    <xdr:ext cx="534377" cy="259045"/>
    <xdr:sp macro="" textlink="">
      <xdr:nvSpPr>
        <xdr:cNvPr id="117" name="物件費最小値テキスト"/>
        <xdr:cNvSpPr txBox="1"/>
      </xdr:nvSpPr>
      <xdr:spPr>
        <a:xfrm>
          <a:off x="4686300" y="1016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50,075</a:t>
          </a:r>
          <a:endParaRPr kumimoji="1" lang="ja-JP" altLang="en-US" sz="1000" b="1">
            <a:latin typeface="ＭＳ Ｐゴシック"/>
          </a:endParaRPr>
        </a:p>
      </xdr:txBody>
    </xdr:sp>
    <xdr:clientData/>
  </xdr:oneCellAnchor>
  <xdr:twoCellAnchor>
    <xdr:from>
      <xdr:col>6</xdr:col>
      <xdr:colOff>422275</xdr:colOff>
      <xdr:row>59</xdr:row>
      <xdr:rowOff>43879</xdr:rowOff>
    </xdr:from>
    <xdr:to>
      <xdr:col>6</xdr:col>
      <xdr:colOff>600075</xdr:colOff>
      <xdr:row>59</xdr:row>
      <xdr:rowOff>43879</xdr:rowOff>
    </xdr:to>
    <xdr:cxnSp macro="">
      <xdr:nvCxnSpPr>
        <xdr:cNvPr id="118" name="直線コネクタ 117"/>
        <xdr:cNvCxnSpPr/>
      </xdr:nvCxnSpPr>
      <xdr:spPr>
        <a:xfrm>
          <a:off x="4546600" y="101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63098</xdr:rowOff>
    </xdr:from>
    <xdr:ext cx="599010" cy="259045"/>
    <xdr:sp macro="" textlink="">
      <xdr:nvSpPr>
        <xdr:cNvPr id="119" name="物件費最大値テキスト"/>
        <xdr:cNvSpPr txBox="1"/>
      </xdr:nvSpPr>
      <xdr:spPr>
        <a:xfrm>
          <a:off x="4686300" y="863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220,555</a:t>
          </a:r>
          <a:endParaRPr kumimoji="1" lang="ja-JP" altLang="en-US" sz="1000" b="1">
            <a:latin typeface="ＭＳ Ｐゴシック"/>
          </a:endParaRPr>
        </a:p>
      </xdr:txBody>
    </xdr:sp>
    <xdr:clientData/>
  </xdr:oneCellAnchor>
  <xdr:twoCellAnchor>
    <xdr:from>
      <xdr:col>6</xdr:col>
      <xdr:colOff>422275</xdr:colOff>
      <xdr:row>51</xdr:row>
      <xdr:rowOff>116421</xdr:rowOff>
    </xdr:from>
    <xdr:to>
      <xdr:col>6</xdr:col>
      <xdr:colOff>600075</xdr:colOff>
      <xdr:row>51</xdr:row>
      <xdr:rowOff>116421</xdr:rowOff>
    </xdr:to>
    <xdr:cxnSp macro="">
      <xdr:nvCxnSpPr>
        <xdr:cNvPr id="120" name="直線コネクタ 119"/>
        <xdr:cNvCxnSpPr/>
      </xdr:nvCxnSpPr>
      <xdr:spPr>
        <a:xfrm>
          <a:off x="4546600" y="886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28715</xdr:rowOff>
    </xdr:from>
    <xdr:to>
      <xdr:col>6</xdr:col>
      <xdr:colOff>511175</xdr:colOff>
      <xdr:row>58</xdr:row>
      <xdr:rowOff>29781</xdr:rowOff>
    </xdr:to>
    <xdr:cxnSp macro="">
      <xdr:nvCxnSpPr>
        <xdr:cNvPr id="121" name="直線コネクタ 120"/>
        <xdr:cNvCxnSpPr/>
      </xdr:nvCxnSpPr>
      <xdr:spPr>
        <a:xfrm flipV="1">
          <a:off x="3797300" y="9972815"/>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127078</xdr:rowOff>
    </xdr:from>
    <xdr:ext cx="534377" cy="259045"/>
    <xdr:sp macro="" textlink="">
      <xdr:nvSpPr>
        <xdr:cNvPr id="122" name="物件費平均値テキスト"/>
        <xdr:cNvSpPr txBox="1"/>
      </xdr:nvSpPr>
      <xdr:spPr>
        <a:xfrm>
          <a:off x="4686300" y="9728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80,492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104201</xdr:rowOff>
    </xdr:from>
    <xdr:to>
      <xdr:col>6</xdr:col>
      <xdr:colOff>561975</xdr:colOff>
      <xdr:row>58</xdr:row>
      <xdr:rowOff>34351</xdr:rowOff>
    </xdr:to>
    <xdr:sp macro="" textlink="">
      <xdr:nvSpPr>
        <xdr:cNvPr id="123" name="フローチャート : 判断 122"/>
        <xdr:cNvSpPr/>
      </xdr:nvSpPr>
      <xdr:spPr>
        <a:xfrm>
          <a:off x="4584700" y="987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29781</xdr:rowOff>
    </xdr:from>
    <xdr:to>
      <xdr:col>5</xdr:col>
      <xdr:colOff>358775</xdr:colOff>
      <xdr:row>58</xdr:row>
      <xdr:rowOff>133642</xdr:rowOff>
    </xdr:to>
    <xdr:cxnSp macro="">
      <xdr:nvCxnSpPr>
        <xdr:cNvPr id="124" name="直線コネクタ 123"/>
        <xdr:cNvCxnSpPr/>
      </xdr:nvCxnSpPr>
      <xdr:spPr>
        <a:xfrm flipV="1">
          <a:off x="2908300" y="9973881"/>
          <a:ext cx="889000" cy="10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90433</xdr:rowOff>
    </xdr:from>
    <xdr:ext cx="534377" cy="259045"/>
    <xdr:sp macro="" textlink="">
      <xdr:nvSpPr>
        <xdr:cNvPr id="126" name="テキスト ボックス 125"/>
        <xdr:cNvSpPr txBox="1"/>
      </xdr:nvSpPr>
      <xdr:spPr>
        <a:xfrm>
          <a:off x="3530111" y="9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123363</xdr:rowOff>
    </xdr:from>
    <xdr:to>
      <xdr:col>4</xdr:col>
      <xdr:colOff>155575</xdr:colOff>
      <xdr:row>58</xdr:row>
      <xdr:rowOff>133642</xdr:rowOff>
    </xdr:to>
    <xdr:cxnSp macro="">
      <xdr:nvCxnSpPr>
        <xdr:cNvPr id="127" name="直線コネクタ 126"/>
        <xdr:cNvCxnSpPr/>
      </xdr:nvCxnSpPr>
      <xdr:spPr>
        <a:xfrm>
          <a:off x="2019300" y="10067463"/>
          <a:ext cx="889000" cy="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143832</xdr:rowOff>
    </xdr:from>
    <xdr:to>
      <xdr:col>4</xdr:col>
      <xdr:colOff>206375</xdr:colOff>
      <xdr:row>58</xdr:row>
      <xdr:rowOff>73982</xdr:rowOff>
    </xdr:to>
    <xdr:sp macro="" textlink="">
      <xdr:nvSpPr>
        <xdr:cNvPr id="128" name="フローチャート : 判断 127"/>
        <xdr:cNvSpPr/>
      </xdr:nvSpPr>
      <xdr:spPr>
        <a:xfrm>
          <a:off x="2857500" y="991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90509</xdr:rowOff>
    </xdr:from>
    <xdr:ext cx="534377" cy="259045"/>
    <xdr:sp macro="" textlink="">
      <xdr:nvSpPr>
        <xdr:cNvPr id="129" name="テキスト ボックス 128"/>
        <xdr:cNvSpPr txBox="1"/>
      </xdr:nvSpPr>
      <xdr:spPr>
        <a:xfrm>
          <a:off x="2641111" y="96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123363</xdr:rowOff>
    </xdr:from>
    <xdr:to>
      <xdr:col>2</xdr:col>
      <xdr:colOff>638175</xdr:colOff>
      <xdr:row>58</xdr:row>
      <xdr:rowOff>127546</xdr:rowOff>
    </xdr:to>
    <xdr:cxnSp macro="">
      <xdr:nvCxnSpPr>
        <xdr:cNvPr id="130" name="直線コネクタ 129"/>
        <xdr:cNvCxnSpPr/>
      </xdr:nvCxnSpPr>
      <xdr:spPr>
        <a:xfrm flipV="1">
          <a:off x="1130300" y="10067463"/>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4364</xdr:rowOff>
    </xdr:from>
    <xdr:to>
      <xdr:col>3</xdr:col>
      <xdr:colOff>3175</xdr:colOff>
      <xdr:row>58</xdr:row>
      <xdr:rowOff>105964</xdr:rowOff>
    </xdr:to>
    <xdr:sp macro="" textlink="">
      <xdr:nvSpPr>
        <xdr:cNvPr id="131" name="フローチャート : 判断 130"/>
        <xdr:cNvSpPr/>
      </xdr:nvSpPr>
      <xdr:spPr>
        <a:xfrm>
          <a:off x="1968500" y="994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122491</xdr:rowOff>
    </xdr:from>
    <xdr:ext cx="534377" cy="259045"/>
    <xdr:sp macro="" textlink="">
      <xdr:nvSpPr>
        <xdr:cNvPr id="132" name="テキスト ボックス 131"/>
        <xdr:cNvSpPr txBox="1"/>
      </xdr:nvSpPr>
      <xdr:spPr>
        <a:xfrm>
          <a:off x="1752111" y="97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21943</xdr:rowOff>
    </xdr:from>
    <xdr:to>
      <xdr:col>1</xdr:col>
      <xdr:colOff>485775</xdr:colOff>
      <xdr:row>58</xdr:row>
      <xdr:rowOff>123543</xdr:rowOff>
    </xdr:to>
    <xdr:sp macro="" textlink="">
      <xdr:nvSpPr>
        <xdr:cNvPr id="133" name="フローチャート : 判断 132"/>
        <xdr:cNvSpPr/>
      </xdr:nvSpPr>
      <xdr:spPr>
        <a:xfrm>
          <a:off x="1079500" y="996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140070</xdr:rowOff>
    </xdr:from>
    <xdr:ext cx="534377" cy="259045"/>
    <xdr:sp macro="" textlink="">
      <xdr:nvSpPr>
        <xdr:cNvPr id="134" name="テキスト ボックス 133"/>
        <xdr:cNvSpPr txBox="1"/>
      </xdr:nvSpPr>
      <xdr:spPr>
        <a:xfrm>
          <a:off x="863111" y="974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149365</xdr:rowOff>
    </xdr:from>
    <xdr:to>
      <xdr:col>6</xdr:col>
      <xdr:colOff>561975</xdr:colOff>
      <xdr:row>58</xdr:row>
      <xdr:rowOff>79515</xdr:rowOff>
    </xdr:to>
    <xdr:sp macro="" textlink="">
      <xdr:nvSpPr>
        <xdr:cNvPr id="140" name="円/楕円 139"/>
        <xdr:cNvSpPr/>
      </xdr:nvSpPr>
      <xdr:spPr>
        <a:xfrm>
          <a:off x="4584700" y="992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127792</xdr:rowOff>
    </xdr:from>
    <xdr:ext cx="534377" cy="259045"/>
    <xdr:sp macro="" textlink="">
      <xdr:nvSpPr>
        <xdr:cNvPr id="141" name="物件費該当値テキスト"/>
        <xdr:cNvSpPr txBox="1"/>
      </xdr:nvSpPr>
      <xdr:spPr>
        <a:xfrm>
          <a:off x="4686300" y="990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74,565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150431</xdr:rowOff>
    </xdr:from>
    <xdr:to>
      <xdr:col>5</xdr:col>
      <xdr:colOff>409575</xdr:colOff>
      <xdr:row>58</xdr:row>
      <xdr:rowOff>80581</xdr:rowOff>
    </xdr:to>
    <xdr:sp macro="" textlink="">
      <xdr:nvSpPr>
        <xdr:cNvPr id="142" name="円/楕円 141"/>
        <xdr:cNvSpPr/>
      </xdr:nvSpPr>
      <xdr:spPr>
        <a:xfrm>
          <a:off x="3746500" y="99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71708</xdr:rowOff>
    </xdr:from>
    <xdr:ext cx="534377" cy="259045"/>
    <xdr:sp macro="" textlink="">
      <xdr:nvSpPr>
        <xdr:cNvPr id="143" name="テキスト ボックス 142"/>
        <xdr:cNvSpPr txBox="1"/>
      </xdr:nvSpPr>
      <xdr:spPr>
        <a:xfrm>
          <a:off x="3530111" y="1001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74,425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82842</xdr:rowOff>
    </xdr:from>
    <xdr:to>
      <xdr:col>4</xdr:col>
      <xdr:colOff>206375</xdr:colOff>
      <xdr:row>59</xdr:row>
      <xdr:rowOff>12992</xdr:rowOff>
    </xdr:to>
    <xdr:sp macro="" textlink="">
      <xdr:nvSpPr>
        <xdr:cNvPr id="144" name="円/楕円 143"/>
        <xdr:cNvSpPr/>
      </xdr:nvSpPr>
      <xdr:spPr>
        <a:xfrm>
          <a:off x="2857500" y="1002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4119</xdr:rowOff>
    </xdr:from>
    <xdr:ext cx="534377" cy="259045"/>
    <xdr:sp macro="" textlink="">
      <xdr:nvSpPr>
        <xdr:cNvPr id="145" name="テキスト ボックス 144"/>
        <xdr:cNvSpPr txBox="1"/>
      </xdr:nvSpPr>
      <xdr:spPr>
        <a:xfrm>
          <a:off x="2641111" y="1011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72563</xdr:rowOff>
    </xdr:from>
    <xdr:to>
      <xdr:col>3</xdr:col>
      <xdr:colOff>3175</xdr:colOff>
      <xdr:row>59</xdr:row>
      <xdr:rowOff>2713</xdr:rowOff>
    </xdr:to>
    <xdr:sp macro="" textlink="">
      <xdr:nvSpPr>
        <xdr:cNvPr id="146" name="円/楕円 145"/>
        <xdr:cNvSpPr/>
      </xdr:nvSpPr>
      <xdr:spPr>
        <a:xfrm>
          <a:off x="1968500" y="100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165290</xdr:rowOff>
    </xdr:from>
    <xdr:ext cx="534377" cy="259045"/>
    <xdr:sp macro="" textlink="">
      <xdr:nvSpPr>
        <xdr:cNvPr id="147" name="テキスト ボックス 146"/>
        <xdr:cNvSpPr txBox="1"/>
      </xdr:nvSpPr>
      <xdr:spPr>
        <a:xfrm>
          <a:off x="1752111" y="101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76746</xdr:rowOff>
    </xdr:from>
    <xdr:to>
      <xdr:col>1</xdr:col>
      <xdr:colOff>485775</xdr:colOff>
      <xdr:row>59</xdr:row>
      <xdr:rowOff>6896</xdr:rowOff>
    </xdr:to>
    <xdr:sp macro="" textlink="">
      <xdr:nvSpPr>
        <xdr:cNvPr id="148" name="円/楕円 147"/>
        <xdr:cNvSpPr/>
      </xdr:nvSpPr>
      <xdr:spPr>
        <a:xfrm>
          <a:off x="1079500" y="100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169473</xdr:rowOff>
    </xdr:from>
    <xdr:ext cx="534377" cy="259045"/>
    <xdr:sp macro="" textlink="">
      <xdr:nvSpPr>
        <xdr:cNvPr id="149" name="テキスト ボックス 148"/>
        <xdr:cNvSpPr txBox="1"/>
      </xdr:nvSpPr>
      <xdr:spPr>
        <a:xfrm>
          <a:off x="863111" y="101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8179</xdr:rowOff>
    </xdr:from>
    <xdr:to>
      <xdr:col>6</xdr:col>
      <xdr:colOff>510540</xdr:colOff>
      <xdr:row>79</xdr:row>
      <xdr:rowOff>3950</xdr:rowOff>
    </xdr:to>
    <xdr:cxnSp macro="">
      <xdr:nvCxnSpPr>
        <xdr:cNvPr id="173" name="直線コネクタ 172"/>
        <xdr:cNvCxnSpPr/>
      </xdr:nvCxnSpPr>
      <xdr:spPr>
        <a:xfrm flipV="1">
          <a:off x="4633595" y="12009679"/>
          <a:ext cx="1270" cy="1538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7777</xdr:rowOff>
    </xdr:from>
    <xdr:ext cx="469744" cy="259045"/>
    <xdr:sp macro="" textlink="">
      <xdr:nvSpPr>
        <xdr:cNvPr id="174" name="維持補修費最小値テキスト"/>
        <xdr:cNvSpPr txBox="1"/>
      </xdr:nvSpPr>
      <xdr:spPr>
        <a:xfrm>
          <a:off x="4686300" y="135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a:t>
          </a:r>
          <a:endParaRPr kumimoji="1" lang="ja-JP" altLang="en-US" sz="1000" b="1">
            <a:latin typeface="ＭＳ Ｐゴシック"/>
          </a:endParaRPr>
        </a:p>
      </xdr:txBody>
    </xdr:sp>
    <xdr:clientData/>
  </xdr:oneCellAnchor>
  <xdr:twoCellAnchor>
    <xdr:from>
      <xdr:col>6</xdr:col>
      <xdr:colOff>422275</xdr:colOff>
      <xdr:row>79</xdr:row>
      <xdr:rowOff>3950</xdr:rowOff>
    </xdr:from>
    <xdr:to>
      <xdr:col>6</xdr:col>
      <xdr:colOff>600075</xdr:colOff>
      <xdr:row>79</xdr:row>
      <xdr:rowOff>3950</xdr:rowOff>
    </xdr:to>
    <xdr:cxnSp macro="">
      <xdr:nvCxnSpPr>
        <xdr:cNvPr id="175" name="直線コネクタ 174"/>
        <xdr:cNvCxnSpPr/>
      </xdr:nvCxnSpPr>
      <xdr:spPr>
        <a:xfrm>
          <a:off x="4546600" y="135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126306</xdr:rowOff>
    </xdr:from>
    <xdr:ext cx="534377" cy="259045"/>
    <xdr:sp macro="" textlink="">
      <xdr:nvSpPr>
        <xdr:cNvPr id="176" name="維持補修費最大値テキスト"/>
        <xdr:cNvSpPr txBox="1"/>
      </xdr:nvSpPr>
      <xdr:spPr>
        <a:xfrm>
          <a:off x="4686300" y="1178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41,452</a:t>
          </a:r>
          <a:endParaRPr kumimoji="1" lang="ja-JP" altLang="en-US" sz="1000" b="1">
            <a:latin typeface="ＭＳ Ｐゴシック"/>
          </a:endParaRPr>
        </a:p>
      </xdr:txBody>
    </xdr:sp>
    <xdr:clientData/>
  </xdr:oneCellAnchor>
  <xdr:twoCellAnchor>
    <xdr:from>
      <xdr:col>6</xdr:col>
      <xdr:colOff>422275</xdr:colOff>
      <xdr:row>70</xdr:row>
      <xdr:rowOff>8179</xdr:rowOff>
    </xdr:from>
    <xdr:to>
      <xdr:col>6</xdr:col>
      <xdr:colOff>600075</xdr:colOff>
      <xdr:row>70</xdr:row>
      <xdr:rowOff>8179</xdr:rowOff>
    </xdr:to>
    <xdr:cxnSp macro="">
      <xdr:nvCxnSpPr>
        <xdr:cNvPr id="177" name="直線コネクタ 176"/>
        <xdr:cNvCxnSpPr/>
      </xdr:nvCxnSpPr>
      <xdr:spPr>
        <a:xfrm>
          <a:off x="4546600" y="12009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137261</xdr:rowOff>
    </xdr:from>
    <xdr:to>
      <xdr:col>6</xdr:col>
      <xdr:colOff>511175</xdr:colOff>
      <xdr:row>78</xdr:row>
      <xdr:rowOff>149797</xdr:rowOff>
    </xdr:to>
    <xdr:cxnSp macro="">
      <xdr:nvCxnSpPr>
        <xdr:cNvPr id="178" name="直線コネクタ 177"/>
        <xdr:cNvCxnSpPr/>
      </xdr:nvCxnSpPr>
      <xdr:spPr>
        <a:xfrm>
          <a:off x="3797300" y="13510361"/>
          <a:ext cx="8382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69753</xdr:rowOff>
    </xdr:from>
    <xdr:ext cx="469744" cy="259045"/>
    <xdr:sp macro="" textlink="">
      <xdr:nvSpPr>
        <xdr:cNvPr id="179" name="維持補修費平均値テキスト"/>
        <xdr:cNvSpPr txBox="1"/>
      </xdr:nvSpPr>
      <xdr:spPr>
        <a:xfrm>
          <a:off x="4686300" y="13099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7,603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46876</xdr:rowOff>
    </xdr:from>
    <xdr:to>
      <xdr:col>6</xdr:col>
      <xdr:colOff>561975</xdr:colOff>
      <xdr:row>77</xdr:row>
      <xdr:rowOff>148476</xdr:rowOff>
    </xdr:to>
    <xdr:sp macro="" textlink="">
      <xdr:nvSpPr>
        <xdr:cNvPr id="180" name="フローチャート : 判断 179"/>
        <xdr:cNvSpPr/>
      </xdr:nvSpPr>
      <xdr:spPr>
        <a:xfrm>
          <a:off x="45847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132195</xdr:rowOff>
    </xdr:from>
    <xdr:to>
      <xdr:col>5</xdr:col>
      <xdr:colOff>358775</xdr:colOff>
      <xdr:row>78</xdr:row>
      <xdr:rowOff>137261</xdr:rowOff>
    </xdr:to>
    <xdr:cxnSp macro="">
      <xdr:nvCxnSpPr>
        <xdr:cNvPr id="181" name="直線コネクタ 180"/>
        <xdr:cNvCxnSpPr/>
      </xdr:nvCxnSpPr>
      <xdr:spPr>
        <a:xfrm>
          <a:off x="2908300" y="13505295"/>
          <a:ext cx="8890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132195</xdr:rowOff>
    </xdr:from>
    <xdr:to>
      <xdr:col>4</xdr:col>
      <xdr:colOff>155575</xdr:colOff>
      <xdr:row>78</xdr:row>
      <xdr:rowOff>147968</xdr:rowOff>
    </xdr:to>
    <xdr:cxnSp macro="">
      <xdr:nvCxnSpPr>
        <xdr:cNvPr id="184" name="直線コネクタ 183"/>
        <xdr:cNvCxnSpPr/>
      </xdr:nvCxnSpPr>
      <xdr:spPr>
        <a:xfrm flipV="1">
          <a:off x="2019300" y="1350529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106921</xdr:rowOff>
    </xdr:from>
    <xdr:to>
      <xdr:col>4</xdr:col>
      <xdr:colOff>206375</xdr:colOff>
      <xdr:row>78</xdr:row>
      <xdr:rowOff>37071</xdr:rowOff>
    </xdr:to>
    <xdr:sp macro="" textlink="">
      <xdr:nvSpPr>
        <xdr:cNvPr id="185" name="フローチャート : 判断 184"/>
        <xdr:cNvSpPr/>
      </xdr:nvSpPr>
      <xdr:spPr>
        <a:xfrm>
          <a:off x="2857500" y="1330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53598</xdr:rowOff>
    </xdr:from>
    <xdr:ext cx="469744" cy="259045"/>
    <xdr:sp macro="" textlink="">
      <xdr:nvSpPr>
        <xdr:cNvPr id="186" name="テキスト ボックス 185"/>
        <xdr:cNvSpPr txBox="1"/>
      </xdr:nvSpPr>
      <xdr:spPr>
        <a:xfrm>
          <a:off x="2673427" y="1308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147968</xdr:rowOff>
    </xdr:from>
    <xdr:to>
      <xdr:col>2</xdr:col>
      <xdr:colOff>638175</xdr:colOff>
      <xdr:row>78</xdr:row>
      <xdr:rowOff>148349</xdr:rowOff>
    </xdr:to>
    <xdr:cxnSp macro="">
      <xdr:nvCxnSpPr>
        <xdr:cNvPr id="187" name="直線コネクタ 186"/>
        <xdr:cNvCxnSpPr/>
      </xdr:nvCxnSpPr>
      <xdr:spPr>
        <a:xfrm flipV="1">
          <a:off x="1130300" y="13521068"/>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128485</xdr:rowOff>
    </xdr:from>
    <xdr:to>
      <xdr:col>3</xdr:col>
      <xdr:colOff>3175</xdr:colOff>
      <xdr:row>78</xdr:row>
      <xdr:rowOff>58635</xdr:rowOff>
    </xdr:to>
    <xdr:sp macro="" textlink="">
      <xdr:nvSpPr>
        <xdr:cNvPr id="188" name="フローチャート : 判断 187"/>
        <xdr:cNvSpPr/>
      </xdr:nvSpPr>
      <xdr:spPr>
        <a:xfrm>
          <a:off x="1968500" y="1333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75162</xdr:rowOff>
    </xdr:from>
    <xdr:ext cx="469744" cy="259045"/>
    <xdr:sp macro="" textlink="">
      <xdr:nvSpPr>
        <xdr:cNvPr id="189" name="テキスト ボックス 188"/>
        <xdr:cNvSpPr txBox="1"/>
      </xdr:nvSpPr>
      <xdr:spPr>
        <a:xfrm>
          <a:off x="1784427" y="1310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129172</xdr:rowOff>
    </xdr:from>
    <xdr:to>
      <xdr:col>1</xdr:col>
      <xdr:colOff>485775</xdr:colOff>
      <xdr:row>78</xdr:row>
      <xdr:rowOff>59322</xdr:rowOff>
    </xdr:to>
    <xdr:sp macro="" textlink="">
      <xdr:nvSpPr>
        <xdr:cNvPr id="190" name="フローチャート : 判断 189"/>
        <xdr:cNvSpPr/>
      </xdr:nvSpPr>
      <xdr:spPr>
        <a:xfrm>
          <a:off x="1079500" y="133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75849</xdr:rowOff>
    </xdr:from>
    <xdr:ext cx="469744" cy="259045"/>
    <xdr:sp macro="" textlink="">
      <xdr:nvSpPr>
        <xdr:cNvPr id="191" name="テキスト ボックス 190"/>
        <xdr:cNvSpPr txBox="1"/>
      </xdr:nvSpPr>
      <xdr:spPr>
        <a:xfrm>
          <a:off x="895427" y="13106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98997</xdr:rowOff>
    </xdr:from>
    <xdr:to>
      <xdr:col>6</xdr:col>
      <xdr:colOff>561975</xdr:colOff>
      <xdr:row>79</xdr:row>
      <xdr:rowOff>29147</xdr:rowOff>
    </xdr:to>
    <xdr:sp macro="" textlink="">
      <xdr:nvSpPr>
        <xdr:cNvPr id="197" name="円/楕円 196"/>
        <xdr:cNvSpPr/>
      </xdr:nvSpPr>
      <xdr:spPr>
        <a:xfrm>
          <a:off x="4584700" y="1347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13924</xdr:rowOff>
    </xdr:from>
    <xdr:ext cx="469744" cy="259045"/>
    <xdr:sp macro="" textlink="">
      <xdr:nvSpPr>
        <xdr:cNvPr id="198" name="維持補修費該当値テキスト"/>
        <xdr:cNvSpPr txBox="1"/>
      </xdr:nvSpPr>
      <xdr:spPr>
        <a:xfrm>
          <a:off x="4686300" y="1338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86461</xdr:rowOff>
    </xdr:from>
    <xdr:to>
      <xdr:col>5</xdr:col>
      <xdr:colOff>409575</xdr:colOff>
      <xdr:row>79</xdr:row>
      <xdr:rowOff>16611</xdr:rowOff>
    </xdr:to>
    <xdr:sp macro="" textlink="">
      <xdr:nvSpPr>
        <xdr:cNvPr id="199" name="円/楕円 198"/>
        <xdr:cNvSpPr/>
      </xdr:nvSpPr>
      <xdr:spPr>
        <a:xfrm>
          <a:off x="3746500" y="134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7738</xdr:rowOff>
    </xdr:from>
    <xdr:ext cx="469744" cy="259045"/>
    <xdr:sp macro="" textlink="">
      <xdr:nvSpPr>
        <xdr:cNvPr id="200" name="テキスト ボックス 199"/>
        <xdr:cNvSpPr txBox="1"/>
      </xdr:nvSpPr>
      <xdr:spPr>
        <a:xfrm>
          <a:off x="3562427" y="135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81395</xdr:rowOff>
    </xdr:from>
    <xdr:to>
      <xdr:col>4</xdr:col>
      <xdr:colOff>206375</xdr:colOff>
      <xdr:row>79</xdr:row>
      <xdr:rowOff>11545</xdr:rowOff>
    </xdr:to>
    <xdr:sp macro="" textlink="">
      <xdr:nvSpPr>
        <xdr:cNvPr id="201" name="円/楕円 200"/>
        <xdr:cNvSpPr/>
      </xdr:nvSpPr>
      <xdr:spPr>
        <a:xfrm>
          <a:off x="2857500" y="134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2672</xdr:rowOff>
    </xdr:from>
    <xdr:ext cx="469744" cy="259045"/>
    <xdr:sp macro="" textlink="">
      <xdr:nvSpPr>
        <xdr:cNvPr id="202" name="テキスト ボックス 201"/>
        <xdr:cNvSpPr txBox="1"/>
      </xdr:nvSpPr>
      <xdr:spPr>
        <a:xfrm>
          <a:off x="2673427" y="1354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97168</xdr:rowOff>
    </xdr:from>
    <xdr:to>
      <xdr:col>3</xdr:col>
      <xdr:colOff>3175</xdr:colOff>
      <xdr:row>79</xdr:row>
      <xdr:rowOff>27318</xdr:rowOff>
    </xdr:to>
    <xdr:sp macro="" textlink="">
      <xdr:nvSpPr>
        <xdr:cNvPr id="203" name="円/楕円 202"/>
        <xdr:cNvSpPr/>
      </xdr:nvSpPr>
      <xdr:spPr>
        <a:xfrm>
          <a:off x="1968500" y="134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18445</xdr:rowOff>
    </xdr:from>
    <xdr:ext cx="469744" cy="259045"/>
    <xdr:sp macro="" textlink="">
      <xdr:nvSpPr>
        <xdr:cNvPr id="204" name="テキスト ボックス 203"/>
        <xdr:cNvSpPr txBox="1"/>
      </xdr:nvSpPr>
      <xdr:spPr>
        <a:xfrm>
          <a:off x="1784427" y="135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97549</xdr:rowOff>
    </xdr:from>
    <xdr:to>
      <xdr:col>1</xdr:col>
      <xdr:colOff>485775</xdr:colOff>
      <xdr:row>79</xdr:row>
      <xdr:rowOff>27699</xdr:rowOff>
    </xdr:to>
    <xdr:sp macro="" textlink="">
      <xdr:nvSpPr>
        <xdr:cNvPr id="205" name="円/楕円 204"/>
        <xdr:cNvSpPr/>
      </xdr:nvSpPr>
      <xdr:spPr>
        <a:xfrm>
          <a:off x="1079500" y="1347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18826</xdr:rowOff>
    </xdr:from>
    <xdr:ext cx="469744" cy="259045"/>
    <xdr:sp macro="" textlink="">
      <xdr:nvSpPr>
        <xdr:cNvPr id="206" name="テキスト ボックス 205"/>
        <xdr:cNvSpPr txBox="1"/>
      </xdr:nvSpPr>
      <xdr:spPr>
        <a:xfrm>
          <a:off x="895427" y="1356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7474</xdr:rowOff>
    </xdr:from>
    <xdr:to>
      <xdr:col>6</xdr:col>
      <xdr:colOff>510540</xdr:colOff>
      <xdr:row>97</xdr:row>
      <xdr:rowOff>59386</xdr:rowOff>
    </xdr:to>
    <xdr:cxnSp macro="">
      <xdr:nvCxnSpPr>
        <xdr:cNvPr id="231" name="直線コネクタ 230"/>
        <xdr:cNvCxnSpPr/>
      </xdr:nvCxnSpPr>
      <xdr:spPr>
        <a:xfrm flipV="1">
          <a:off x="4633595" y="15437974"/>
          <a:ext cx="1270" cy="12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63213</xdr:rowOff>
    </xdr:from>
    <xdr:ext cx="534377" cy="259045"/>
    <xdr:sp macro="" textlink="">
      <xdr:nvSpPr>
        <xdr:cNvPr id="232" name="扶助費最小値テキスト"/>
        <xdr:cNvSpPr txBox="1"/>
      </xdr:nvSpPr>
      <xdr:spPr>
        <a:xfrm>
          <a:off x="4686300" y="166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37,216</a:t>
          </a:r>
          <a:endParaRPr kumimoji="1" lang="ja-JP" altLang="en-US" sz="1000" b="1">
            <a:latin typeface="ＭＳ Ｐゴシック"/>
          </a:endParaRPr>
        </a:p>
      </xdr:txBody>
    </xdr:sp>
    <xdr:clientData/>
  </xdr:oneCellAnchor>
  <xdr:twoCellAnchor>
    <xdr:from>
      <xdr:col>6</xdr:col>
      <xdr:colOff>422275</xdr:colOff>
      <xdr:row>97</xdr:row>
      <xdr:rowOff>59386</xdr:rowOff>
    </xdr:from>
    <xdr:to>
      <xdr:col>6</xdr:col>
      <xdr:colOff>600075</xdr:colOff>
      <xdr:row>97</xdr:row>
      <xdr:rowOff>59386</xdr:rowOff>
    </xdr:to>
    <xdr:cxnSp macro="">
      <xdr:nvCxnSpPr>
        <xdr:cNvPr id="233" name="直線コネクタ 232"/>
        <xdr:cNvCxnSpPr/>
      </xdr:nvCxnSpPr>
      <xdr:spPr>
        <a:xfrm>
          <a:off x="4546600" y="1669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125601</xdr:rowOff>
    </xdr:from>
    <xdr:ext cx="599010" cy="259045"/>
    <xdr:sp macro="" textlink="">
      <xdr:nvSpPr>
        <xdr:cNvPr id="234" name="扶助費最大値テキスト"/>
        <xdr:cNvSpPr txBox="1"/>
      </xdr:nvSpPr>
      <xdr:spPr>
        <a:xfrm>
          <a:off x="4686300" y="1521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102,941</a:t>
          </a:r>
          <a:endParaRPr kumimoji="1" lang="ja-JP" altLang="en-US" sz="1000" b="1">
            <a:latin typeface="ＭＳ Ｐゴシック"/>
          </a:endParaRPr>
        </a:p>
      </xdr:txBody>
    </xdr:sp>
    <xdr:clientData/>
  </xdr:oneCellAnchor>
  <xdr:twoCellAnchor>
    <xdr:from>
      <xdr:col>6</xdr:col>
      <xdr:colOff>422275</xdr:colOff>
      <xdr:row>90</xdr:row>
      <xdr:rowOff>7474</xdr:rowOff>
    </xdr:from>
    <xdr:to>
      <xdr:col>6</xdr:col>
      <xdr:colOff>600075</xdr:colOff>
      <xdr:row>90</xdr:row>
      <xdr:rowOff>7474</xdr:rowOff>
    </xdr:to>
    <xdr:cxnSp macro="">
      <xdr:nvCxnSpPr>
        <xdr:cNvPr id="235" name="直線コネクタ 234"/>
        <xdr:cNvCxnSpPr/>
      </xdr:nvCxnSpPr>
      <xdr:spPr>
        <a:xfrm>
          <a:off x="4546600" y="1543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59386</xdr:rowOff>
    </xdr:from>
    <xdr:to>
      <xdr:col>6</xdr:col>
      <xdr:colOff>511175</xdr:colOff>
      <xdr:row>97</xdr:row>
      <xdr:rowOff>113258</xdr:rowOff>
    </xdr:to>
    <xdr:cxnSp macro="">
      <xdr:nvCxnSpPr>
        <xdr:cNvPr id="236" name="直線コネクタ 235"/>
        <xdr:cNvCxnSpPr/>
      </xdr:nvCxnSpPr>
      <xdr:spPr>
        <a:xfrm flipV="1">
          <a:off x="3797300" y="16690036"/>
          <a:ext cx="838200" cy="5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118063</xdr:rowOff>
    </xdr:from>
    <xdr:ext cx="534377" cy="259045"/>
    <xdr:sp macro="" textlink="">
      <xdr:nvSpPr>
        <xdr:cNvPr id="237" name="扶助費平均値テキスト"/>
        <xdr:cNvSpPr txBox="1"/>
      </xdr:nvSpPr>
      <xdr:spPr>
        <a:xfrm>
          <a:off x="4686300" y="16062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59,670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95186</xdr:rowOff>
    </xdr:from>
    <xdr:to>
      <xdr:col>6</xdr:col>
      <xdr:colOff>561975</xdr:colOff>
      <xdr:row>95</xdr:row>
      <xdr:rowOff>25336</xdr:rowOff>
    </xdr:to>
    <xdr:sp macro="" textlink="">
      <xdr:nvSpPr>
        <xdr:cNvPr id="238" name="フローチャート : 判断 237"/>
        <xdr:cNvSpPr/>
      </xdr:nvSpPr>
      <xdr:spPr>
        <a:xfrm>
          <a:off x="4584700" y="1621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50603</xdr:rowOff>
    </xdr:from>
    <xdr:to>
      <xdr:col>5</xdr:col>
      <xdr:colOff>358775</xdr:colOff>
      <xdr:row>97</xdr:row>
      <xdr:rowOff>113258</xdr:rowOff>
    </xdr:to>
    <xdr:cxnSp macro="">
      <xdr:nvCxnSpPr>
        <xdr:cNvPr id="239" name="直線コネクタ 238"/>
        <xdr:cNvCxnSpPr/>
      </xdr:nvCxnSpPr>
      <xdr:spPr>
        <a:xfrm>
          <a:off x="2908300" y="16681253"/>
          <a:ext cx="889000" cy="6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162224</xdr:rowOff>
    </xdr:from>
    <xdr:to>
      <xdr:col>5</xdr:col>
      <xdr:colOff>409575</xdr:colOff>
      <xdr:row>95</xdr:row>
      <xdr:rowOff>92374</xdr:rowOff>
    </xdr:to>
    <xdr:sp macro="" textlink="">
      <xdr:nvSpPr>
        <xdr:cNvPr id="240" name="フローチャート : 判断 239"/>
        <xdr:cNvSpPr/>
      </xdr:nvSpPr>
      <xdr:spPr>
        <a:xfrm>
          <a:off x="37465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108901</xdr:rowOff>
    </xdr:from>
    <xdr:ext cx="534377" cy="259045"/>
    <xdr:sp macro="" textlink="">
      <xdr:nvSpPr>
        <xdr:cNvPr id="241" name="テキスト ボックス 240"/>
        <xdr:cNvSpPr txBox="1"/>
      </xdr:nvSpPr>
      <xdr:spPr>
        <a:xfrm>
          <a:off x="3530111" y="1605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50603</xdr:rowOff>
    </xdr:from>
    <xdr:to>
      <xdr:col>4</xdr:col>
      <xdr:colOff>155575</xdr:colOff>
      <xdr:row>97</xdr:row>
      <xdr:rowOff>107944</xdr:rowOff>
    </xdr:to>
    <xdr:cxnSp macro="">
      <xdr:nvCxnSpPr>
        <xdr:cNvPr id="242" name="直線コネクタ 241"/>
        <xdr:cNvCxnSpPr/>
      </xdr:nvCxnSpPr>
      <xdr:spPr>
        <a:xfrm flipV="1">
          <a:off x="2019300" y="16681253"/>
          <a:ext cx="8890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78403</xdr:rowOff>
    </xdr:from>
    <xdr:to>
      <xdr:col>4</xdr:col>
      <xdr:colOff>206375</xdr:colOff>
      <xdr:row>95</xdr:row>
      <xdr:rowOff>8553</xdr:rowOff>
    </xdr:to>
    <xdr:sp macro="" textlink="">
      <xdr:nvSpPr>
        <xdr:cNvPr id="243" name="フローチャート : 判断 242"/>
        <xdr:cNvSpPr/>
      </xdr:nvSpPr>
      <xdr:spPr>
        <a:xfrm>
          <a:off x="2857500" y="1619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25080</xdr:rowOff>
    </xdr:from>
    <xdr:ext cx="534377" cy="259045"/>
    <xdr:sp macro="" textlink="">
      <xdr:nvSpPr>
        <xdr:cNvPr id="244" name="テキスト ボックス 243"/>
        <xdr:cNvSpPr txBox="1"/>
      </xdr:nvSpPr>
      <xdr:spPr>
        <a:xfrm>
          <a:off x="2641111" y="159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107944</xdr:rowOff>
    </xdr:from>
    <xdr:to>
      <xdr:col>2</xdr:col>
      <xdr:colOff>638175</xdr:colOff>
      <xdr:row>97</xdr:row>
      <xdr:rowOff>124555</xdr:rowOff>
    </xdr:to>
    <xdr:cxnSp macro="">
      <xdr:nvCxnSpPr>
        <xdr:cNvPr id="245" name="直線コネクタ 244"/>
        <xdr:cNvCxnSpPr/>
      </xdr:nvCxnSpPr>
      <xdr:spPr>
        <a:xfrm flipV="1">
          <a:off x="1130300" y="16738594"/>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15291</xdr:rowOff>
    </xdr:from>
    <xdr:to>
      <xdr:col>3</xdr:col>
      <xdr:colOff>3175</xdr:colOff>
      <xdr:row>95</xdr:row>
      <xdr:rowOff>116891</xdr:rowOff>
    </xdr:to>
    <xdr:sp macro="" textlink="">
      <xdr:nvSpPr>
        <xdr:cNvPr id="246" name="フローチャート : 判断 245"/>
        <xdr:cNvSpPr/>
      </xdr:nvSpPr>
      <xdr:spPr>
        <a:xfrm>
          <a:off x="1968500" y="163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133418</xdr:rowOff>
    </xdr:from>
    <xdr:ext cx="534377" cy="259045"/>
    <xdr:sp macro="" textlink="">
      <xdr:nvSpPr>
        <xdr:cNvPr id="247" name="テキスト ボックス 246"/>
        <xdr:cNvSpPr txBox="1"/>
      </xdr:nvSpPr>
      <xdr:spPr>
        <a:xfrm>
          <a:off x="1752111" y="160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50972</xdr:rowOff>
    </xdr:from>
    <xdr:to>
      <xdr:col>1</xdr:col>
      <xdr:colOff>485775</xdr:colOff>
      <xdr:row>95</xdr:row>
      <xdr:rowOff>152572</xdr:rowOff>
    </xdr:to>
    <xdr:sp macro="" textlink="">
      <xdr:nvSpPr>
        <xdr:cNvPr id="248" name="フローチャート : 判断 247"/>
        <xdr:cNvSpPr/>
      </xdr:nvSpPr>
      <xdr:spPr>
        <a:xfrm>
          <a:off x="1079500" y="163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169099</xdr:rowOff>
    </xdr:from>
    <xdr:ext cx="534377" cy="259045"/>
    <xdr:sp macro="" textlink="">
      <xdr:nvSpPr>
        <xdr:cNvPr id="249" name="テキスト ボックス 248"/>
        <xdr:cNvSpPr txBox="1"/>
      </xdr:nvSpPr>
      <xdr:spPr>
        <a:xfrm>
          <a:off x="863111" y="161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8586</xdr:rowOff>
    </xdr:from>
    <xdr:to>
      <xdr:col>6</xdr:col>
      <xdr:colOff>561975</xdr:colOff>
      <xdr:row>97</xdr:row>
      <xdr:rowOff>110186</xdr:rowOff>
    </xdr:to>
    <xdr:sp macro="" textlink="">
      <xdr:nvSpPr>
        <xdr:cNvPr id="255" name="円/楕円 254"/>
        <xdr:cNvSpPr/>
      </xdr:nvSpPr>
      <xdr:spPr>
        <a:xfrm>
          <a:off x="4584700" y="166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94963</xdr:rowOff>
    </xdr:from>
    <xdr:ext cx="534377" cy="259045"/>
    <xdr:sp macro="" textlink="">
      <xdr:nvSpPr>
        <xdr:cNvPr id="256" name="扶助費該当値テキスト"/>
        <xdr:cNvSpPr txBox="1"/>
      </xdr:nvSpPr>
      <xdr:spPr>
        <a:xfrm>
          <a:off x="4686300" y="1655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37,216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62458</xdr:rowOff>
    </xdr:from>
    <xdr:to>
      <xdr:col>5</xdr:col>
      <xdr:colOff>409575</xdr:colOff>
      <xdr:row>97</xdr:row>
      <xdr:rowOff>164058</xdr:rowOff>
    </xdr:to>
    <xdr:sp macro="" textlink="">
      <xdr:nvSpPr>
        <xdr:cNvPr id="257" name="円/楕円 256"/>
        <xdr:cNvSpPr/>
      </xdr:nvSpPr>
      <xdr:spPr>
        <a:xfrm>
          <a:off x="3746500" y="166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155185</xdr:rowOff>
    </xdr:from>
    <xdr:ext cx="534377" cy="259045"/>
    <xdr:sp macro="" textlink="">
      <xdr:nvSpPr>
        <xdr:cNvPr id="258" name="テキスト ボックス 257"/>
        <xdr:cNvSpPr txBox="1"/>
      </xdr:nvSpPr>
      <xdr:spPr>
        <a:xfrm>
          <a:off x="3530111" y="1678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34,388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171253</xdr:rowOff>
    </xdr:from>
    <xdr:to>
      <xdr:col>4</xdr:col>
      <xdr:colOff>206375</xdr:colOff>
      <xdr:row>97</xdr:row>
      <xdr:rowOff>101403</xdr:rowOff>
    </xdr:to>
    <xdr:sp macro="" textlink="">
      <xdr:nvSpPr>
        <xdr:cNvPr id="259" name="円/楕円 258"/>
        <xdr:cNvSpPr/>
      </xdr:nvSpPr>
      <xdr:spPr>
        <a:xfrm>
          <a:off x="2857500" y="166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92530</xdr:rowOff>
    </xdr:from>
    <xdr:ext cx="534377" cy="259045"/>
    <xdr:sp macro="" textlink="">
      <xdr:nvSpPr>
        <xdr:cNvPr id="260" name="テキスト ボックス 259"/>
        <xdr:cNvSpPr txBox="1"/>
      </xdr:nvSpPr>
      <xdr:spPr>
        <a:xfrm>
          <a:off x="2641111" y="167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57144</xdr:rowOff>
    </xdr:from>
    <xdr:to>
      <xdr:col>3</xdr:col>
      <xdr:colOff>3175</xdr:colOff>
      <xdr:row>97</xdr:row>
      <xdr:rowOff>158744</xdr:rowOff>
    </xdr:to>
    <xdr:sp macro="" textlink="">
      <xdr:nvSpPr>
        <xdr:cNvPr id="261" name="円/楕円 260"/>
        <xdr:cNvSpPr/>
      </xdr:nvSpPr>
      <xdr:spPr>
        <a:xfrm>
          <a:off x="1968500" y="1668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149871</xdr:rowOff>
    </xdr:from>
    <xdr:ext cx="534377" cy="259045"/>
    <xdr:sp macro="" textlink="">
      <xdr:nvSpPr>
        <xdr:cNvPr id="262" name="テキスト ボックス 261"/>
        <xdr:cNvSpPr txBox="1"/>
      </xdr:nvSpPr>
      <xdr:spPr>
        <a:xfrm>
          <a:off x="1752111" y="1678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73755</xdr:rowOff>
    </xdr:from>
    <xdr:to>
      <xdr:col>1</xdr:col>
      <xdr:colOff>485775</xdr:colOff>
      <xdr:row>98</xdr:row>
      <xdr:rowOff>3905</xdr:rowOff>
    </xdr:to>
    <xdr:sp macro="" textlink="">
      <xdr:nvSpPr>
        <xdr:cNvPr id="263" name="円/楕円 262"/>
        <xdr:cNvSpPr/>
      </xdr:nvSpPr>
      <xdr:spPr>
        <a:xfrm>
          <a:off x="1079500" y="167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166482</xdr:rowOff>
    </xdr:from>
    <xdr:ext cx="534377" cy="259045"/>
    <xdr:sp macro="" textlink="">
      <xdr:nvSpPr>
        <xdr:cNvPr id="264" name="テキスト ボックス 263"/>
        <xdr:cNvSpPr txBox="1"/>
      </xdr:nvSpPr>
      <xdr:spPr>
        <a:xfrm>
          <a:off x="863111" y="167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112159</xdr:rowOff>
    </xdr:from>
    <xdr:to>
      <xdr:col>15</xdr:col>
      <xdr:colOff>180340</xdr:colOff>
      <xdr:row>39</xdr:row>
      <xdr:rowOff>105138</xdr:rowOff>
    </xdr:to>
    <xdr:cxnSp macro="">
      <xdr:nvCxnSpPr>
        <xdr:cNvPr id="291" name="直線コネクタ 290"/>
        <xdr:cNvCxnSpPr/>
      </xdr:nvCxnSpPr>
      <xdr:spPr>
        <a:xfrm flipV="1">
          <a:off x="10475595" y="5255659"/>
          <a:ext cx="1270" cy="153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108965</xdr:rowOff>
    </xdr:from>
    <xdr:ext cx="534377" cy="259045"/>
    <xdr:sp macro="" textlink="">
      <xdr:nvSpPr>
        <xdr:cNvPr id="292" name="補助費等最小値テキスト"/>
        <xdr:cNvSpPr txBox="1"/>
      </xdr:nvSpPr>
      <xdr:spPr>
        <a:xfrm>
          <a:off x="10528300" y="679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29,425</a:t>
          </a:r>
          <a:endParaRPr kumimoji="1" lang="ja-JP" altLang="en-US" sz="1000" b="1">
            <a:latin typeface="ＭＳ Ｐゴシック"/>
          </a:endParaRPr>
        </a:p>
      </xdr:txBody>
    </xdr:sp>
    <xdr:clientData/>
  </xdr:oneCellAnchor>
  <xdr:twoCellAnchor>
    <xdr:from>
      <xdr:col>15</xdr:col>
      <xdr:colOff>92075</xdr:colOff>
      <xdr:row>39</xdr:row>
      <xdr:rowOff>105138</xdr:rowOff>
    </xdr:from>
    <xdr:to>
      <xdr:col>15</xdr:col>
      <xdr:colOff>269875</xdr:colOff>
      <xdr:row>39</xdr:row>
      <xdr:rowOff>105138</xdr:rowOff>
    </xdr:to>
    <xdr:cxnSp macro="">
      <xdr:nvCxnSpPr>
        <xdr:cNvPr id="293" name="直線コネクタ 292"/>
        <xdr:cNvCxnSpPr/>
      </xdr:nvCxnSpPr>
      <xdr:spPr>
        <a:xfrm>
          <a:off x="10388600" y="679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58836</xdr:rowOff>
    </xdr:from>
    <xdr:ext cx="599010" cy="259045"/>
    <xdr:sp macro="" textlink="">
      <xdr:nvSpPr>
        <xdr:cNvPr id="294" name="補助費等最大値テキスト"/>
        <xdr:cNvSpPr txBox="1"/>
      </xdr:nvSpPr>
      <xdr:spPr>
        <a:xfrm>
          <a:off x="10528300" y="503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170,530</a:t>
          </a:r>
          <a:endParaRPr kumimoji="1" lang="ja-JP" altLang="en-US" sz="1000" b="1">
            <a:latin typeface="ＭＳ Ｐゴシック"/>
          </a:endParaRPr>
        </a:p>
      </xdr:txBody>
    </xdr:sp>
    <xdr:clientData/>
  </xdr:oneCellAnchor>
  <xdr:twoCellAnchor>
    <xdr:from>
      <xdr:col>15</xdr:col>
      <xdr:colOff>92075</xdr:colOff>
      <xdr:row>30</xdr:row>
      <xdr:rowOff>112159</xdr:rowOff>
    </xdr:from>
    <xdr:to>
      <xdr:col>15</xdr:col>
      <xdr:colOff>269875</xdr:colOff>
      <xdr:row>30</xdr:row>
      <xdr:rowOff>112159</xdr:rowOff>
    </xdr:to>
    <xdr:cxnSp macro="">
      <xdr:nvCxnSpPr>
        <xdr:cNvPr id="295" name="直線コネクタ 294"/>
        <xdr:cNvCxnSpPr/>
      </xdr:nvCxnSpPr>
      <xdr:spPr>
        <a:xfrm>
          <a:off x="10388600" y="525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60223</xdr:rowOff>
    </xdr:from>
    <xdr:to>
      <xdr:col>15</xdr:col>
      <xdr:colOff>180975</xdr:colOff>
      <xdr:row>38</xdr:row>
      <xdr:rowOff>169908</xdr:rowOff>
    </xdr:to>
    <xdr:cxnSp macro="">
      <xdr:nvCxnSpPr>
        <xdr:cNvPr id="296" name="直線コネクタ 295"/>
        <xdr:cNvCxnSpPr/>
      </xdr:nvCxnSpPr>
      <xdr:spPr>
        <a:xfrm>
          <a:off x="9639300" y="6575323"/>
          <a:ext cx="838200" cy="10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73448</xdr:rowOff>
    </xdr:from>
    <xdr:ext cx="534377" cy="259045"/>
    <xdr:sp macro="" textlink="">
      <xdr:nvSpPr>
        <xdr:cNvPr id="297" name="補助費等平均値テキスト"/>
        <xdr:cNvSpPr txBox="1"/>
      </xdr:nvSpPr>
      <xdr:spPr>
        <a:xfrm>
          <a:off x="10528300" y="607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77,021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50571</xdr:rowOff>
    </xdr:from>
    <xdr:to>
      <xdr:col>15</xdr:col>
      <xdr:colOff>231775</xdr:colOff>
      <xdr:row>36</xdr:row>
      <xdr:rowOff>152171</xdr:rowOff>
    </xdr:to>
    <xdr:sp macro="" textlink="">
      <xdr:nvSpPr>
        <xdr:cNvPr id="298" name="フローチャート : 判断 297"/>
        <xdr:cNvSpPr/>
      </xdr:nvSpPr>
      <xdr:spPr>
        <a:xfrm>
          <a:off x="10426700" y="622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36144</xdr:rowOff>
    </xdr:from>
    <xdr:to>
      <xdr:col>14</xdr:col>
      <xdr:colOff>28575</xdr:colOff>
      <xdr:row>38</xdr:row>
      <xdr:rowOff>60223</xdr:rowOff>
    </xdr:to>
    <xdr:cxnSp macro="">
      <xdr:nvCxnSpPr>
        <xdr:cNvPr id="299" name="直線コネクタ 298"/>
        <xdr:cNvCxnSpPr/>
      </xdr:nvCxnSpPr>
      <xdr:spPr>
        <a:xfrm>
          <a:off x="8750300" y="6551244"/>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101016</xdr:rowOff>
    </xdr:from>
    <xdr:to>
      <xdr:col>14</xdr:col>
      <xdr:colOff>79375</xdr:colOff>
      <xdr:row>37</xdr:row>
      <xdr:rowOff>31166</xdr:rowOff>
    </xdr:to>
    <xdr:sp macro="" textlink="">
      <xdr:nvSpPr>
        <xdr:cNvPr id="300" name="フローチャート : 判断 299"/>
        <xdr:cNvSpPr/>
      </xdr:nvSpPr>
      <xdr:spPr>
        <a:xfrm>
          <a:off x="95885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47693</xdr:rowOff>
    </xdr:from>
    <xdr:ext cx="534377" cy="259045"/>
    <xdr:sp macro="" textlink="">
      <xdr:nvSpPr>
        <xdr:cNvPr id="301" name="テキスト ボックス 300"/>
        <xdr:cNvSpPr txBox="1"/>
      </xdr:nvSpPr>
      <xdr:spPr>
        <a:xfrm>
          <a:off x="9372111" y="604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36144</xdr:rowOff>
    </xdr:from>
    <xdr:to>
      <xdr:col>12</xdr:col>
      <xdr:colOff>511175</xdr:colOff>
      <xdr:row>38</xdr:row>
      <xdr:rowOff>62455</xdr:rowOff>
    </xdr:to>
    <xdr:cxnSp macro="">
      <xdr:nvCxnSpPr>
        <xdr:cNvPr id="302" name="直線コネクタ 301"/>
        <xdr:cNvCxnSpPr/>
      </xdr:nvCxnSpPr>
      <xdr:spPr>
        <a:xfrm flipV="1">
          <a:off x="7861300" y="6551244"/>
          <a:ext cx="889000" cy="2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115026</xdr:rowOff>
    </xdr:from>
    <xdr:to>
      <xdr:col>12</xdr:col>
      <xdr:colOff>561975</xdr:colOff>
      <xdr:row>37</xdr:row>
      <xdr:rowOff>45176</xdr:rowOff>
    </xdr:to>
    <xdr:sp macro="" textlink="">
      <xdr:nvSpPr>
        <xdr:cNvPr id="303" name="フローチャート : 判断 302"/>
        <xdr:cNvSpPr/>
      </xdr:nvSpPr>
      <xdr:spPr>
        <a:xfrm>
          <a:off x="8699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61703</xdr:rowOff>
    </xdr:from>
    <xdr:ext cx="534377" cy="259045"/>
    <xdr:sp macro="" textlink="">
      <xdr:nvSpPr>
        <xdr:cNvPr id="304" name="テキスト ボックス 303"/>
        <xdr:cNvSpPr txBox="1"/>
      </xdr:nvSpPr>
      <xdr:spPr>
        <a:xfrm>
          <a:off x="8483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62455</xdr:rowOff>
    </xdr:from>
    <xdr:to>
      <xdr:col>11</xdr:col>
      <xdr:colOff>307975</xdr:colOff>
      <xdr:row>38</xdr:row>
      <xdr:rowOff>114674</xdr:rowOff>
    </xdr:to>
    <xdr:cxnSp macro="">
      <xdr:nvCxnSpPr>
        <xdr:cNvPr id="305" name="直線コネクタ 304"/>
        <xdr:cNvCxnSpPr/>
      </xdr:nvCxnSpPr>
      <xdr:spPr>
        <a:xfrm flipV="1">
          <a:off x="6972300" y="6577555"/>
          <a:ext cx="889000" cy="5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135600</xdr:rowOff>
    </xdr:from>
    <xdr:to>
      <xdr:col>11</xdr:col>
      <xdr:colOff>358775</xdr:colOff>
      <xdr:row>37</xdr:row>
      <xdr:rowOff>65750</xdr:rowOff>
    </xdr:to>
    <xdr:sp macro="" textlink="">
      <xdr:nvSpPr>
        <xdr:cNvPr id="306" name="フローチャート : 判断 305"/>
        <xdr:cNvSpPr/>
      </xdr:nvSpPr>
      <xdr:spPr>
        <a:xfrm>
          <a:off x="7810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82277</xdr:rowOff>
    </xdr:from>
    <xdr:ext cx="534377" cy="259045"/>
    <xdr:sp macro="" textlink="">
      <xdr:nvSpPr>
        <xdr:cNvPr id="307" name="テキスト ボックス 306"/>
        <xdr:cNvSpPr txBox="1"/>
      </xdr:nvSpPr>
      <xdr:spPr>
        <a:xfrm>
          <a:off x="7594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19188</xdr:rowOff>
    </xdr:from>
    <xdr:to>
      <xdr:col>10</xdr:col>
      <xdr:colOff>155575</xdr:colOff>
      <xdr:row>37</xdr:row>
      <xdr:rowOff>120788</xdr:rowOff>
    </xdr:to>
    <xdr:sp macro="" textlink="">
      <xdr:nvSpPr>
        <xdr:cNvPr id="308" name="フローチャート : 判断 307"/>
        <xdr:cNvSpPr/>
      </xdr:nvSpPr>
      <xdr:spPr>
        <a:xfrm>
          <a:off x="6921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137315</xdr:rowOff>
    </xdr:from>
    <xdr:ext cx="534377" cy="259045"/>
    <xdr:sp macro="" textlink="">
      <xdr:nvSpPr>
        <xdr:cNvPr id="309" name="テキスト ボックス 308"/>
        <xdr:cNvSpPr txBox="1"/>
      </xdr:nvSpPr>
      <xdr:spPr>
        <a:xfrm>
          <a:off x="6705111" y="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119108</xdr:rowOff>
    </xdr:from>
    <xdr:to>
      <xdr:col>15</xdr:col>
      <xdr:colOff>231775</xdr:colOff>
      <xdr:row>39</xdr:row>
      <xdr:rowOff>49258</xdr:rowOff>
    </xdr:to>
    <xdr:sp macro="" textlink="">
      <xdr:nvSpPr>
        <xdr:cNvPr id="315" name="円/楕円 314"/>
        <xdr:cNvSpPr/>
      </xdr:nvSpPr>
      <xdr:spPr>
        <a:xfrm>
          <a:off x="10426700" y="66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34035</xdr:rowOff>
    </xdr:from>
    <xdr:ext cx="534377" cy="259045"/>
    <xdr:sp macro="" textlink="">
      <xdr:nvSpPr>
        <xdr:cNvPr id="316" name="補助費等該当値テキスト"/>
        <xdr:cNvSpPr txBox="1"/>
      </xdr:nvSpPr>
      <xdr:spPr>
        <a:xfrm>
          <a:off x="10528300" y="654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39,225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9423</xdr:rowOff>
    </xdr:from>
    <xdr:to>
      <xdr:col>14</xdr:col>
      <xdr:colOff>79375</xdr:colOff>
      <xdr:row>38</xdr:row>
      <xdr:rowOff>111023</xdr:rowOff>
    </xdr:to>
    <xdr:sp macro="" textlink="">
      <xdr:nvSpPr>
        <xdr:cNvPr id="317" name="円/楕円 316"/>
        <xdr:cNvSpPr/>
      </xdr:nvSpPr>
      <xdr:spPr>
        <a:xfrm>
          <a:off x="9588500" y="65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102150</xdr:rowOff>
    </xdr:from>
    <xdr:ext cx="534377" cy="259045"/>
    <xdr:sp macro="" textlink="">
      <xdr:nvSpPr>
        <xdr:cNvPr id="318" name="テキスト ボックス 317"/>
        <xdr:cNvSpPr txBox="1"/>
      </xdr:nvSpPr>
      <xdr:spPr>
        <a:xfrm>
          <a:off x="9372111" y="661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156794</xdr:rowOff>
    </xdr:from>
    <xdr:to>
      <xdr:col>12</xdr:col>
      <xdr:colOff>561975</xdr:colOff>
      <xdr:row>38</xdr:row>
      <xdr:rowOff>86944</xdr:rowOff>
    </xdr:to>
    <xdr:sp macro="" textlink="">
      <xdr:nvSpPr>
        <xdr:cNvPr id="319" name="円/楕円 318"/>
        <xdr:cNvSpPr/>
      </xdr:nvSpPr>
      <xdr:spPr>
        <a:xfrm>
          <a:off x="8699500" y="65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78071</xdr:rowOff>
    </xdr:from>
    <xdr:ext cx="534377" cy="259045"/>
    <xdr:sp macro="" textlink="">
      <xdr:nvSpPr>
        <xdr:cNvPr id="320" name="テキスト ボックス 319"/>
        <xdr:cNvSpPr txBox="1"/>
      </xdr:nvSpPr>
      <xdr:spPr>
        <a:xfrm>
          <a:off x="8483111" y="65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11655</xdr:rowOff>
    </xdr:from>
    <xdr:to>
      <xdr:col>11</xdr:col>
      <xdr:colOff>358775</xdr:colOff>
      <xdr:row>38</xdr:row>
      <xdr:rowOff>113255</xdr:rowOff>
    </xdr:to>
    <xdr:sp macro="" textlink="">
      <xdr:nvSpPr>
        <xdr:cNvPr id="321" name="円/楕円 320"/>
        <xdr:cNvSpPr/>
      </xdr:nvSpPr>
      <xdr:spPr>
        <a:xfrm>
          <a:off x="7810500" y="652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104382</xdr:rowOff>
    </xdr:from>
    <xdr:ext cx="534377" cy="259045"/>
    <xdr:sp macro="" textlink="">
      <xdr:nvSpPr>
        <xdr:cNvPr id="322" name="テキスト ボックス 321"/>
        <xdr:cNvSpPr txBox="1"/>
      </xdr:nvSpPr>
      <xdr:spPr>
        <a:xfrm>
          <a:off x="7594111" y="661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63874</xdr:rowOff>
    </xdr:from>
    <xdr:to>
      <xdr:col>10</xdr:col>
      <xdr:colOff>155575</xdr:colOff>
      <xdr:row>38</xdr:row>
      <xdr:rowOff>165474</xdr:rowOff>
    </xdr:to>
    <xdr:sp macro="" textlink="">
      <xdr:nvSpPr>
        <xdr:cNvPr id="323" name="円/楕円 322"/>
        <xdr:cNvSpPr/>
      </xdr:nvSpPr>
      <xdr:spPr>
        <a:xfrm>
          <a:off x="6921500" y="65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156601</xdr:rowOff>
    </xdr:from>
    <xdr:ext cx="534377" cy="259045"/>
    <xdr:sp macro="" textlink="">
      <xdr:nvSpPr>
        <xdr:cNvPr id="324" name="テキスト ボックス 323"/>
        <xdr:cNvSpPr txBox="1"/>
      </xdr:nvSpPr>
      <xdr:spPr>
        <a:xfrm>
          <a:off x="6705111" y="66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4" name="テキスト ボックス 343"/>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6" name="テキスト ボックス 345"/>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135068</xdr:rowOff>
    </xdr:from>
    <xdr:to>
      <xdr:col>15</xdr:col>
      <xdr:colOff>180340</xdr:colOff>
      <xdr:row>59</xdr:row>
      <xdr:rowOff>77309</xdr:rowOff>
    </xdr:to>
    <xdr:cxnSp macro="">
      <xdr:nvCxnSpPr>
        <xdr:cNvPr id="350" name="直線コネクタ 349"/>
        <xdr:cNvCxnSpPr/>
      </xdr:nvCxnSpPr>
      <xdr:spPr>
        <a:xfrm flipV="1">
          <a:off x="10475595" y="8707568"/>
          <a:ext cx="1270" cy="148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81136</xdr:rowOff>
    </xdr:from>
    <xdr:ext cx="534377" cy="259045"/>
    <xdr:sp macro="" textlink="">
      <xdr:nvSpPr>
        <xdr:cNvPr id="351" name="普通建設事業費最小値テキスト"/>
        <xdr:cNvSpPr txBox="1"/>
      </xdr:nvSpPr>
      <xdr:spPr>
        <a:xfrm>
          <a:off x="10528300" y="1019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19,814</a:t>
          </a:r>
          <a:endParaRPr kumimoji="1" lang="ja-JP" altLang="en-US" sz="1000" b="1">
            <a:latin typeface="ＭＳ Ｐゴシック"/>
          </a:endParaRPr>
        </a:p>
      </xdr:txBody>
    </xdr:sp>
    <xdr:clientData/>
  </xdr:oneCellAnchor>
  <xdr:twoCellAnchor>
    <xdr:from>
      <xdr:col>15</xdr:col>
      <xdr:colOff>92075</xdr:colOff>
      <xdr:row>59</xdr:row>
      <xdr:rowOff>77309</xdr:rowOff>
    </xdr:from>
    <xdr:to>
      <xdr:col>15</xdr:col>
      <xdr:colOff>269875</xdr:colOff>
      <xdr:row>59</xdr:row>
      <xdr:rowOff>77309</xdr:rowOff>
    </xdr:to>
    <xdr:cxnSp macro="">
      <xdr:nvCxnSpPr>
        <xdr:cNvPr id="352" name="直線コネクタ 351"/>
        <xdr:cNvCxnSpPr/>
      </xdr:nvCxnSpPr>
      <xdr:spPr>
        <a:xfrm>
          <a:off x="10388600" y="10192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81745</xdr:rowOff>
    </xdr:from>
    <xdr:ext cx="690189" cy="259045"/>
    <xdr:sp macro="" textlink="">
      <xdr:nvSpPr>
        <xdr:cNvPr id="353" name="普通建設事業費最大値テキスト"/>
        <xdr:cNvSpPr txBox="1"/>
      </xdr:nvSpPr>
      <xdr:spPr>
        <a:xfrm>
          <a:off x="10528300" y="84827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1,384,255</a:t>
          </a:r>
          <a:endParaRPr kumimoji="1" lang="ja-JP" altLang="en-US" sz="1000" b="1">
            <a:latin typeface="ＭＳ Ｐゴシック"/>
          </a:endParaRPr>
        </a:p>
      </xdr:txBody>
    </xdr:sp>
    <xdr:clientData/>
  </xdr:oneCellAnchor>
  <xdr:twoCellAnchor>
    <xdr:from>
      <xdr:col>15</xdr:col>
      <xdr:colOff>92075</xdr:colOff>
      <xdr:row>50</xdr:row>
      <xdr:rowOff>135068</xdr:rowOff>
    </xdr:from>
    <xdr:to>
      <xdr:col>15</xdr:col>
      <xdr:colOff>269875</xdr:colOff>
      <xdr:row>50</xdr:row>
      <xdr:rowOff>135068</xdr:rowOff>
    </xdr:to>
    <xdr:cxnSp macro="">
      <xdr:nvCxnSpPr>
        <xdr:cNvPr id="354" name="直線コネクタ 353"/>
        <xdr:cNvCxnSpPr/>
      </xdr:nvCxnSpPr>
      <xdr:spPr>
        <a:xfrm>
          <a:off x="10388600" y="870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16029</xdr:rowOff>
    </xdr:from>
    <xdr:to>
      <xdr:col>15</xdr:col>
      <xdr:colOff>180975</xdr:colOff>
      <xdr:row>59</xdr:row>
      <xdr:rowOff>27168</xdr:rowOff>
    </xdr:to>
    <xdr:cxnSp macro="">
      <xdr:nvCxnSpPr>
        <xdr:cNvPr id="355" name="直線コネクタ 354"/>
        <xdr:cNvCxnSpPr/>
      </xdr:nvCxnSpPr>
      <xdr:spPr>
        <a:xfrm>
          <a:off x="9639300" y="10131579"/>
          <a:ext cx="838200" cy="1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117086</xdr:rowOff>
    </xdr:from>
    <xdr:ext cx="599010" cy="259045"/>
    <xdr:sp macro="" textlink="">
      <xdr:nvSpPr>
        <xdr:cNvPr id="356" name="普通建設事業費平均値テキスト"/>
        <xdr:cNvSpPr txBox="1"/>
      </xdr:nvSpPr>
      <xdr:spPr>
        <a:xfrm>
          <a:off x="10528300" y="9889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115,123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94209</xdr:rowOff>
    </xdr:from>
    <xdr:to>
      <xdr:col>15</xdr:col>
      <xdr:colOff>231775</xdr:colOff>
      <xdr:row>59</xdr:row>
      <xdr:rowOff>24359</xdr:rowOff>
    </xdr:to>
    <xdr:sp macro="" textlink="">
      <xdr:nvSpPr>
        <xdr:cNvPr id="357" name="フローチャート : 判断 356"/>
        <xdr:cNvSpPr/>
      </xdr:nvSpPr>
      <xdr:spPr>
        <a:xfrm>
          <a:off x="10426700" y="1003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4273</xdr:rowOff>
    </xdr:from>
    <xdr:to>
      <xdr:col>14</xdr:col>
      <xdr:colOff>28575</xdr:colOff>
      <xdr:row>59</xdr:row>
      <xdr:rowOff>16029</xdr:rowOff>
    </xdr:to>
    <xdr:cxnSp macro="">
      <xdr:nvCxnSpPr>
        <xdr:cNvPr id="358" name="直線コネクタ 357"/>
        <xdr:cNvCxnSpPr/>
      </xdr:nvCxnSpPr>
      <xdr:spPr>
        <a:xfrm>
          <a:off x="8750300" y="10119823"/>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135080</xdr:rowOff>
    </xdr:from>
    <xdr:to>
      <xdr:col>14</xdr:col>
      <xdr:colOff>79375</xdr:colOff>
      <xdr:row>59</xdr:row>
      <xdr:rowOff>65230</xdr:rowOff>
    </xdr:to>
    <xdr:sp macro="" textlink="">
      <xdr:nvSpPr>
        <xdr:cNvPr id="359" name="フローチャート : 判断 358"/>
        <xdr:cNvSpPr/>
      </xdr:nvSpPr>
      <xdr:spPr>
        <a:xfrm>
          <a:off x="95885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81757</xdr:rowOff>
    </xdr:from>
    <xdr:ext cx="534377" cy="259045"/>
    <xdr:sp macro="" textlink="">
      <xdr:nvSpPr>
        <xdr:cNvPr id="360" name="テキスト ボックス 359"/>
        <xdr:cNvSpPr txBox="1"/>
      </xdr:nvSpPr>
      <xdr:spPr>
        <a:xfrm>
          <a:off x="9372111" y="98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4273</xdr:rowOff>
    </xdr:from>
    <xdr:to>
      <xdr:col>12</xdr:col>
      <xdr:colOff>511175</xdr:colOff>
      <xdr:row>59</xdr:row>
      <xdr:rowOff>28251</xdr:rowOff>
    </xdr:to>
    <xdr:cxnSp macro="">
      <xdr:nvCxnSpPr>
        <xdr:cNvPr id="361" name="直線コネクタ 360"/>
        <xdr:cNvCxnSpPr/>
      </xdr:nvCxnSpPr>
      <xdr:spPr>
        <a:xfrm flipV="1">
          <a:off x="7861300" y="10119823"/>
          <a:ext cx="889000" cy="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119558</xdr:rowOff>
    </xdr:from>
    <xdr:to>
      <xdr:col>12</xdr:col>
      <xdr:colOff>561975</xdr:colOff>
      <xdr:row>59</xdr:row>
      <xdr:rowOff>49708</xdr:rowOff>
    </xdr:to>
    <xdr:sp macro="" textlink="">
      <xdr:nvSpPr>
        <xdr:cNvPr id="362" name="フローチャート : 判断 361"/>
        <xdr:cNvSpPr/>
      </xdr:nvSpPr>
      <xdr:spPr>
        <a:xfrm>
          <a:off x="8699500" y="1006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66235</xdr:rowOff>
    </xdr:from>
    <xdr:ext cx="534377" cy="259045"/>
    <xdr:sp macro="" textlink="">
      <xdr:nvSpPr>
        <xdr:cNvPr id="363" name="テキスト ボックス 362"/>
        <xdr:cNvSpPr txBox="1"/>
      </xdr:nvSpPr>
      <xdr:spPr>
        <a:xfrm>
          <a:off x="8483111" y="983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12009</xdr:rowOff>
    </xdr:from>
    <xdr:to>
      <xdr:col>11</xdr:col>
      <xdr:colOff>307975</xdr:colOff>
      <xdr:row>59</xdr:row>
      <xdr:rowOff>28251</xdr:rowOff>
    </xdr:to>
    <xdr:cxnSp macro="">
      <xdr:nvCxnSpPr>
        <xdr:cNvPr id="364" name="直線コネクタ 363"/>
        <xdr:cNvCxnSpPr/>
      </xdr:nvCxnSpPr>
      <xdr:spPr>
        <a:xfrm>
          <a:off x="6972300" y="10127559"/>
          <a:ext cx="889000" cy="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129452</xdr:rowOff>
    </xdr:from>
    <xdr:to>
      <xdr:col>11</xdr:col>
      <xdr:colOff>358775</xdr:colOff>
      <xdr:row>59</xdr:row>
      <xdr:rowOff>59602</xdr:rowOff>
    </xdr:to>
    <xdr:sp macro="" textlink="">
      <xdr:nvSpPr>
        <xdr:cNvPr id="365" name="フローチャート : 判断 364"/>
        <xdr:cNvSpPr/>
      </xdr:nvSpPr>
      <xdr:spPr>
        <a:xfrm>
          <a:off x="7810500" y="1007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76129</xdr:rowOff>
    </xdr:from>
    <xdr:ext cx="534377" cy="259045"/>
    <xdr:sp macro="" textlink="">
      <xdr:nvSpPr>
        <xdr:cNvPr id="366" name="テキスト ボックス 365"/>
        <xdr:cNvSpPr txBox="1"/>
      </xdr:nvSpPr>
      <xdr:spPr>
        <a:xfrm>
          <a:off x="7594111" y="984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147143</xdr:rowOff>
    </xdr:from>
    <xdr:to>
      <xdr:col>10</xdr:col>
      <xdr:colOff>155575</xdr:colOff>
      <xdr:row>59</xdr:row>
      <xdr:rowOff>77293</xdr:rowOff>
    </xdr:to>
    <xdr:sp macro="" textlink="">
      <xdr:nvSpPr>
        <xdr:cNvPr id="367" name="フローチャート : 判断 366"/>
        <xdr:cNvSpPr/>
      </xdr:nvSpPr>
      <xdr:spPr>
        <a:xfrm>
          <a:off x="6921500" y="100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68420</xdr:rowOff>
    </xdr:from>
    <xdr:ext cx="534377" cy="259045"/>
    <xdr:sp macro="" textlink="">
      <xdr:nvSpPr>
        <xdr:cNvPr id="368" name="テキスト ボックス 367"/>
        <xdr:cNvSpPr txBox="1"/>
      </xdr:nvSpPr>
      <xdr:spPr>
        <a:xfrm>
          <a:off x="6705111" y="101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147818</xdr:rowOff>
    </xdr:from>
    <xdr:to>
      <xdr:col>15</xdr:col>
      <xdr:colOff>231775</xdr:colOff>
      <xdr:row>59</xdr:row>
      <xdr:rowOff>77968</xdr:rowOff>
    </xdr:to>
    <xdr:sp macro="" textlink="">
      <xdr:nvSpPr>
        <xdr:cNvPr id="374" name="円/楕円 373"/>
        <xdr:cNvSpPr/>
      </xdr:nvSpPr>
      <xdr:spPr>
        <a:xfrm>
          <a:off x="10426700" y="1009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72636</xdr:rowOff>
    </xdr:from>
    <xdr:ext cx="534377" cy="259045"/>
    <xdr:sp macro="" textlink="">
      <xdr:nvSpPr>
        <xdr:cNvPr id="375" name="普通建設事業費該当値テキスト"/>
        <xdr:cNvSpPr txBox="1"/>
      </xdr:nvSpPr>
      <xdr:spPr>
        <a:xfrm>
          <a:off x="10528300" y="1001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136679</xdr:rowOff>
    </xdr:from>
    <xdr:to>
      <xdr:col>14</xdr:col>
      <xdr:colOff>79375</xdr:colOff>
      <xdr:row>59</xdr:row>
      <xdr:rowOff>66829</xdr:rowOff>
    </xdr:to>
    <xdr:sp macro="" textlink="">
      <xdr:nvSpPr>
        <xdr:cNvPr id="376" name="円/楕円 375"/>
        <xdr:cNvSpPr/>
      </xdr:nvSpPr>
      <xdr:spPr>
        <a:xfrm>
          <a:off x="9588500" y="100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57956</xdr:rowOff>
    </xdr:from>
    <xdr:ext cx="534377" cy="259045"/>
    <xdr:sp macro="" textlink="">
      <xdr:nvSpPr>
        <xdr:cNvPr id="377" name="テキスト ボックス 376"/>
        <xdr:cNvSpPr txBox="1"/>
      </xdr:nvSpPr>
      <xdr:spPr>
        <a:xfrm>
          <a:off x="9372111" y="1017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124923</xdr:rowOff>
    </xdr:from>
    <xdr:to>
      <xdr:col>12</xdr:col>
      <xdr:colOff>561975</xdr:colOff>
      <xdr:row>59</xdr:row>
      <xdr:rowOff>55073</xdr:rowOff>
    </xdr:to>
    <xdr:sp macro="" textlink="">
      <xdr:nvSpPr>
        <xdr:cNvPr id="378" name="円/楕円 377"/>
        <xdr:cNvSpPr/>
      </xdr:nvSpPr>
      <xdr:spPr>
        <a:xfrm>
          <a:off x="8699500" y="100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46200</xdr:rowOff>
    </xdr:from>
    <xdr:ext cx="534377" cy="259045"/>
    <xdr:sp macro="" textlink="">
      <xdr:nvSpPr>
        <xdr:cNvPr id="379" name="テキスト ボックス 378"/>
        <xdr:cNvSpPr txBox="1"/>
      </xdr:nvSpPr>
      <xdr:spPr>
        <a:xfrm>
          <a:off x="8483111" y="101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148901</xdr:rowOff>
    </xdr:from>
    <xdr:to>
      <xdr:col>11</xdr:col>
      <xdr:colOff>358775</xdr:colOff>
      <xdr:row>59</xdr:row>
      <xdr:rowOff>79051</xdr:rowOff>
    </xdr:to>
    <xdr:sp macro="" textlink="">
      <xdr:nvSpPr>
        <xdr:cNvPr id="380" name="円/楕円 379"/>
        <xdr:cNvSpPr/>
      </xdr:nvSpPr>
      <xdr:spPr>
        <a:xfrm>
          <a:off x="7810500" y="100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70178</xdr:rowOff>
    </xdr:from>
    <xdr:ext cx="534377" cy="259045"/>
    <xdr:sp macro="" textlink="">
      <xdr:nvSpPr>
        <xdr:cNvPr id="381" name="テキスト ボックス 380"/>
        <xdr:cNvSpPr txBox="1"/>
      </xdr:nvSpPr>
      <xdr:spPr>
        <a:xfrm>
          <a:off x="7594111" y="101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132659</xdr:rowOff>
    </xdr:from>
    <xdr:to>
      <xdr:col>10</xdr:col>
      <xdr:colOff>155575</xdr:colOff>
      <xdr:row>59</xdr:row>
      <xdr:rowOff>62809</xdr:rowOff>
    </xdr:to>
    <xdr:sp macro="" textlink="">
      <xdr:nvSpPr>
        <xdr:cNvPr id="382" name="円/楕円 381"/>
        <xdr:cNvSpPr/>
      </xdr:nvSpPr>
      <xdr:spPr>
        <a:xfrm>
          <a:off x="6921500" y="100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79336</xdr:rowOff>
    </xdr:from>
    <xdr:ext cx="534377" cy="259045"/>
    <xdr:sp macro="" textlink="">
      <xdr:nvSpPr>
        <xdr:cNvPr id="383" name="テキスト ボックス 382"/>
        <xdr:cNvSpPr txBox="1"/>
      </xdr:nvSpPr>
      <xdr:spPr>
        <a:xfrm>
          <a:off x="6705111" y="985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7" name="テキスト ボックス 39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9" name="テキスト ボックス 39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401" name="テキスト ボックス 40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5" name="テキスト ボックス 40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7" name="テキスト ボックス 40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41938</xdr:rowOff>
    </xdr:from>
    <xdr:to>
      <xdr:col>15</xdr:col>
      <xdr:colOff>180340</xdr:colOff>
      <xdr:row>79</xdr:row>
      <xdr:rowOff>97517</xdr:rowOff>
    </xdr:to>
    <xdr:cxnSp macro="">
      <xdr:nvCxnSpPr>
        <xdr:cNvPr id="409" name="直線コネクタ 408"/>
        <xdr:cNvCxnSpPr/>
      </xdr:nvCxnSpPr>
      <xdr:spPr>
        <a:xfrm flipV="1">
          <a:off x="10475595" y="12214888"/>
          <a:ext cx="1270" cy="1427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101344</xdr:rowOff>
    </xdr:from>
    <xdr:ext cx="378565" cy="259045"/>
    <xdr:sp macro="" textlink="">
      <xdr:nvSpPr>
        <xdr:cNvPr id="410" name="普通建設事業費 （ うち新規整備　）最小値テキスト"/>
        <xdr:cNvSpPr txBox="1"/>
      </xdr:nvSpPr>
      <xdr:spPr>
        <a:xfrm>
          <a:off x="10528300" y="13645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834</a:t>
          </a:r>
          <a:endParaRPr kumimoji="1" lang="ja-JP" altLang="en-US" sz="1000" b="1">
            <a:latin typeface="ＭＳ Ｐゴシック"/>
          </a:endParaRPr>
        </a:p>
      </xdr:txBody>
    </xdr:sp>
    <xdr:clientData/>
  </xdr:oneCellAnchor>
  <xdr:twoCellAnchor>
    <xdr:from>
      <xdr:col>15</xdr:col>
      <xdr:colOff>92075</xdr:colOff>
      <xdr:row>79</xdr:row>
      <xdr:rowOff>97517</xdr:rowOff>
    </xdr:from>
    <xdr:to>
      <xdr:col>15</xdr:col>
      <xdr:colOff>269875</xdr:colOff>
      <xdr:row>79</xdr:row>
      <xdr:rowOff>97517</xdr:rowOff>
    </xdr:to>
    <xdr:cxnSp macro="">
      <xdr:nvCxnSpPr>
        <xdr:cNvPr id="411" name="直線コネクタ 410"/>
        <xdr:cNvCxnSpPr/>
      </xdr:nvCxnSpPr>
      <xdr:spPr>
        <a:xfrm>
          <a:off x="10388600" y="1364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160065</xdr:rowOff>
    </xdr:from>
    <xdr:ext cx="599010" cy="259045"/>
    <xdr:sp macro="" textlink="">
      <xdr:nvSpPr>
        <xdr:cNvPr id="412" name="普通建設事業費 （ うち新規整備　）最大値テキスト"/>
        <xdr:cNvSpPr txBox="1"/>
      </xdr:nvSpPr>
      <xdr:spPr>
        <a:xfrm>
          <a:off x="10528300" y="1199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874,872</a:t>
          </a:r>
          <a:endParaRPr kumimoji="1" lang="ja-JP" altLang="en-US" sz="1000" b="1">
            <a:latin typeface="ＭＳ Ｐゴシック"/>
          </a:endParaRPr>
        </a:p>
      </xdr:txBody>
    </xdr:sp>
    <xdr:clientData/>
  </xdr:oneCellAnchor>
  <xdr:twoCellAnchor>
    <xdr:from>
      <xdr:col>15</xdr:col>
      <xdr:colOff>92075</xdr:colOff>
      <xdr:row>71</xdr:row>
      <xdr:rowOff>41938</xdr:rowOff>
    </xdr:from>
    <xdr:to>
      <xdr:col>15</xdr:col>
      <xdr:colOff>269875</xdr:colOff>
      <xdr:row>71</xdr:row>
      <xdr:rowOff>41938</xdr:rowOff>
    </xdr:to>
    <xdr:cxnSp macro="">
      <xdr:nvCxnSpPr>
        <xdr:cNvPr id="413" name="直線コネクタ 412"/>
        <xdr:cNvCxnSpPr/>
      </xdr:nvCxnSpPr>
      <xdr:spPr>
        <a:xfrm>
          <a:off x="10388600" y="1221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39963</xdr:rowOff>
    </xdr:from>
    <xdr:to>
      <xdr:col>15</xdr:col>
      <xdr:colOff>180975</xdr:colOff>
      <xdr:row>79</xdr:row>
      <xdr:rowOff>70828</xdr:rowOff>
    </xdr:to>
    <xdr:cxnSp macro="">
      <xdr:nvCxnSpPr>
        <xdr:cNvPr id="414" name="直線コネクタ 413"/>
        <xdr:cNvCxnSpPr/>
      </xdr:nvCxnSpPr>
      <xdr:spPr>
        <a:xfrm flipV="1">
          <a:off x="9639300" y="13584513"/>
          <a:ext cx="838200" cy="3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142682</xdr:rowOff>
    </xdr:from>
    <xdr:ext cx="534377" cy="259045"/>
    <xdr:sp macro="" textlink="">
      <xdr:nvSpPr>
        <xdr:cNvPr id="415" name="普通建設事業費 （ うち新規整備　）平均値テキスト"/>
        <xdr:cNvSpPr txBox="1"/>
      </xdr:nvSpPr>
      <xdr:spPr>
        <a:xfrm>
          <a:off x="10528300" y="1334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61,073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119805</xdr:rowOff>
    </xdr:from>
    <xdr:to>
      <xdr:col>15</xdr:col>
      <xdr:colOff>231775</xdr:colOff>
      <xdr:row>79</xdr:row>
      <xdr:rowOff>49955</xdr:rowOff>
    </xdr:to>
    <xdr:sp macro="" textlink="">
      <xdr:nvSpPr>
        <xdr:cNvPr id="416" name="フローチャート : 判断 415"/>
        <xdr:cNvSpPr/>
      </xdr:nvSpPr>
      <xdr:spPr>
        <a:xfrm>
          <a:off x="10426700" y="1349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56398</xdr:rowOff>
    </xdr:from>
    <xdr:to>
      <xdr:col>14</xdr:col>
      <xdr:colOff>28575</xdr:colOff>
      <xdr:row>79</xdr:row>
      <xdr:rowOff>70828</xdr:rowOff>
    </xdr:to>
    <xdr:cxnSp macro="">
      <xdr:nvCxnSpPr>
        <xdr:cNvPr id="417" name="直線コネクタ 416"/>
        <xdr:cNvCxnSpPr/>
      </xdr:nvCxnSpPr>
      <xdr:spPr>
        <a:xfrm>
          <a:off x="8750300" y="13600948"/>
          <a:ext cx="889000" cy="1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154919</xdr:rowOff>
    </xdr:from>
    <xdr:to>
      <xdr:col>14</xdr:col>
      <xdr:colOff>79375</xdr:colOff>
      <xdr:row>79</xdr:row>
      <xdr:rowOff>85069</xdr:rowOff>
    </xdr:to>
    <xdr:sp macro="" textlink="">
      <xdr:nvSpPr>
        <xdr:cNvPr id="418" name="フローチャート : 判断 417"/>
        <xdr:cNvSpPr/>
      </xdr:nvSpPr>
      <xdr:spPr>
        <a:xfrm>
          <a:off x="9588500" y="1352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101596</xdr:rowOff>
    </xdr:from>
    <xdr:ext cx="534377" cy="259045"/>
    <xdr:sp macro="" textlink="">
      <xdr:nvSpPr>
        <xdr:cNvPr id="419" name="テキスト ボックス 418"/>
        <xdr:cNvSpPr txBox="1"/>
      </xdr:nvSpPr>
      <xdr:spPr>
        <a:xfrm>
          <a:off x="9372111" y="133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157091</xdr:rowOff>
    </xdr:from>
    <xdr:to>
      <xdr:col>12</xdr:col>
      <xdr:colOff>561975</xdr:colOff>
      <xdr:row>79</xdr:row>
      <xdr:rowOff>87241</xdr:rowOff>
    </xdr:to>
    <xdr:sp macro="" textlink="">
      <xdr:nvSpPr>
        <xdr:cNvPr id="420" name="フローチャート : 判断 419"/>
        <xdr:cNvSpPr/>
      </xdr:nvSpPr>
      <xdr:spPr>
        <a:xfrm>
          <a:off x="8699500" y="1353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103768</xdr:rowOff>
    </xdr:from>
    <xdr:ext cx="534377" cy="259045"/>
    <xdr:sp macro="" textlink="">
      <xdr:nvSpPr>
        <xdr:cNvPr id="421" name="テキスト ボックス 420"/>
        <xdr:cNvSpPr txBox="1"/>
      </xdr:nvSpPr>
      <xdr:spPr>
        <a:xfrm>
          <a:off x="8483111" y="1330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160613</xdr:rowOff>
    </xdr:from>
    <xdr:to>
      <xdr:col>15</xdr:col>
      <xdr:colOff>231775</xdr:colOff>
      <xdr:row>79</xdr:row>
      <xdr:rowOff>90763</xdr:rowOff>
    </xdr:to>
    <xdr:sp macro="" textlink="">
      <xdr:nvSpPr>
        <xdr:cNvPr id="427" name="円/楕円 426"/>
        <xdr:cNvSpPr/>
      </xdr:nvSpPr>
      <xdr:spPr>
        <a:xfrm>
          <a:off x="10426700" y="1353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98232</xdr:rowOff>
    </xdr:from>
    <xdr:ext cx="534377" cy="259045"/>
    <xdr:sp macro="" textlink="">
      <xdr:nvSpPr>
        <xdr:cNvPr id="428" name="普通建設事業費 （ うち新規整備　）該当値テキスト"/>
        <xdr:cNvSpPr txBox="1"/>
      </xdr:nvSpPr>
      <xdr:spPr>
        <a:xfrm>
          <a:off x="10528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36,081</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20028</xdr:rowOff>
    </xdr:from>
    <xdr:to>
      <xdr:col>14</xdr:col>
      <xdr:colOff>79375</xdr:colOff>
      <xdr:row>79</xdr:row>
      <xdr:rowOff>121628</xdr:rowOff>
    </xdr:to>
    <xdr:sp macro="" textlink="">
      <xdr:nvSpPr>
        <xdr:cNvPr id="429" name="円/楕円 428"/>
        <xdr:cNvSpPr/>
      </xdr:nvSpPr>
      <xdr:spPr>
        <a:xfrm>
          <a:off x="9588500" y="135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112755</xdr:rowOff>
    </xdr:from>
    <xdr:ext cx="534377" cy="259045"/>
    <xdr:sp macro="" textlink="">
      <xdr:nvSpPr>
        <xdr:cNvPr id="430" name="テキスト ボックス 429"/>
        <xdr:cNvSpPr txBox="1"/>
      </xdr:nvSpPr>
      <xdr:spPr>
        <a:xfrm>
          <a:off x="9372111" y="1365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17,179</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5598</xdr:rowOff>
    </xdr:from>
    <xdr:to>
      <xdr:col>12</xdr:col>
      <xdr:colOff>561975</xdr:colOff>
      <xdr:row>79</xdr:row>
      <xdr:rowOff>107198</xdr:rowOff>
    </xdr:to>
    <xdr:sp macro="" textlink="">
      <xdr:nvSpPr>
        <xdr:cNvPr id="431" name="円/楕円 430"/>
        <xdr:cNvSpPr/>
      </xdr:nvSpPr>
      <xdr:spPr>
        <a:xfrm>
          <a:off x="8699500" y="1355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98325</xdr:rowOff>
    </xdr:from>
    <xdr:ext cx="534377" cy="259045"/>
    <xdr:sp macro="" textlink="">
      <xdr:nvSpPr>
        <xdr:cNvPr id="432" name="テキスト ボックス 431"/>
        <xdr:cNvSpPr txBox="1"/>
      </xdr:nvSpPr>
      <xdr:spPr>
        <a:xfrm>
          <a:off x="8483111" y="1364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118478</xdr:rowOff>
    </xdr:from>
    <xdr:to>
      <xdr:col>15</xdr:col>
      <xdr:colOff>180340</xdr:colOff>
      <xdr:row>99</xdr:row>
      <xdr:rowOff>8141</xdr:rowOff>
    </xdr:to>
    <xdr:cxnSp macro="">
      <xdr:nvCxnSpPr>
        <xdr:cNvPr id="456" name="直線コネクタ 455"/>
        <xdr:cNvCxnSpPr/>
      </xdr:nvCxnSpPr>
      <xdr:spPr>
        <a:xfrm flipV="1">
          <a:off x="10475595" y="15548978"/>
          <a:ext cx="1270" cy="1432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11968</xdr:rowOff>
    </xdr:from>
    <xdr:ext cx="469744" cy="259045"/>
    <xdr:sp macro="" textlink="">
      <xdr:nvSpPr>
        <xdr:cNvPr id="457" name="普通建設事業費 （ うち更新整備　）最小値テキスト"/>
        <xdr:cNvSpPr txBox="1"/>
      </xdr:nvSpPr>
      <xdr:spPr>
        <a:xfrm>
          <a:off x="10528300" y="16985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a:t>
          </a:r>
          <a:endParaRPr kumimoji="1" lang="ja-JP" altLang="en-US" sz="1000" b="1">
            <a:latin typeface="ＭＳ Ｐゴシック"/>
          </a:endParaRPr>
        </a:p>
      </xdr:txBody>
    </xdr:sp>
    <xdr:clientData/>
  </xdr:oneCellAnchor>
  <xdr:twoCellAnchor>
    <xdr:from>
      <xdr:col>15</xdr:col>
      <xdr:colOff>92075</xdr:colOff>
      <xdr:row>99</xdr:row>
      <xdr:rowOff>8141</xdr:rowOff>
    </xdr:from>
    <xdr:to>
      <xdr:col>15</xdr:col>
      <xdr:colOff>269875</xdr:colOff>
      <xdr:row>99</xdr:row>
      <xdr:rowOff>8141</xdr:rowOff>
    </xdr:to>
    <xdr:cxnSp macro="">
      <xdr:nvCxnSpPr>
        <xdr:cNvPr id="458" name="直線コネクタ 457"/>
        <xdr:cNvCxnSpPr/>
      </xdr:nvCxnSpPr>
      <xdr:spPr>
        <a:xfrm>
          <a:off x="10388600" y="1698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65155</xdr:rowOff>
    </xdr:from>
    <xdr:ext cx="534377" cy="259045"/>
    <xdr:sp macro="" textlink="">
      <xdr:nvSpPr>
        <xdr:cNvPr id="459" name="普通建設事業費 （ うち更新整備　）最大値テキスト"/>
        <xdr:cNvSpPr txBox="1"/>
      </xdr:nvSpPr>
      <xdr:spPr>
        <a:xfrm>
          <a:off x="10528300" y="153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77,114</a:t>
          </a:r>
          <a:endParaRPr kumimoji="1" lang="ja-JP" altLang="en-US" sz="1000" b="1">
            <a:latin typeface="ＭＳ Ｐゴシック"/>
          </a:endParaRPr>
        </a:p>
      </xdr:txBody>
    </xdr:sp>
    <xdr:clientData/>
  </xdr:oneCellAnchor>
  <xdr:twoCellAnchor>
    <xdr:from>
      <xdr:col>15</xdr:col>
      <xdr:colOff>92075</xdr:colOff>
      <xdr:row>90</xdr:row>
      <xdr:rowOff>118478</xdr:rowOff>
    </xdr:from>
    <xdr:to>
      <xdr:col>15</xdr:col>
      <xdr:colOff>269875</xdr:colOff>
      <xdr:row>90</xdr:row>
      <xdr:rowOff>118478</xdr:rowOff>
    </xdr:to>
    <xdr:cxnSp macro="">
      <xdr:nvCxnSpPr>
        <xdr:cNvPr id="460" name="直線コネクタ 459"/>
        <xdr:cNvCxnSpPr/>
      </xdr:nvCxnSpPr>
      <xdr:spPr>
        <a:xfrm>
          <a:off x="10388600" y="1554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39554</xdr:rowOff>
    </xdr:from>
    <xdr:to>
      <xdr:col>15</xdr:col>
      <xdr:colOff>180975</xdr:colOff>
      <xdr:row>96</xdr:row>
      <xdr:rowOff>133586</xdr:rowOff>
    </xdr:to>
    <xdr:cxnSp macro="">
      <xdr:nvCxnSpPr>
        <xdr:cNvPr id="461" name="直線コネクタ 460"/>
        <xdr:cNvCxnSpPr/>
      </xdr:nvCxnSpPr>
      <xdr:spPr>
        <a:xfrm>
          <a:off x="9639300" y="16327304"/>
          <a:ext cx="838200" cy="26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146087</xdr:rowOff>
    </xdr:from>
    <xdr:ext cx="534377" cy="259045"/>
    <xdr:sp macro="" textlink="">
      <xdr:nvSpPr>
        <xdr:cNvPr id="462" name="普通建設事業費 （ うち更新整備　）平均値テキスト"/>
        <xdr:cNvSpPr txBox="1"/>
      </xdr:nvSpPr>
      <xdr:spPr>
        <a:xfrm>
          <a:off x="10528300" y="162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123210</xdr:rowOff>
    </xdr:from>
    <xdr:to>
      <xdr:col>15</xdr:col>
      <xdr:colOff>231775</xdr:colOff>
      <xdr:row>96</xdr:row>
      <xdr:rowOff>53360</xdr:rowOff>
    </xdr:to>
    <xdr:sp macro="" textlink="">
      <xdr:nvSpPr>
        <xdr:cNvPr id="463" name="フローチャート : 判断 462"/>
        <xdr:cNvSpPr/>
      </xdr:nvSpPr>
      <xdr:spPr>
        <a:xfrm>
          <a:off x="10426700" y="1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39554</xdr:rowOff>
    </xdr:from>
    <xdr:to>
      <xdr:col>14</xdr:col>
      <xdr:colOff>28575</xdr:colOff>
      <xdr:row>97</xdr:row>
      <xdr:rowOff>36734</xdr:rowOff>
    </xdr:to>
    <xdr:cxnSp macro="">
      <xdr:nvCxnSpPr>
        <xdr:cNvPr id="464" name="直線コネクタ 463"/>
        <xdr:cNvCxnSpPr/>
      </xdr:nvCxnSpPr>
      <xdr:spPr>
        <a:xfrm flipV="1">
          <a:off x="8750300" y="16327304"/>
          <a:ext cx="889000" cy="3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140145</xdr:rowOff>
    </xdr:from>
    <xdr:to>
      <xdr:col>14</xdr:col>
      <xdr:colOff>79375</xdr:colOff>
      <xdr:row>96</xdr:row>
      <xdr:rowOff>70295</xdr:rowOff>
    </xdr:to>
    <xdr:sp macro="" textlink="">
      <xdr:nvSpPr>
        <xdr:cNvPr id="465" name="フローチャート : 判断 464"/>
        <xdr:cNvSpPr/>
      </xdr:nvSpPr>
      <xdr:spPr>
        <a:xfrm>
          <a:off x="95885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61422</xdr:rowOff>
    </xdr:from>
    <xdr:ext cx="534377" cy="259045"/>
    <xdr:sp macro="" textlink="">
      <xdr:nvSpPr>
        <xdr:cNvPr id="466" name="テキスト ボックス 465"/>
        <xdr:cNvSpPr txBox="1"/>
      </xdr:nvSpPr>
      <xdr:spPr>
        <a:xfrm>
          <a:off x="9372111" y="165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94</xdr:row>
      <xdr:rowOff>77927</xdr:rowOff>
    </xdr:from>
    <xdr:to>
      <xdr:col>12</xdr:col>
      <xdr:colOff>561975</xdr:colOff>
      <xdr:row>95</xdr:row>
      <xdr:rowOff>8077</xdr:rowOff>
    </xdr:to>
    <xdr:sp macro="" textlink="">
      <xdr:nvSpPr>
        <xdr:cNvPr id="467" name="フローチャート : 判断 466"/>
        <xdr:cNvSpPr/>
      </xdr:nvSpPr>
      <xdr:spPr>
        <a:xfrm>
          <a:off x="8699500" y="161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24604</xdr:rowOff>
    </xdr:from>
    <xdr:ext cx="534377" cy="259045"/>
    <xdr:sp macro="" textlink="">
      <xdr:nvSpPr>
        <xdr:cNvPr id="468" name="テキスト ボックス 467"/>
        <xdr:cNvSpPr txBox="1"/>
      </xdr:nvSpPr>
      <xdr:spPr>
        <a:xfrm>
          <a:off x="8483111" y="15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82786</xdr:rowOff>
    </xdr:from>
    <xdr:to>
      <xdr:col>15</xdr:col>
      <xdr:colOff>231775</xdr:colOff>
      <xdr:row>97</xdr:row>
      <xdr:rowOff>12936</xdr:rowOff>
    </xdr:to>
    <xdr:sp macro="" textlink="">
      <xdr:nvSpPr>
        <xdr:cNvPr id="474" name="円/楕円 473"/>
        <xdr:cNvSpPr/>
      </xdr:nvSpPr>
      <xdr:spPr>
        <a:xfrm>
          <a:off x="10426700" y="1654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61213</xdr:rowOff>
    </xdr:from>
    <xdr:ext cx="534377" cy="259045"/>
    <xdr:sp macro="" textlink="">
      <xdr:nvSpPr>
        <xdr:cNvPr id="475" name="普通建設事業費 （ うち更新整備　）該当値テキスト"/>
        <xdr:cNvSpPr txBox="1"/>
      </xdr:nvSpPr>
      <xdr:spPr>
        <a:xfrm>
          <a:off x="10528300" y="165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22,321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160204</xdr:rowOff>
    </xdr:from>
    <xdr:to>
      <xdr:col>14</xdr:col>
      <xdr:colOff>79375</xdr:colOff>
      <xdr:row>95</xdr:row>
      <xdr:rowOff>90354</xdr:rowOff>
    </xdr:to>
    <xdr:sp macro="" textlink="">
      <xdr:nvSpPr>
        <xdr:cNvPr id="476" name="円/楕円 475"/>
        <xdr:cNvSpPr/>
      </xdr:nvSpPr>
      <xdr:spPr>
        <a:xfrm>
          <a:off x="9588500" y="162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106881</xdr:rowOff>
    </xdr:from>
    <xdr:ext cx="534377" cy="259045"/>
    <xdr:sp macro="" textlink="">
      <xdr:nvSpPr>
        <xdr:cNvPr id="477" name="テキスト ボックス 476"/>
        <xdr:cNvSpPr txBox="1"/>
      </xdr:nvSpPr>
      <xdr:spPr>
        <a:xfrm>
          <a:off x="9372111" y="1605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36,257</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157384</xdr:rowOff>
    </xdr:from>
    <xdr:to>
      <xdr:col>12</xdr:col>
      <xdr:colOff>561975</xdr:colOff>
      <xdr:row>97</xdr:row>
      <xdr:rowOff>87534</xdr:rowOff>
    </xdr:to>
    <xdr:sp macro="" textlink="">
      <xdr:nvSpPr>
        <xdr:cNvPr id="478" name="円/楕円 477"/>
        <xdr:cNvSpPr/>
      </xdr:nvSpPr>
      <xdr:spPr>
        <a:xfrm>
          <a:off x="8699500" y="166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78661</xdr:rowOff>
    </xdr:from>
    <xdr:ext cx="534377" cy="259045"/>
    <xdr:sp macro="" textlink="">
      <xdr:nvSpPr>
        <xdr:cNvPr id="479" name="テキスト ボックス 478"/>
        <xdr:cNvSpPr txBox="1"/>
      </xdr:nvSpPr>
      <xdr:spPr>
        <a:xfrm>
          <a:off x="8483111" y="167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3" name="テキスト ボックス 49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5" name="テキスト ボックス 49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7" name="テキスト ボックス 49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112954</xdr:rowOff>
    </xdr:from>
    <xdr:to>
      <xdr:col>23</xdr:col>
      <xdr:colOff>516889</xdr:colOff>
      <xdr:row>39</xdr:row>
      <xdr:rowOff>98878</xdr:rowOff>
    </xdr:to>
    <xdr:cxnSp macro="">
      <xdr:nvCxnSpPr>
        <xdr:cNvPr id="505" name="直線コネクタ 504"/>
        <xdr:cNvCxnSpPr/>
      </xdr:nvCxnSpPr>
      <xdr:spPr>
        <a:xfrm flipV="1">
          <a:off x="16317595" y="5256454"/>
          <a:ext cx="1269" cy="1528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59631</xdr:rowOff>
    </xdr:from>
    <xdr:ext cx="599010" cy="259045"/>
    <xdr:sp macro="" textlink="">
      <xdr:nvSpPr>
        <xdr:cNvPr id="508" name="災害復旧事業費最大値テキスト"/>
        <xdr:cNvSpPr txBox="1"/>
      </xdr:nvSpPr>
      <xdr:spPr>
        <a:xfrm>
          <a:off x="16370300" y="503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30</xdr:row>
      <xdr:rowOff>112954</xdr:rowOff>
    </xdr:from>
    <xdr:to>
      <xdr:col>23</xdr:col>
      <xdr:colOff>606425</xdr:colOff>
      <xdr:row>30</xdr:row>
      <xdr:rowOff>112954</xdr:rowOff>
    </xdr:to>
    <xdr:cxnSp macro="">
      <xdr:nvCxnSpPr>
        <xdr:cNvPr id="509" name="直線コネクタ 508"/>
        <xdr:cNvCxnSpPr/>
      </xdr:nvCxnSpPr>
      <xdr:spPr>
        <a:xfrm>
          <a:off x="16230600" y="52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95352</xdr:rowOff>
    </xdr:from>
    <xdr:to>
      <xdr:col>23</xdr:col>
      <xdr:colOff>517525</xdr:colOff>
      <xdr:row>39</xdr:row>
      <xdr:rowOff>95885</xdr:rowOff>
    </xdr:to>
    <xdr:cxnSp macro="">
      <xdr:nvCxnSpPr>
        <xdr:cNvPr id="510" name="直線コネクタ 509"/>
        <xdr:cNvCxnSpPr/>
      </xdr:nvCxnSpPr>
      <xdr:spPr>
        <a:xfrm flipV="1">
          <a:off x="15481300" y="6781902"/>
          <a:ext cx="8382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162961</xdr:rowOff>
    </xdr:from>
    <xdr:ext cx="469744" cy="259045"/>
    <xdr:sp macro="" textlink="">
      <xdr:nvSpPr>
        <xdr:cNvPr id="511" name="災害復旧事業費平均値テキスト"/>
        <xdr:cNvSpPr txBox="1"/>
      </xdr:nvSpPr>
      <xdr:spPr>
        <a:xfrm>
          <a:off x="16370300" y="6506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140084</xdr:rowOff>
    </xdr:from>
    <xdr:to>
      <xdr:col>23</xdr:col>
      <xdr:colOff>568325</xdr:colOff>
      <xdr:row>39</xdr:row>
      <xdr:rowOff>70234</xdr:rowOff>
    </xdr:to>
    <xdr:sp macro="" textlink="">
      <xdr:nvSpPr>
        <xdr:cNvPr id="512" name="フローチャート : 判断 511"/>
        <xdr:cNvSpPr/>
      </xdr:nvSpPr>
      <xdr:spPr>
        <a:xfrm>
          <a:off x="16268700" y="665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95885</xdr:rowOff>
    </xdr:from>
    <xdr:to>
      <xdr:col>22</xdr:col>
      <xdr:colOff>365125</xdr:colOff>
      <xdr:row>39</xdr:row>
      <xdr:rowOff>96310</xdr:rowOff>
    </xdr:to>
    <xdr:cxnSp macro="">
      <xdr:nvCxnSpPr>
        <xdr:cNvPr id="513" name="直線コネクタ 512"/>
        <xdr:cNvCxnSpPr/>
      </xdr:nvCxnSpPr>
      <xdr:spPr>
        <a:xfrm flipV="1">
          <a:off x="14592300" y="6782435"/>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12950</xdr:rowOff>
    </xdr:from>
    <xdr:to>
      <xdr:col>22</xdr:col>
      <xdr:colOff>415925</xdr:colOff>
      <xdr:row>39</xdr:row>
      <xdr:rowOff>114550</xdr:rowOff>
    </xdr:to>
    <xdr:sp macro="" textlink="">
      <xdr:nvSpPr>
        <xdr:cNvPr id="514" name="フローチャート : 判断 513"/>
        <xdr:cNvSpPr/>
      </xdr:nvSpPr>
      <xdr:spPr>
        <a:xfrm>
          <a:off x="15430500" y="66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131077</xdr:rowOff>
    </xdr:from>
    <xdr:ext cx="469744" cy="259045"/>
    <xdr:sp macro="" textlink="">
      <xdr:nvSpPr>
        <xdr:cNvPr id="515" name="テキスト ボックス 514"/>
        <xdr:cNvSpPr txBox="1"/>
      </xdr:nvSpPr>
      <xdr:spPr>
        <a:xfrm>
          <a:off x="15246427" y="647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89833</xdr:rowOff>
    </xdr:from>
    <xdr:to>
      <xdr:col>21</xdr:col>
      <xdr:colOff>161925</xdr:colOff>
      <xdr:row>39</xdr:row>
      <xdr:rowOff>96310</xdr:rowOff>
    </xdr:to>
    <xdr:cxnSp macro="">
      <xdr:nvCxnSpPr>
        <xdr:cNvPr id="516" name="直線コネクタ 515"/>
        <xdr:cNvCxnSpPr/>
      </xdr:nvCxnSpPr>
      <xdr:spPr>
        <a:xfrm>
          <a:off x="13703300" y="677638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168453</xdr:rowOff>
    </xdr:from>
    <xdr:to>
      <xdr:col>21</xdr:col>
      <xdr:colOff>212725</xdr:colOff>
      <xdr:row>39</xdr:row>
      <xdr:rowOff>98603</xdr:rowOff>
    </xdr:to>
    <xdr:sp macro="" textlink="">
      <xdr:nvSpPr>
        <xdr:cNvPr id="517" name="フローチャート : 判断 516"/>
        <xdr:cNvSpPr/>
      </xdr:nvSpPr>
      <xdr:spPr>
        <a:xfrm>
          <a:off x="14541500" y="66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115130</xdr:rowOff>
    </xdr:from>
    <xdr:ext cx="469744" cy="259045"/>
    <xdr:sp macro="" textlink="">
      <xdr:nvSpPr>
        <xdr:cNvPr id="518" name="テキスト ボックス 517"/>
        <xdr:cNvSpPr txBox="1"/>
      </xdr:nvSpPr>
      <xdr:spPr>
        <a:xfrm>
          <a:off x="14357427" y="64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89202</xdr:rowOff>
    </xdr:from>
    <xdr:to>
      <xdr:col>19</xdr:col>
      <xdr:colOff>644525</xdr:colOff>
      <xdr:row>39</xdr:row>
      <xdr:rowOff>89833</xdr:rowOff>
    </xdr:to>
    <xdr:cxnSp macro="">
      <xdr:nvCxnSpPr>
        <xdr:cNvPr id="519" name="直線コネクタ 518"/>
        <xdr:cNvCxnSpPr/>
      </xdr:nvCxnSpPr>
      <xdr:spPr>
        <a:xfrm>
          <a:off x="12814300" y="6775752"/>
          <a:ext cx="889000" cy="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157807</xdr:rowOff>
    </xdr:from>
    <xdr:to>
      <xdr:col>20</xdr:col>
      <xdr:colOff>9525</xdr:colOff>
      <xdr:row>39</xdr:row>
      <xdr:rowOff>87957</xdr:rowOff>
    </xdr:to>
    <xdr:sp macro="" textlink="">
      <xdr:nvSpPr>
        <xdr:cNvPr id="520" name="フローチャート : 判断 519"/>
        <xdr:cNvSpPr/>
      </xdr:nvSpPr>
      <xdr:spPr>
        <a:xfrm>
          <a:off x="13652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104484</xdr:rowOff>
    </xdr:from>
    <xdr:ext cx="469744" cy="259045"/>
    <xdr:sp macro="" textlink="">
      <xdr:nvSpPr>
        <xdr:cNvPr id="521" name="テキスト ボックス 520"/>
        <xdr:cNvSpPr txBox="1"/>
      </xdr:nvSpPr>
      <xdr:spPr>
        <a:xfrm>
          <a:off x="13468427" y="6448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128012</xdr:rowOff>
    </xdr:from>
    <xdr:to>
      <xdr:col>18</xdr:col>
      <xdr:colOff>492125</xdr:colOff>
      <xdr:row>39</xdr:row>
      <xdr:rowOff>58162</xdr:rowOff>
    </xdr:to>
    <xdr:sp macro="" textlink="">
      <xdr:nvSpPr>
        <xdr:cNvPr id="522" name="フローチャート : 判断 521"/>
        <xdr:cNvSpPr/>
      </xdr:nvSpPr>
      <xdr:spPr>
        <a:xfrm>
          <a:off x="12763500" y="664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74689</xdr:rowOff>
    </xdr:from>
    <xdr:ext cx="469744" cy="259045"/>
    <xdr:sp macro="" textlink="">
      <xdr:nvSpPr>
        <xdr:cNvPr id="523" name="テキスト ボックス 522"/>
        <xdr:cNvSpPr txBox="1"/>
      </xdr:nvSpPr>
      <xdr:spPr>
        <a:xfrm>
          <a:off x="12579427" y="641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44552</xdr:rowOff>
    </xdr:from>
    <xdr:to>
      <xdr:col>23</xdr:col>
      <xdr:colOff>568325</xdr:colOff>
      <xdr:row>39</xdr:row>
      <xdr:rowOff>146152</xdr:rowOff>
    </xdr:to>
    <xdr:sp macro="" textlink="">
      <xdr:nvSpPr>
        <xdr:cNvPr id="529" name="円/楕円 528"/>
        <xdr:cNvSpPr/>
      </xdr:nvSpPr>
      <xdr:spPr>
        <a:xfrm>
          <a:off x="16268700" y="673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130929</xdr:rowOff>
    </xdr:from>
    <xdr:ext cx="378565" cy="259045"/>
    <xdr:sp macro="" textlink="">
      <xdr:nvSpPr>
        <xdr:cNvPr id="530" name="災害復旧事業費該当値テキスト"/>
        <xdr:cNvSpPr txBox="1"/>
      </xdr:nvSpPr>
      <xdr:spPr>
        <a:xfrm>
          <a:off x="16370300" y="6646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45085</xdr:rowOff>
    </xdr:from>
    <xdr:to>
      <xdr:col>22</xdr:col>
      <xdr:colOff>415925</xdr:colOff>
      <xdr:row>39</xdr:row>
      <xdr:rowOff>146685</xdr:rowOff>
    </xdr:to>
    <xdr:sp macro="" textlink="">
      <xdr:nvSpPr>
        <xdr:cNvPr id="531" name="円/楕円 530"/>
        <xdr:cNvSpPr/>
      </xdr:nvSpPr>
      <xdr:spPr>
        <a:xfrm>
          <a:off x="15430500" y="673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137812</xdr:rowOff>
    </xdr:from>
    <xdr:ext cx="378565" cy="259045"/>
    <xdr:sp macro="" textlink="">
      <xdr:nvSpPr>
        <xdr:cNvPr id="532" name="テキスト ボックス 531"/>
        <xdr:cNvSpPr txBox="1"/>
      </xdr:nvSpPr>
      <xdr:spPr>
        <a:xfrm>
          <a:off x="15292017" y="682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45510</xdr:rowOff>
    </xdr:from>
    <xdr:to>
      <xdr:col>21</xdr:col>
      <xdr:colOff>212725</xdr:colOff>
      <xdr:row>39</xdr:row>
      <xdr:rowOff>147110</xdr:rowOff>
    </xdr:to>
    <xdr:sp macro="" textlink="">
      <xdr:nvSpPr>
        <xdr:cNvPr id="533" name="円/楕円 532"/>
        <xdr:cNvSpPr/>
      </xdr:nvSpPr>
      <xdr:spPr>
        <a:xfrm>
          <a:off x="14541500" y="67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138237</xdr:rowOff>
    </xdr:from>
    <xdr:ext cx="378565" cy="259045"/>
    <xdr:sp macro="" textlink="">
      <xdr:nvSpPr>
        <xdr:cNvPr id="534" name="テキスト ボックス 533"/>
        <xdr:cNvSpPr txBox="1"/>
      </xdr:nvSpPr>
      <xdr:spPr>
        <a:xfrm>
          <a:off x="14403017" y="682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39033</xdr:rowOff>
    </xdr:from>
    <xdr:to>
      <xdr:col>20</xdr:col>
      <xdr:colOff>9525</xdr:colOff>
      <xdr:row>39</xdr:row>
      <xdr:rowOff>140633</xdr:rowOff>
    </xdr:to>
    <xdr:sp macro="" textlink="">
      <xdr:nvSpPr>
        <xdr:cNvPr id="535" name="円/楕円 534"/>
        <xdr:cNvSpPr/>
      </xdr:nvSpPr>
      <xdr:spPr>
        <a:xfrm>
          <a:off x="13652500" y="672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131760</xdr:rowOff>
    </xdr:from>
    <xdr:ext cx="378565" cy="259045"/>
    <xdr:sp macro="" textlink="">
      <xdr:nvSpPr>
        <xdr:cNvPr id="536" name="テキスト ボックス 535"/>
        <xdr:cNvSpPr txBox="1"/>
      </xdr:nvSpPr>
      <xdr:spPr>
        <a:xfrm>
          <a:off x="13514017" y="681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38402</xdr:rowOff>
    </xdr:from>
    <xdr:to>
      <xdr:col>18</xdr:col>
      <xdr:colOff>492125</xdr:colOff>
      <xdr:row>39</xdr:row>
      <xdr:rowOff>140002</xdr:rowOff>
    </xdr:to>
    <xdr:sp macro="" textlink="">
      <xdr:nvSpPr>
        <xdr:cNvPr id="537" name="円/楕円 536"/>
        <xdr:cNvSpPr/>
      </xdr:nvSpPr>
      <xdr:spPr>
        <a:xfrm>
          <a:off x="12763500" y="672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131129</xdr:rowOff>
    </xdr:from>
    <xdr:ext cx="378565" cy="259045"/>
    <xdr:sp macro="" textlink="">
      <xdr:nvSpPr>
        <xdr:cNvPr id="538" name="テキスト ボックス 537"/>
        <xdr:cNvSpPr txBox="1"/>
      </xdr:nvSpPr>
      <xdr:spPr>
        <a:xfrm>
          <a:off x="12625017" y="6817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フローチャート :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63" name="フローチャート :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64" name="テキスト ボックス 56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6" name="フローチャート :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7" name="テキスト ボックス 56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9" name="フローチャート :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70" name="テキスト ボックス 56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フローチャート :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72" name="テキスト ボックス 57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8" name="円/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80" name="円/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81" name="テキスト ボックス 58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82" name="円/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83" name="テキスト ボックス 58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84" name="円/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5" name="テキスト ボックス 58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6" name="円/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7" name="テキスト ボックス 58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98" name="テキスト ボックス 59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600" name="テキスト ボックス 59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6" name="テキスト ボックス 60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8" name="テキスト ボックス 60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157480</xdr:rowOff>
    </xdr:from>
    <xdr:to>
      <xdr:col>23</xdr:col>
      <xdr:colOff>516889</xdr:colOff>
      <xdr:row>79</xdr:row>
      <xdr:rowOff>134913</xdr:rowOff>
    </xdr:to>
    <xdr:cxnSp macro="">
      <xdr:nvCxnSpPr>
        <xdr:cNvPr id="612" name="直線コネクタ 611"/>
        <xdr:cNvCxnSpPr/>
      </xdr:nvCxnSpPr>
      <xdr:spPr>
        <a:xfrm flipV="1">
          <a:off x="16317595" y="12330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138740</xdr:rowOff>
    </xdr:from>
    <xdr:ext cx="534377" cy="259045"/>
    <xdr:sp macro="" textlink="">
      <xdr:nvSpPr>
        <xdr:cNvPr id="613" name="公債費最小値テキスト"/>
        <xdr:cNvSpPr txBox="1"/>
      </xdr:nvSpPr>
      <xdr:spPr>
        <a:xfrm>
          <a:off x="16370300" y="1368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79</xdr:row>
      <xdr:rowOff>134913</xdr:rowOff>
    </xdr:from>
    <xdr:to>
      <xdr:col>23</xdr:col>
      <xdr:colOff>606425</xdr:colOff>
      <xdr:row>79</xdr:row>
      <xdr:rowOff>134913</xdr:rowOff>
    </xdr:to>
    <xdr:cxnSp macro="">
      <xdr:nvCxnSpPr>
        <xdr:cNvPr id="614" name="直線コネクタ 613"/>
        <xdr:cNvCxnSpPr/>
      </xdr:nvCxnSpPr>
      <xdr:spPr>
        <a:xfrm>
          <a:off x="16230600" y="1367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104157</xdr:rowOff>
    </xdr:from>
    <xdr:ext cx="599010" cy="259045"/>
    <xdr:sp macro="" textlink="">
      <xdr:nvSpPr>
        <xdr:cNvPr id="615" name="公債費最大値テキスト"/>
        <xdr:cNvSpPr txBox="1"/>
      </xdr:nvSpPr>
      <xdr:spPr>
        <a:xfrm>
          <a:off x="16370300" y="12105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71</xdr:row>
      <xdr:rowOff>157480</xdr:rowOff>
    </xdr:from>
    <xdr:to>
      <xdr:col>23</xdr:col>
      <xdr:colOff>606425</xdr:colOff>
      <xdr:row>71</xdr:row>
      <xdr:rowOff>157480</xdr:rowOff>
    </xdr:to>
    <xdr:cxnSp macro="">
      <xdr:nvCxnSpPr>
        <xdr:cNvPr id="616" name="直線コネクタ 615"/>
        <xdr:cNvCxnSpPr/>
      </xdr:nvCxnSpPr>
      <xdr:spPr>
        <a:xfrm>
          <a:off x="16230600" y="1233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114948</xdr:rowOff>
    </xdr:from>
    <xdr:to>
      <xdr:col>23</xdr:col>
      <xdr:colOff>517525</xdr:colOff>
      <xdr:row>77</xdr:row>
      <xdr:rowOff>126631</xdr:rowOff>
    </xdr:to>
    <xdr:cxnSp macro="">
      <xdr:nvCxnSpPr>
        <xdr:cNvPr id="617" name="直線コネクタ 616"/>
        <xdr:cNvCxnSpPr/>
      </xdr:nvCxnSpPr>
      <xdr:spPr>
        <a:xfrm flipV="1">
          <a:off x="15481300" y="13145148"/>
          <a:ext cx="838200" cy="18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1807</xdr:rowOff>
    </xdr:from>
    <xdr:ext cx="534377" cy="259045"/>
    <xdr:sp macro="" textlink="">
      <xdr:nvSpPr>
        <xdr:cNvPr id="618" name="公債費平均値テキスト"/>
        <xdr:cNvSpPr txBox="1"/>
      </xdr:nvSpPr>
      <xdr:spPr>
        <a:xfrm>
          <a:off x="16370300" y="13203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54,659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23380</xdr:rowOff>
    </xdr:from>
    <xdr:to>
      <xdr:col>23</xdr:col>
      <xdr:colOff>568325</xdr:colOff>
      <xdr:row>77</xdr:row>
      <xdr:rowOff>124980</xdr:rowOff>
    </xdr:to>
    <xdr:sp macro="" textlink="">
      <xdr:nvSpPr>
        <xdr:cNvPr id="619" name="フローチャート : 判断 618"/>
        <xdr:cNvSpPr/>
      </xdr:nvSpPr>
      <xdr:spPr>
        <a:xfrm>
          <a:off x="16268700" y="132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126631</xdr:rowOff>
    </xdr:from>
    <xdr:to>
      <xdr:col>22</xdr:col>
      <xdr:colOff>365125</xdr:colOff>
      <xdr:row>77</xdr:row>
      <xdr:rowOff>149085</xdr:rowOff>
    </xdr:to>
    <xdr:cxnSp macro="">
      <xdr:nvCxnSpPr>
        <xdr:cNvPr id="620" name="直線コネクタ 619"/>
        <xdr:cNvCxnSpPr/>
      </xdr:nvCxnSpPr>
      <xdr:spPr>
        <a:xfrm flipV="1">
          <a:off x="14592300" y="13328281"/>
          <a:ext cx="889000" cy="2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61988</xdr:rowOff>
    </xdr:from>
    <xdr:to>
      <xdr:col>22</xdr:col>
      <xdr:colOff>415925</xdr:colOff>
      <xdr:row>77</xdr:row>
      <xdr:rowOff>163588</xdr:rowOff>
    </xdr:to>
    <xdr:sp macro="" textlink="">
      <xdr:nvSpPr>
        <xdr:cNvPr id="621" name="フローチャート : 判断 620"/>
        <xdr:cNvSpPr/>
      </xdr:nvSpPr>
      <xdr:spPr>
        <a:xfrm>
          <a:off x="15430500" y="1326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8665</xdr:rowOff>
    </xdr:from>
    <xdr:ext cx="534377" cy="259045"/>
    <xdr:sp macro="" textlink="">
      <xdr:nvSpPr>
        <xdr:cNvPr id="622" name="テキスト ボックス 621"/>
        <xdr:cNvSpPr txBox="1"/>
      </xdr:nvSpPr>
      <xdr:spPr>
        <a:xfrm>
          <a:off x="15214111" y="130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149085</xdr:rowOff>
    </xdr:from>
    <xdr:to>
      <xdr:col>21</xdr:col>
      <xdr:colOff>161925</xdr:colOff>
      <xdr:row>78</xdr:row>
      <xdr:rowOff>32601</xdr:rowOff>
    </xdr:to>
    <xdr:cxnSp macro="">
      <xdr:nvCxnSpPr>
        <xdr:cNvPr id="623" name="直線コネクタ 622"/>
        <xdr:cNvCxnSpPr/>
      </xdr:nvCxnSpPr>
      <xdr:spPr>
        <a:xfrm flipV="1">
          <a:off x="13703300" y="13350735"/>
          <a:ext cx="889000" cy="5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116294</xdr:rowOff>
    </xdr:from>
    <xdr:to>
      <xdr:col>21</xdr:col>
      <xdr:colOff>212725</xdr:colOff>
      <xdr:row>77</xdr:row>
      <xdr:rowOff>46444</xdr:rowOff>
    </xdr:to>
    <xdr:sp macro="" textlink="">
      <xdr:nvSpPr>
        <xdr:cNvPr id="624" name="フローチャート : 判断 623"/>
        <xdr:cNvSpPr/>
      </xdr:nvSpPr>
      <xdr:spPr>
        <a:xfrm>
          <a:off x="14541500" y="1314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62971</xdr:rowOff>
    </xdr:from>
    <xdr:ext cx="534377" cy="259045"/>
    <xdr:sp macro="" textlink="">
      <xdr:nvSpPr>
        <xdr:cNvPr id="625" name="テキスト ボックス 624"/>
        <xdr:cNvSpPr txBox="1"/>
      </xdr:nvSpPr>
      <xdr:spPr>
        <a:xfrm>
          <a:off x="14325111" y="1292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170193</xdr:rowOff>
    </xdr:from>
    <xdr:to>
      <xdr:col>19</xdr:col>
      <xdr:colOff>644525</xdr:colOff>
      <xdr:row>78</xdr:row>
      <xdr:rowOff>32601</xdr:rowOff>
    </xdr:to>
    <xdr:cxnSp macro="">
      <xdr:nvCxnSpPr>
        <xdr:cNvPr id="626" name="直線コネクタ 625"/>
        <xdr:cNvCxnSpPr/>
      </xdr:nvCxnSpPr>
      <xdr:spPr>
        <a:xfrm>
          <a:off x="12814300" y="13371843"/>
          <a:ext cx="889000" cy="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111570</xdr:rowOff>
    </xdr:from>
    <xdr:to>
      <xdr:col>20</xdr:col>
      <xdr:colOff>9525</xdr:colOff>
      <xdr:row>77</xdr:row>
      <xdr:rowOff>41720</xdr:rowOff>
    </xdr:to>
    <xdr:sp macro="" textlink="">
      <xdr:nvSpPr>
        <xdr:cNvPr id="627" name="フローチャート : 判断 626"/>
        <xdr:cNvSpPr/>
      </xdr:nvSpPr>
      <xdr:spPr>
        <a:xfrm>
          <a:off x="13652500" y="1314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58246</xdr:rowOff>
    </xdr:from>
    <xdr:ext cx="534377" cy="259045"/>
    <xdr:sp macro="" textlink="">
      <xdr:nvSpPr>
        <xdr:cNvPr id="628" name="テキスト ボックス 627"/>
        <xdr:cNvSpPr txBox="1"/>
      </xdr:nvSpPr>
      <xdr:spPr>
        <a:xfrm>
          <a:off x="13436111" y="129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112713</xdr:rowOff>
    </xdr:from>
    <xdr:to>
      <xdr:col>18</xdr:col>
      <xdr:colOff>492125</xdr:colOff>
      <xdr:row>77</xdr:row>
      <xdr:rowOff>42863</xdr:rowOff>
    </xdr:to>
    <xdr:sp macro="" textlink="">
      <xdr:nvSpPr>
        <xdr:cNvPr id="629" name="フローチャート : 判断 628"/>
        <xdr:cNvSpPr/>
      </xdr:nvSpPr>
      <xdr:spPr>
        <a:xfrm>
          <a:off x="12763500" y="1314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59390</xdr:rowOff>
    </xdr:from>
    <xdr:ext cx="534377" cy="259045"/>
    <xdr:sp macro="" textlink="">
      <xdr:nvSpPr>
        <xdr:cNvPr id="630" name="テキスト ボックス 629"/>
        <xdr:cNvSpPr txBox="1"/>
      </xdr:nvSpPr>
      <xdr:spPr>
        <a:xfrm>
          <a:off x="12547111" y="129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64148</xdr:rowOff>
    </xdr:from>
    <xdr:to>
      <xdr:col>23</xdr:col>
      <xdr:colOff>568325</xdr:colOff>
      <xdr:row>76</xdr:row>
      <xdr:rowOff>165748</xdr:rowOff>
    </xdr:to>
    <xdr:sp macro="" textlink="">
      <xdr:nvSpPr>
        <xdr:cNvPr id="636" name="円/楕円 635"/>
        <xdr:cNvSpPr/>
      </xdr:nvSpPr>
      <xdr:spPr>
        <a:xfrm>
          <a:off x="16268700" y="1309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87025</xdr:rowOff>
    </xdr:from>
    <xdr:ext cx="534377" cy="259045"/>
    <xdr:sp macro="" textlink="">
      <xdr:nvSpPr>
        <xdr:cNvPr id="637" name="公債費該当値テキスト"/>
        <xdr:cNvSpPr txBox="1"/>
      </xdr:nvSpPr>
      <xdr:spPr>
        <a:xfrm>
          <a:off x="16370300" y="1294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64,949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75831</xdr:rowOff>
    </xdr:from>
    <xdr:to>
      <xdr:col>22</xdr:col>
      <xdr:colOff>415925</xdr:colOff>
      <xdr:row>78</xdr:row>
      <xdr:rowOff>5981</xdr:rowOff>
    </xdr:to>
    <xdr:sp macro="" textlink="">
      <xdr:nvSpPr>
        <xdr:cNvPr id="638" name="円/楕円 637"/>
        <xdr:cNvSpPr/>
      </xdr:nvSpPr>
      <xdr:spPr>
        <a:xfrm>
          <a:off x="15430500" y="132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168558</xdr:rowOff>
    </xdr:from>
    <xdr:ext cx="534377" cy="259045"/>
    <xdr:sp macro="" textlink="">
      <xdr:nvSpPr>
        <xdr:cNvPr id="639" name="テキスト ボックス 638"/>
        <xdr:cNvSpPr txBox="1"/>
      </xdr:nvSpPr>
      <xdr:spPr>
        <a:xfrm>
          <a:off x="15214111" y="1337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98285</xdr:rowOff>
    </xdr:from>
    <xdr:to>
      <xdr:col>21</xdr:col>
      <xdr:colOff>212725</xdr:colOff>
      <xdr:row>78</xdr:row>
      <xdr:rowOff>28435</xdr:rowOff>
    </xdr:to>
    <xdr:sp macro="" textlink="">
      <xdr:nvSpPr>
        <xdr:cNvPr id="640" name="円/楕円 639"/>
        <xdr:cNvSpPr/>
      </xdr:nvSpPr>
      <xdr:spPr>
        <a:xfrm>
          <a:off x="14541500" y="1329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19562</xdr:rowOff>
    </xdr:from>
    <xdr:ext cx="534377" cy="259045"/>
    <xdr:sp macro="" textlink="">
      <xdr:nvSpPr>
        <xdr:cNvPr id="641" name="テキスト ボックス 640"/>
        <xdr:cNvSpPr txBox="1"/>
      </xdr:nvSpPr>
      <xdr:spPr>
        <a:xfrm>
          <a:off x="14325111" y="133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153251</xdr:rowOff>
    </xdr:from>
    <xdr:to>
      <xdr:col>20</xdr:col>
      <xdr:colOff>9525</xdr:colOff>
      <xdr:row>78</xdr:row>
      <xdr:rowOff>83401</xdr:rowOff>
    </xdr:to>
    <xdr:sp macro="" textlink="">
      <xdr:nvSpPr>
        <xdr:cNvPr id="642" name="円/楕円 641"/>
        <xdr:cNvSpPr/>
      </xdr:nvSpPr>
      <xdr:spPr>
        <a:xfrm>
          <a:off x="13652500" y="1335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74528</xdr:rowOff>
    </xdr:from>
    <xdr:ext cx="534377" cy="259045"/>
    <xdr:sp macro="" textlink="">
      <xdr:nvSpPr>
        <xdr:cNvPr id="643" name="テキスト ボックス 642"/>
        <xdr:cNvSpPr txBox="1"/>
      </xdr:nvSpPr>
      <xdr:spPr>
        <a:xfrm>
          <a:off x="13436111" y="1344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119393</xdr:rowOff>
    </xdr:from>
    <xdr:to>
      <xdr:col>18</xdr:col>
      <xdr:colOff>492125</xdr:colOff>
      <xdr:row>78</xdr:row>
      <xdr:rowOff>49543</xdr:rowOff>
    </xdr:to>
    <xdr:sp macro="" textlink="">
      <xdr:nvSpPr>
        <xdr:cNvPr id="644" name="円/楕円 643"/>
        <xdr:cNvSpPr/>
      </xdr:nvSpPr>
      <xdr:spPr>
        <a:xfrm>
          <a:off x="12763500" y="133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40670</xdr:rowOff>
    </xdr:from>
    <xdr:ext cx="534377" cy="259045"/>
    <xdr:sp macro="" textlink="">
      <xdr:nvSpPr>
        <xdr:cNvPr id="645" name="テキスト ボックス 644"/>
        <xdr:cNvSpPr txBox="1"/>
      </xdr:nvSpPr>
      <xdr:spPr>
        <a:xfrm>
          <a:off x="12547111" y="134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9" name="テキスト ボックス 65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1" name="テキスト ボックス 66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3" name="テキスト ボックス 66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7" name="テキスト ボックス 66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36979</xdr:rowOff>
    </xdr:from>
    <xdr:to>
      <xdr:col>23</xdr:col>
      <xdr:colOff>516889</xdr:colOff>
      <xdr:row>99</xdr:row>
      <xdr:rowOff>44056</xdr:rowOff>
    </xdr:to>
    <xdr:cxnSp macro="">
      <xdr:nvCxnSpPr>
        <xdr:cNvPr id="669" name="直線コネクタ 668"/>
        <xdr:cNvCxnSpPr/>
      </xdr:nvCxnSpPr>
      <xdr:spPr>
        <a:xfrm flipV="1">
          <a:off x="16317595" y="15638929"/>
          <a:ext cx="1269" cy="137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47883</xdr:rowOff>
    </xdr:from>
    <xdr:ext cx="378565" cy="259045"/>
    <xdr:sp macro="" textlink="">
      <xdr:nvSpPr>
        <xdr:cNvPr id="670" name="積立金最小値テキスト"/>
        <xdr:cNvSpPr txBox="1"/>
      </xdr:nvSpPr>
      <xdr:spPr>
        <a:xfrm>
          <a:off x="16370300" y="17021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428625</xdr:colOff>
      <xdr:row>99</xdr:row>
      <xdr:rowOff>44056</xdr:rowOff>
    </xdr:from>
    <xdr:to>
      <xdr:col>23</xdr:col>
      <xdr:colOff>606425</xdr:colOff>
      <xdr:row>99</xdr:row>
      <xdr:rowOff>44056</xdr:rowOff>
    </xdr:to>
    <xdr:cxnSp macro="">
      <xdr:nvCxnSpPr>
        <xdr:cNvPr id="671" name="直線コネクタ 670"/>
        <xdr:cNvCxnSpPr/>
      </xdr:nvCxnSpPr>
      <xdr:spPr>
        <a:xfrm>
          <a:off x="16230600" y="170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155106</xdr:rowOff>
    </xdr:from>
    <xdr:ext cx="599010" cy="259045"/>
    <xdr:sp macro="" textlink="">
      <xdr:nvSpPr>
        <xdr:cNvPr id="672" name="積立金最大値テキスト"/>
        <xdr:cNvSpPr txBox="1"/>
      </xdr:nvSpPr>
      <xdr:spPr>
        <a:xfrm>
          <a:off x="16370300" y="1541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723,922</a:t>
          </a:r>
          <a:endParaRPr kumimoji="1" lang="ja-JP" altLang="en-US" sz="1000" b="1">
            <a:latin typeface="ＭＳ Ｐゴシック"/>
          </a:endParaRPr>
        </a:p>
      </xdr:txBody>
    </xdr:sp>
    <xdr:clientData/>
  </xdr:oneCellAnchor>
  <xdr:twoCellAnchor>
    <xdr:from>
      <xdr:col>23</xdr:col>
      <xdr:colOff>428625</xdr:colOff>
      <xdr:row>91</xdr:row>
      <xdr:rowOff>36979</xdr:rowOff>
    </xdr:from>
    <xdr:to>
      <xdr:col>23</xdr:col>
      <xdr:colOff>606425</xdr:colOff>
      <xdr:row>91</xdr:row>
      <xdr:rowOff>36979</xdr:rowOff>
    </xdr:to>
    <xdr:cxnSp macro="">
      <xdr:nvCxnSpPr>
        <xdr:cNvPr id="673" name="直線コネクタ 672"/>
        <xdr:cNvCxnSpPr/>
      </xdr:nvCxnSpPr>
      <xdr:spPr>
        <a:xfrm>
          <a:off x="16230600" y="1563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21594</xdr:rowOff>
    </xdr:from>
    <xdr:to>
      <xdr:col>23</xdr:col>
      <xdr:colOff>517525</xdr:colOff>
      <xdr:row>99</xdr:row>
      <xdr:rowOff>23279</xdr:rowOff>
    </xdr:to>
    <xdr:cxnSp macro="">
      <xdr:nvCxnSpPr>
        <xdr:cNvPr id="674" name="直線コネクタ 673"/>
        <xdr:cNvCxnSpPr/>
      </xdr:nvCxnSpPr>
      <xdr:spPr>
        <a:xfrm flipV="1">
          <a:off x="15481300" y="16995144"/>
          <a:ext cx="8382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114357</xdr:rowOff>
    </xdr:from>
    <xdr:ext cx="534377" cy="259045"/>
    <xdr:sp macro="" textlink="">
      <xdr:nvSpPr>
        <xdr:cNvPr id="675" name="積立金平均値テキスト"/>
        <xdr:cNvSpPr txBox="1"/>
      </xdr:nvSpPr>
      <xdr:spPr>
        <a:xfrm>
          <a:off x="16370300" y="1674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38,646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91480</xdr:rowOff>
    </xdr:from>
    <xdr:to>
      <xdr:col>23</xdr:col>
      <xdr:colOff>568325</xdr:colOff>
      <xdr:row>99</xdr:row>
      <xdr:rowOff>21630</xdr:rowOff>
    </xdr:to>
    <xdr:sp macro="" textlink="">
      <xdr:nvSpPr>
        <xdr:cNvPr id="676" name="フローチャート : 判断 675"/>
        <xdr:cNvSpPr/>
      </xdr:nvSpPr>
      <xdr:spPr>
        <a:xfrm>
          <a:off x="16268700" y="168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6739</xdr:rowOff>
    </xdr:from>
    <xdr:to>
      <xdr:col>22</xdr:col>
      <xdr:colOff>365125</xdr:colOff>
      <xdr:row>99</xdr:row>
      <xdr:rowOff>23279</xdr:rowOff>
    </xdr:to>
    <xdr:cxnSp macro="">
      <xdr:nvCxnSpPr>
        <xdr:cNvPr id="677" name="直線コネクタ 676"/>
        <xdr:cNvCxnSpPr/>
      </xdr:nvCxnSpPr>
      <xdr:spPr>
        <a:xfrm>
          <a:off x="14592300" y="16980289"/>
          <a:ext cx="889000" cy="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126529</xdr:rowOff>
    </xdr:from>
    <xdr:to>
      <xdr:col>22</xdr:col>
      <xdr:colOff>415925</xdr:colOff>
      <xdr:row>99</xdr:row>
      <xdr:rowOff>56679</xdr:rowOff>
    </xdr:to>
    <xdr:sp macro="" textlink="">
      <xdr:nvSpPr>
        <xdr:cNvPr id="678" name="フローチャート : 判断 677"/>
        <xdr:cNvSpPr/>
      </xdr:nvSpPr>
      <xdr:spPr>
        <a:xfrm>
          <a:off x="15430500" y="1692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73206</xdr:rowOff>
    </xdr:from>
    <xdr:ext cx="534377" cy="259045"/>
    <xdr:sp macro="" textlink="">
      <xdr:nvSpPr>
        <xdr:cNvPr id="679" name="テキスト ボックス 678"/>
        <xdr:cNvSpPr txBox="1"/>
      </xdr:nvSpPr>
      <xdr:spPr>
        <a:xfrm>
          <a:off x="15214111" y="1670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168100</xdr:rowOff>
    </xdr:from>
    <xdr:to>
      <xdr:col>21</xdr:col>
      <xdr:colOff>161925</xdr:colOff>
      <xdr:row>99</xdr:row>
      <xdr:rowOff>6739</xdr:rowOff>
    </xdr:to>
    <xdr:cxnSp macro="">
      <xdr:nvCxnSpPr>
        <xdr:cNvPr id="680" name="直線コネクタ 679"/>
        <xdr:cNvCxnSpPr/>
      </xdr:nvCxnSpPr>
      <xdr:spPr>
        <a:xfrm>
          <a:off x="13703300" y="16970200"/>
          <a:ext cx="889000" cy="1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6832</xdr:rowOff>
    </xdr:from>
    <xdr:to>
      <xdr:col>21</xdr:col>
      <xdr:colOff>212725</xdr:colOff>
      <xdr:row>98</xdr:row>
      <xdr:rowOff>108432</xdr:rowOff>
    </xdr:to>
    <xdr:sp macro="" textlink="">
      <xdr:nvSpPr>
        <xdr:cNvPr id="681" name="フローチャート : 判断 680"/>
        <xdr:cNvSpPr/>
      </xdr:nvSpPr>
      <xdr:spPr>
        <a:xfrm>
          <a:off x="14541500" y="168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124959</xdr:rowOff>
    </xdr:from>
    <xdr:ext cx="534377" cy="259045"/>
    <xdr:sp macro="" textlink="">
      <xdr:nvSpPr>
        <xdr:cNvPr id="682" name="テキスト ボックス 681"/>
        <xdr:cNvSpPr txBox="1"/>
      </xdr:nvSpPr>
      <xdr:spPr>
        <a:xfrm>
          <a:off x="14325111" y="165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168100</xdr:rowOff>
    </xdr:from>
    <xdr:to>
      <xdr:col>19</xdr:col>
      <xdr:colOff>644525</xdr:colOff>
      <xdr:row>99</xdr:row>
      <xdr:rowOff>6350</xdr:rowOff>
    </xdr:to>
    <xdr:cxnSp macro="">
      <xdr:nvCxnSpPr>
        <xdr:cNvPr id="683" name="直線コネクタ 682"/>
        <xdr:cNvCxnSpPr/>
      </xdr:nvCxnSpPr>
      <xdr:spPr>
        <a:xfrm flipV="1">
          <a:off x="12814300" y="16970200"/>
          <a:ext cx="8890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95348</xdr:rowOff>
    </xdr:from>
    <xdr:to>
      <xdr:col>20</xdr:col>
      <xdr:colOff>9525</xdr:colOff>
      <xdr:row>99</xdr:row>
      <xdr:rowOff>25498</xdr:rowOff>
    </xdr:to>
    <xdr:sp macro="" textlink="">
      <xdr:nvSpPr>
        <xdr:cNvPr id="684" name="フローチャート : 判断 683"/>
        <xdr:cNvSpPr/>
      </xdr:nvSpPr>
      <xdr:spPr>
        <a:xfrm>
          <a:off x="13652500" y="1689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42025</xdr:rowOff>
    </xdr:from>
    <xdr:ext cx="534377" cy="259045"/>
    <xdr:sp macro="" textlink="">
      <xdr:nvSpPr>
        <xdr:cNvPr id="685" name="テキスト ボックス 684"/>
        <xdr:cNvSpPr txBox="1"/>
      </xdr:nvSpPr>
      <xdr:spPr>
        <a:xfrm>
          <a:off x="13436111" y="166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111945</xdr:rowOff>
    </xdr:from>
    <xdr:to>
      <xdr:col>18</xdr:col>
      <xdr:colOff>492125</xdr:colOff>
      <xdr:row>99</xdr:row>
      <xdr:rowOff>42095</xdr:rowOff>
    </xdr:to>
    <xdr:sp macro="" textlink="">
      <xdr:nvSpPr>
        <xdr:cNvPr id="686" name="フローチャート : 判断 685"/>
        <xdr:cNvSpPr/>
      </xdr:nvSpPr>
      <xdr:spPr>
        <a:xfrm>
          <a:off x="12763500" y="1691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58622</xdr:rowOff>
    </xdr:from>
    <xdr:ext cx="534377" cy="259045"/>
    <xdr:sp macro="" textlink="">
      <xdr:nvSpPr>
        <xdr:cNvPr id="687" name="テキスト ボックス 686"/>
        <xdr:cNvSpPr txBox="1"/>
      </xdr:nvSpPr>
      <xdr:spPr>
        <a:xfrm>
          <a:off x="12547111" y="1668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142244</xdr:rowOff>
    </xdr:from>
    <xdr:to>
      <xdr:col>23</xdr:col>
      <xdr:colOff>568325</xdr:colOff>
      <xdr:row>99</xdr:row>
      <xdr:rowOff>72394</xdr:rowOff>
    </xdr:to>
    <xdr:sp macro="" textlink="">
      <xdr:nvSpPr>
        <xdr:cNvPr id="693" name="円/楕円 692"/>
        <xdr:cNvSpPr/>
      </xdr:nvSpPr>
      <xdr:spPr>
        <a:xfrm>
          <a:off x="16268700" y="1694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69907</xdr:rowOff>
    </xdr:from>
    <xdr:ext cx="534377" cy="259045"/>
    <xdr:sp macro="" textlink="">
      <xdr:nvSpPr>
        <xdr:cNvPr id="694" name="積立金該当値テキスト"/>
        <xdr:cNvSpPr txBox="1"/>
      </xdr:nvSpPr>
      <xdr:spPr>
        <a:xfrm>
          <a:off x="16370300" y="1687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143929</xdr:rowOff>
    </xdr:from>
    <xdr:to>
      <xdr:col>22</xdr:col>
      <xdr:colOff>415925</xdr:colOff>
      <xdr:row>99</xdr:row>
      <xdr:rowOff>74079</xdr:rowOff>
    </xdr:to>
    <xdr:sp macro="" textlink="">
      <xdr:nvSpPr>
        <xdr:cNvPr id="695" name="円/楕円 694"/>
        <xdr:cNvSpPr/>
      </xdr:nvSpPr>
      <xdr:spPr>
        <a:xfrm>
          <a:off x="15430500" y="1694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65206</xdr:rowOff>
    </xdr:from>
    <xdr:ext cx="534377" cy="259045"/>
    <xdr:sp macro="" textlink="">
      <xdr:nvSpPr>
        <xdr:cNvPr id="696" name="テキスト ボックス 695"/>
        <xdr:cNvSpPr txBox="1"/>
      </xdr:nvSpPr>
      <xdr:spPr>
        <a:xfrm>
          <a:off x="15214111" y="1703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127389</xdr:rowOff>
    </xdr:from>
    <xdr:to>
      <xdr:col>21</xdr:col>
      <xdr:colOff>212725</xdr:colOff>
      <xdr:row>99</xdr:row>
      <xdr:rowOff>57539</xdr:rowOff>
    </xdr:to>
    <xdr:sp macro="" textlink="">
      <xdr:nvSpPr>
        <xdr:cNvPr id="697" name="円/楕円 696"/>
        <xdr:cNvSpPr/>
      </xdr:nvSpPr>
      <xdr:spPr>
        <a:xfrm>
          <a:off x="14541500" y="1692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48666</xdr:rowOff>
    </xdr:from>
    <xdr:ext cx="534377" cy="259045"/>
    <xdr:sp macro="" textlink="">
      <xdr:nvSpPr>
        <xdr:cNvPr id="698" name="テキスト ボックス 697"/>
        <xdr:cNvSpPr txBox="1"/>
      </xdr:nvSpPr>
      <xdr:spPr>
        <a:xfrm>
          <a:off x="14325111" y="1702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117300</xdr:rowOff>
    </xdr:from>
    <xdr:to>
      <xdr:col>20</xdr:col>
      <xdr:colOff>9525</xdr:colOff>
      <xdr:row>99</xdr:row>
      <xdr:rowOff>47450</xdr:rowOff>
    </xdr:to>
    <xdr:sp macro="" textlink="">
      <xdr:nvSpPr>
        <xdr:cNvPr id="699" name="円/楕円 698"/>
        <xdr:cNvSpPr/>
      </xdr:nvSpPr>
      <xdr:spPr>
        <a:xfrm>
          <a:off x="13652500" y="169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38577</xdr:rowOff>
    </xdr:from>
    <xdr:ext cx="534377" cy="259045"/>
    <xdr:sp macro="" textlink="">
      <xdr:nvSpPr>
        <xdr:cNvPr id="700" name="テキスト ボックス 699"/>
        <xdr:cNvSpPr txBox="1"/>
      </xdr:nvSpPr>
      <xdr:spPr>
        <a:xfrm>
          <a:off x="13436111" y="1701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127000</xdr:rowOff>
    </xdr:from>
    <xdr:to>
      <xdr:col>18</xdr:col>
      <xdr:colOff>492125</xdr:colOff>
      <xdr:row>99</xdr:row>
      <xdr:rowOff>57150</xdr:rowOff>
    </xdr:to>
    <xdr:sp macro="" textlink="">
      <xdr:nvSpPr>
        <xdr:cNvPr id="701" name="円/楕円 700"/>
        <xdr:cNvSpPr/>
      </xdr:nvSpPr>
      <xdr:spPr>
        <a:xfrm>
          <a:off x="12763500" y="169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48277</xdr:rowOff>
    </xdr:from>
    <xdr:ext cx="534377" cy="259045"/>
    <xdr:sp macro="" textlink="">
      <xdr:nvSpPr>
        <xdr:cNvPr id="702" name="テキスト ボックス 701"/>
        <xdr:cNvSpPr txBox="1"/>
      </xdr:nvSpPr>
      <xdr:spPr>
        <a:xfrm>
          <a:off x="12547111" y="1702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13" name="直線コネクタ 71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14" name="テキスト ボックス 71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6" name="テキスト ボックス 71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17" name="直線コネクタ 71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718" name="テキスト ボックス 717"/>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133985</xdr:rowOff>
    </xdr:from>
    <xdr:to>
      <xdr:col>32</xdr:col>
      <xdr:colOff>186689</xdr:colOff>
      <xdr:row>38</xdr:row>
      <xdr:rowOff>25400</xdr:rowOff>
    </xdr:to>
    <xdr:cxnSp macro="">
      <xdr:nvCxnSpPr>
        <xdr:cNvPr id="722" name="直線コネクタ 721"/>
        <xdr:cNvCxnSpPr/>
      </xdr:nvCxnSpPr>
      <xdr:spPr>
        <a:xfrm flipV="1">
          <a:off x="22159595" y="52774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723"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24" name="直線コネクタ 72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80662</xdr:rowOff>
    </xdr:from>
    <xdr:ext cx="534377" cy="259045"/>
    <xdr:sp macro="" textlink="">
      <xdr:nvSpPr>
        <xdr:cNvPr id="725" name="投資及び出資金最大値テキスト"/>
        <xdr:cNvSpPr txBox="1"/>
      </xdr:nvSpPr>
      <xdr:spPr>
        <a:xfrm>
          <a:off x="22212300" y="505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22,100</a:t>
          </a:r>
          <a:endParaRPr kumimoji="1" lang="ja-JP" altLang="en-US" sz="1000" b="1">
            <a:latin typeface="ＭＳ Ｐゴシック"/>
          </a:endParaRPr>
        </a:p>
      </xdr:txBody>
    </xdr:sp>
    <xdr:clientData/>
  </xdr:oneCellAnchor>
  <xdr:twoCellAnchor>
    <xdr:from>
      <xdr:col>32</xdr:col>
      <xdr:colOff>98425</xdr:colOff>
      <xdr:row>30</xdr:row>
      <xdr:rowOff>133985</xdr:rowOff>
    </xdr:from>
    <xdr:to>
      <xdr:col>32</xdr:col>
      <xdr:colOff>276225</xdr:colOff>
      <xdr:row>30</xdr:row>
      <xdr:rowOff>133985</xdr:rowOff>
    </xdr:to>
    <xdr:cxnSp macro="">
      <xdr:nvCxnSpPr>
        <xdr:cNvPr id="726" name="直線コネクタ 725"/>
        <xdr:cNvCxnSpPr/>
      </xdr:nvCxnSpPr>
      <xdr:spPr>
        <a:xfrm>
          <a:off x="22072600" y="527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27" name="直線コネクタ 72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14279</xdr:rowOff>
    </xdr:from>
    <xdr:ext cx="469744" cy="259045"/>
    <xdr:sp macro="" textlink="">
      <xdr:nvSpPr>
        <xdr:cNvPr id="728" name="投資及び出資金平均値テキスト"/>
        <xdr:cNvSpPr txBox="1"/>
      </xdr:nvSpPr>
      <xdr:spPr>
        <a:xfrm>
          <a:off x="22212300" y="618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162852</xdr:rowOff>
    </xdr:from>
    <xdr:to>
      <xdr:col>32</xdr:col>
      <xdr:colOff>238125</xdr:colOff>
      <xdr:row>37</xdr:row>
      <xdr:rowOff>93002</xdr:rowOff>
    </xdr:to>
    <xdr:sp macro="" textlink="">
      <xdr:nvSpPr>
        <xdr:cNvPr id="729" name="フローチャート : 判断 728"/>
        <xdr:cNvSpPr/>
      </xdr:nvSpPr>
      <xdr:spPr>
        <a:xfrm>
          <a:off x="22110700" y="633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30" name="直線コネクタ 72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27635</xdr:rowOff>
    </xdr:from>
    <xdr:to>
      <xdr:col>31</xdr:col>
      <xdr:colOff>85725</xdr:colOff>
      <xdr:row>37</xdr:row>
      <xdr:rowOff>129235</xdr:rowOff>
    </xdr:to>
    <xdr:sp macro="" textlink="">
      <xdr:nvSpPr>
        <xdr:cNvPr id="731" name="フローチャート : 判断 730"/>
        <xdr:cNvSpPr/>
      </xdr:nvSpPr>
      <xdr:spPr>
        <a:xfrm>
          <a:off x="21272500" y="63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145762</xdr:rowOff>
    </xdr:from>
    <xdr:ext cx="469744" cy="259045"/>
    <xdr:sp macro="" textlink="">
      <xdr:nvSpPr>
        <xdr:cNvPr id="732" name="テキスト ボックス 731"/>
        <xdr:cNvSpPr txBox="1"/>
      </xdr:nvSpPr>
      <xdr:spPr>
        <a:xfrm>
          <a:off x="21088427" y="614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33" name="直線コネクタ 73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76670</xdr:rowOff>
    </xdr:from>
    <xdr:to>
      <xdr:col>29</xdr:col>
      <xdr:colOff>568325</xdr:colOff>
      <xdr:row>38</xdr:row>
      <xdr:rowOff>6820</xdr:rowOff>
    </xdr:to>
    <xdr:sp macro="" textlink="">
      <xdr:nvSpPr>
        <xdr:cNvPr id="734" name="フローチャート : 判断 733"/>
        <xdr:cNvSpPr/>
      </xdr:nvSpPr>
      <xdr:spPr>
        <a:xfrm>
          <a:off x="20383500" y="642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23347</xdr:rowOff>
    </xdr:from>
    <xdr:ext cx="469744" cy="259045"/>
    <xdr:sp macro="" textlink="">
      <xdr:nvSpPr>
        <xdr:cNvPr id="735" name="テキスト ボックス 734"/>
        <xdr:cNvSpPr txBox="1"/>
      </xdr:nvSpPr>
      <xdr:spPr>
        <a:xfrm>
          <a:off x="20199427" y="619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36" name="直線コネクタ 73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63526</xdr:rowOff>
    </xdr:from>
    <xdr:to>
      <xdr:col>28</xdr:col>
      <xdr:colOff>365125</xdr:colOff>
      <xdr:row>37</xdr:row>
      <xdr:rowOff>165126</xdr:rowOff>
    </xdr:to>
    <xdr:sp macro="" textlink="">
      <xdr:nvSpPr>
        <xdr:cNvPr id="737" name="フローチャート : 判断 736"/>
        <xdr:cNvSpPr/>
      </xdr:nvSpPr>
      <xdr:spPr>
        <a:xfrm>
          <a:off x="19494500" y="640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10203</xdr:rowOff>
    </xdr:from>
    <xdr:ext cx="469744" cy="259045"/>
    <xdr:sp macro="" textlink="">
      <xdr:nvSpPr>
        <xdr:cNvPr id="738" name="テキスト ボックス 737"/>
        <xdr:cNvSpPr txBox="1"/>
      </xdr:nvSpPr>
      <xdr:spPr>
        <a:xfrm>
          <a:off x="19310427" y="618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78556</xdr:rowOff>
    </xdr:from>
    <xdr:to>
      <xdr:col>27</xdr:col>
      <xdr:colOff>161925</xdr:colOff>
      <xdr:row>38</xdr:row>
      <xdr:rowOff>8706</xdr:rowOff>
    </xdr:to>
    <xdr:sp macro="" textlink="">
      <xdr:nvSpPr>
        <xdr:cNvPr id="739" name="フローチャート : 判断 738"/>
        <xdr:cNvSpPr/>
      </xdr:nvSpPr>
      <xdr:spPr>
        <a:xfrm>
          <a:off x="18605500" y="6422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25233</xdr:rowOff>
    </xdr:from>
    <xdr:ext cx="469744" cy="259045"/>
    <xdr:sp macro="" textlink="">
      <xdr:nvSpPr>
        <xdr:cNvPr id="740" name="テキスト ボックス 739"/>
        <xdr:cNvSpPr txBox="1"/>
      </xdr:nvSpPr>
      <xdr:spPr>
        <a:xfrm>
          <a:off x="18421427" y="619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46" name="円/楕円 74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60977</xdr:rowOff>
    </xdr:from>
    <xdr:ext cx="249299" cy="259045"/>
    <xdr:sp macro="" textlink="">
      <xdr:nvSpPr>
        <xdr:cNvPr id="747"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48" name="円/楕円 74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49" name="テキスト ボックス 748"/>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50" name="円/楕円 74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51" name="テキスト ボックス 750"/>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52" name="円/楕円 75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53" name="テキスト ボックス 752"/>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54" name="円/楕円 75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55" name="テキスト ボックス 754"/>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69" name="テキスト ボックス 76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71" name="テキスト ボックス 77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73" name="テキスト ボックス 77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57622</xdr:rowOff>
    </xdr:from>
    <xdr:to>
      <xdr:col>32</xdr:col>
      <xdr:colOff>186689</xdr:colOff>
      <xdr:row>59</xdr:row>
      <xdr:rowOff>98878</xdr:rowOff>
    </xdr:to>
    <xdr:cxnSp macro="">
      <xdr:nvCxnSpPr>
        <xdr:cNvPr id="781" name="直線コネクタ 780"/>
        <xdr:cNvCxnSpPr/>
      </xdr:nvCxnSpPr>
      <xdr:spPr>
        <a:xfrm flipV="1">
          <a:off x="22159595" y="8630122"/>
          <a:ext cx="1269" cy="1584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4299</xdr:rowOff>
    </xdr:from>
    <xdr:ext cx="534377" cy="259045"/>
    <xdr:sp macro="" textlink="">
      <xdr:nvSpPr>
        <xdr:cNvPr id="784" name="貸付金最大値テキスト"/>
        <xdr:cNvSpPr txBox="1"/>
      </xdr:nvSpPr>
      <xdr:spPr>
        <a:xfrm>
          <a:off x="22212300" y="840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14,554</a:t>
          </a:r>
          <a:endParaRPr kumimoji="1" lang="ja-JP" altLang="en-US" sz="1000" b="1">
            <a:latin typeface="ＭＳ Ｐゴシック"/>
          </a:endParaRPr>
        </a:p>
      </xdr:txBody>
    </xdr:sp>
    <xdr:clientData/>
  </xdr:oneCellAnchor>
  <xdr:twoCellAnchor>
    <xdr:from>
      <xdr:col>32</xdr:col>
      <xdr:colOff>98425</xdr:colOff>
      <xdr:row>50</xdr:row>
      <xdr:rowOff>57622</xdr:rowOff>
    </xdr:from>
    <xdr:to>
      <xdr:col>32</xdr:col>
      <xdr:colOff>276225</xdr:colOff>
      <xdr:row>50</xdr:row>
      <xdr:rowOff>57622</xdr:rowOff>
    </xdr:to>
    <xdr:cxnSp macro="">
      <xdr:nvCxnSpPr>
        <xdr:cNvPr id="785" name="直線コネクタ 784"/>
        <xdr:cNvCxnSpPr/>
      </xdr:nvCxnSpPr>
      <xdr:spPr>
        <a:xfrm>
          <a:off x="22072600" y="863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88755</xdr:rowOff>
    </xdr:from>
    <xdr:to>
      <xdr:col>32</xdr:col>
      <xdr:colOff>187325</xdr:colOff>
      <xdr:row>59</xdr:row>
      <xdr:rowOff>95504</xdr:rowOff>
    </xdr:to>
    <xdr:cxnSp macro="">
      <xdr:nvCxnSpPr>
        <xdr:cNvPr id="786" name="直線コネクタ 785"/>
        <xdr:cNvCxnSpPr/>
      </xdr:nvCxnSpPr>
      <xdr:spPr>
        <a:xfrm>
          <a:off x="21323300" y="10204305"/>
          <a:ext cx="838200" cy="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76616</xdr:rowOff>
    </xdr:from>
    <xdr:ext cx="469744" cy="259045"/>
    <xdr:sp macro="" textlink="">
      <xdr:nvSpPr>
        <xdr:cNvPr id="787" name="貸付金平均値テキスト"/>
        <xdr:cNvSpPr txBox="1"/>
      </xdr:nvSpPr>
      <xdr:spPr>
        <a:xfrm>
          <a:off x="22212300" y="9677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3,098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53739</xdr:rowOff>
    </xdr:from>
    <xdr:to>
      <xdr:col>32</xdr:col>
      <xdr:colOff>238125</xdr:colOff>
      <xdr:row>57</xdr:row>
      <xdr:rowOff>155339</xdr:rowOff>
    </xdr:to>
    <xdr:sp macro="" textlink="">
      <xdr:nvSpPr>
        <xdr:cNvPr id="788" name="フローチャート : 判断 787"/>
        <xdr:cNvSpPr/>
      </xdr:nvSpPr>
      <xdr:spPr>
        <a:xfrm>
          <a:off x="22110700" y="982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78631</xdr:rowOff>
    </xdr:from>
    <xdr:to>
      <xdr:col>31</xdr:col>
      <xdr:colOff>34925</xdr:colOff>
      <xdr:row>59</xdr:row>
      <xdr:rowOff>88755</xdr:rowOff>
    </xdr:to>
    <xdr:cxnSp macro="">
      <xdr:nvCxnSpPr>
        <xdr:cNvPr id="789" name="直線コネクタ 788"/>
        <xdr:cNvCxnSpPr/>
      </xdr:nvCxnSpPr>
      <xdr:spPr>
        <a:xfrm>
          <a:off x="20434300" y="10194181"/>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168039</xdr:rowOff>
    </xdr:from>
    <xdr:to>
      <xdr:col>31</xdr:col>
      <xdr:colOff>85725</xdr:colOff>
      <xdr:row>57</xdr:row>
      <xdr:rowOff>98189</xdr:rowOff>
    </xdr:to>
    <xdr:sp macro="" textlink="">
      <xdr:nvSpPr>
        <xdr:cNvPr id="790" name="フローチャート : 判断 789"/>
        <xdr:cNvSpPr/>
      </xdr:nvSpPr>
      <xdr:spPr>
        <a:xfrm>
          <a:off x="21272500" y="976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114716</xdr:rowOff>
    </xdr:from>
    <xdr:ext cx="469744" cy="259045"/>
    <xdr:sp macro="" textlink="">
      <xdr:nvSpPr>
        <xdr:cNvPr id="791" name="テキスト ボックス 790"/>
        <xdr:cNvSpPr txBox="1"/>
      </xdr:nvSpPr>
      <xdr:spPr>
        <a:xfrm>
          <a:off x="21088427" y="954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71773</xdr:rowOff>
    </xdr:from>
    <xdr:to>
      <xdr:col>29</xdr:col>
      <xdr:colOff>517525</xdr:colOff>
      <xdr:row>59</xdr:row>
      <xdr:rowOff>78631</xdr:rowOff>
    </xdr:to>
    <xdr:cxnSp macro="">
      <xdr:nvCxnSpPr>
        <xdr:cNvPr id="792" name="直線コネクタ 791"/>
        <xdr:cNvCxnSpPr/>
      </xdr:nvCxnSpPr>
      <xdr:spPr>
        <a:xfrm>
          <a:off x="19545300" y="1018732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18578</xdr:rowOff>
    </xdr:from>
    <xdr:to>
      <xdr:col>29</xdr:col>
      <xdr:colOff>568325</xdr:colOff>
      <xdr:row>57</xdr:row>
      <xdr:rowOff>120178</xdr:rowOff>
    </xdr:to>
    <xdr:sp macro="" textlink="">
      <xdr:nvSpPr>
        <xdr:cNvPr id="793" name="フローチャート : 判断 792"/>
        <xdr:cNvSpPr/>
      </xdr:nvSpPr>
      <xdr:spPr>
        <a:xfrm>
          <a:off x="20383500" y="979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136705</xdr:rowOff>
    </xdr:from>
    <xdr:ext cx="469744" cy="259045"/>
    <xdr:sp macro="" textlink="">
      <xdr:nvSpPr>
        <xdr:cNvPr id="794" name="テキスト ボックス 793"/>
        <xdr:cNvSpPr txBox="1"/>
      </xdr:nvSpPr>
      <xdr:spPr>
        <a:xfrm>
          <a:off x="20199427" y="956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66548</xdr:rowOff>
    </xdr:from>
    <xdr:to>
      <xdr:col>28</xdr:col>
      <xdr:colOff>314325</xdr:colOff>
      <xdr:row>59</xdr:row>
      <xdr:rowOff>71773</xdr:rowOff>
    </xdr:to>
    <xdr:cxnSp macro="">
      <xdr:nvCxnSpPr>
        <xdr:cNvPr id="795" name="直線コネクタ 794"/>
        <xdr:cNvCxnSpPr/>
      </xdr:nvCxnSpPr>
      <xdr:spPr>
        <a:xfrm>
          <a:off x="18656300" y="10182098"/>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13244</xdr:rowOff>
    </xdr:from>
    <xdr:to>
      <xdr:col>28</xdr:col>
      <xdr:colOff>365125</xdr:colOff>
      <xdr:row>57</xdr:row>
      <xdr:rowOff>114844</xdr:rowOff>
    </xdr:to>
    <xdr:sp macro="" textlink="">
      <xdr:nvSpPr>
        <xdr:cNvPr id="796" name="フローチャート : 判断 795"/>
        <xdr:cNvSpPr/>
      </xdr:nvSpPr>
      <xdr:spPr>
        <a:xfrm>
          <a:off x="19494500" y="978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131371</xdr:rowOff>
    </xdr:from>
    <xdr:ext cx="469744" cy="259045"/>
    <xdr:sp macro="" textlink="">
      <xdr:nvSpPr>
        <xdr:cNvPr id="797" name="テキスト ボックス 796"/>
        <xdr:cNvSpPr txBox="1"/>
      </xdr:nvSpPr>
      <xdr:spPr>
        <a:xfrm>
          <a:off x="19310427" y="956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154323</xdr:rowOff>
    </xdr:from>
    <xdr:to>
      <xdr:col>27</xdr:col>
      <xdr:colOff>161925</xdr:colOff>
      <xdr:row>57</xdr:row>
      <xdr:rowOff>84473</xdr:rowOff>
    </xdr:to>
    <xdr:sp macro="" textlink="">
      <xdr:nvSpPr>
        <xdr:cNvPr id="798" name="フローチャート : 判断 797"/>
        <xdr:cNvSpPr/>
      </xdr:nvSpPr>
      <xdr:spPr>
        <a:xfrm>
          <a:off x="18605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101000</xdr:rowOff>
    </xdr:from>
    <xdr:ext cx="469744" cy="259045"/>
    <xdr:sp macro="" textlink="">
      <xdr:nvSpPr>
        <xdr:cNvPr id="799" name="テキスト ボックス 798"/>
        <xdr:cNvSpPr txBox="1"/>
      </xdr:nvSpPr>
      <xdr:spPr>
        <a:xfrm>
          <a:off x="18421427" y="953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44704</xdr:rowOff>
    </xdr:from>
    <xdr:to>
      <xdr:col>32</xdr:col>
      <xdr:colOff>238125</xdr:colOff>
      <xdr:row>59</xdr:row>
      <xdr:rowOff>146304</xdr:rowOff>
    </xdr:to>
    <xdr:sp macro="" textlink="">
      <xdr:nvSpPr>
        <xdr:cNvPr id="805" name="円/楕円 804"/>
        <xdr:cNvSpPr/>
      </xdr:nvSpPr>
      <xdr:spPr>
        <a:xfrm>
          <a:off x="221107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131081</xdr:rowOff>
    </xdr:from>
    <xdr:ext cx="313932" cy="259045"/>
    <xdr:sp macro="" textlink="">
      <xdr:nvSpPr>
        <xdr:cNvPr id="806" name="貸付金該当値テキスト"/>
        <xdr:cNvSpPr txBox="1"/>
      </xdr:nvSpPr>
      <xdr:spPr>
        <a:xfrm>
          <a:off x="22212300" y="100751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37955</xdr:rowOff>
    </xdr:from>
    <xdr:to>
      <xdr:col>31</xdr:col>
      <xdr:colOff>85725</xdr:colOff>
      <xdr:row>59</xdr:row>
      <xdr:rowOff>139555</xdr:rowOff>
    </xdr:to>
    <xdr:sp macro="" textlink="">
      <xdr:nvSpPr>
        <xdr:cNvPr id="807" name="円/楕円 806"/>
        <xdr:cNvSpPr/>
      </xdr:nvSpPr>
      <xdr:spPr>
        <a:xfrm>
          <a:off x="21272500" y="101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130682</xdr:rowOff>
    </xdr:from>
    <xdr:ext cx="313932" cy="259045"/>
    <xdr:sp macro="" textlink="">
      <xdr:nvSpPr>
        <xdr:cNvPr id="808" name="テキスト ボックス 807"/>
        <xdr:cNvSpPr txBox="1"/>
      </xdr:nvSpPr>
      <xdr:spPr>
        <a:xfrm>
          <a:off x="21166333" y="10246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27831</xdr:rowOff>
    </xdr:from>
    <xdr:to>
      <xdr:col>29</xdr:col>
      <xdr:colOff>568325</xdr:colOff>
      <xdr:row>59</xdr:row>
      <xdr:rowOff>129431</xdr:rowOff>
    </xdr:to>
    <xdr:sp macro="" textlink="">
      <xdr:nvSpPr>
        <xdr:cNvPr id="809" name="円/楕円 808"/>
        <xdr:cNvSpPr/>
      </xdr:nvSpPr>
      <xdr:spPr>
        <a:xfrm>
          <a:off x="20383500" y="1014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120558</xdr:rowOff>
    </xdr:from>
    <xdr:ext cx="378565" cy="259045"/>
    <xdr:sp macro="" textlink="">
      <xdr:nvSpPr>
        <xdr:cNvPr id="810" name="テキスト ボックス 809"/>
        <xdr:cNvSpPr txBox="1"/>
      </xdr:nvSpPr>
      <xdr:spPr>
        <a:xfrm>
          <a:off x="20245017" y="1023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20973</xdr:rowOff>
    </xdr:from>
    <xdr:to>
      <xdr:col>28</xdr:col>
      <xdr:colOff>365125</xdr:colOff>
      <xdr:row>59</xdr:row>
      <xdr:rowOff>122573</xdr:rowOff>
    </xdr:to>
    <xdr:sp macro="" textlink="">
      <xdr:nvSpPr>
        <xdr:cNvPr id="811" name="円/楕円 810"/>
        <xdr:cNvSpPr/>
      </xdr:nvSpPr>
      <xdr:spPr>
        <a:xfrm>
          <a:off x="19494500" y="1013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113700</xdr:rowOff>
    </xdr:from>
    <xdr:ext cx="378565" cy="259045"/>
    <xdr:sp macro="" textlink="">
      <xdr:nvSpPr>
        <xdr:cNvPr id="812" name="テキスト ボックス 811"/>
        <xdr:cNvSpPr txBox="1"/>
      </xdr:nvSpPr>
      <xdr:spPr>
        <a:xfrm>
          <a:off x="19356017" y="10229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15748</xdr:rowOff>
    </xdr:from>
    <xdr:to>
      <xdr:col>27</xdr:col>
      <xdr:colOff>161925</xdr:colOff>
      <xdr:row>59</xdr:row>
      <xdr:rowOff>117348</xdr:rowOff>
    </xdr:to>
    <xdr:sp macro="" textlink="">
      <xdr:nvSpPr>
        <xdr:cNvPr id="813" name="円/楕円 812"/>
        <xdr:cNvSpPr/>
      </xdr:nvSpPr>
      <xdr:spPr>
        <a:xfrm>
          <a:off x="18605500" y="101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108475</xdr:rowOff>
    </xdr:from>
    <xdr:ext cx="378565" cy="259045"/>
    <xdr:sp macro="" textlink="">
      <xdr:nvSpPr>
        <xdr:cNvPr id="814" name="テキスト ボックス 813"/>
        <xdr:cNvSpPr txBox="1"/>
      </xdr:nvSpPr>
      <xdr:spPr>
        <a:xfrm>
          <a:off x="18467017" y="10224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6" name="直線コネクタ 82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7" name="テキスト ボックス 82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8" name="直線コネクタ 82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9" name="テキスト ボックス 82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0" name="直線コネクタ 82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1" name="テキスト ボックス 83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2" name="直線コネクタ 83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3" name="テキスト ボックス 83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4" name="直線コネクタ 83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5" name="テキスト ボックス 83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33801</xdr:rowOff>
    </xdr:from>
    <xdr:to>
      <xdr:col>32</xdr:col>
      <xdr:colOff>186689</xdr:colOff>
      <xdr:row>78</xdr:row>
      <xdr:rowOff>130366</xdr:rowOff>
    </xdr:to>
    <xdr:cxnSp macro="">
      <xdr:nvCxnSpPr>
        <xdr:cNvPr id="839" name="直線コネクタ 838"/>
        <xdr:cNvCxnSpPr/>
      </xdr:nvCxnSpPr>
      <xdr:spPr>
        <a:xfrm flipV="1">
          <a:off x="22159595" y="12035301"/>
          <a:ext cx="1269" cy="1468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134193</xdr:rowOff>
    </xdr:from>
    <xdr:ext cx="534377" cy="259045"/>
    <xdr:sp macro="" textlink="">
      <xdr:nvSpPr>
        <xdr:cNvPr id="840" name="繰出金最小値テキスト"/>
        <xdr:cNvSpPr txBox="1"/>
      </xdr:nvSpPr>
      <xdr:spPr>
        <a:xfrm>
          <a:off x="22212300" y="135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24,490</a:t>
          </a:r>
          <a:endParaRPr kumimoji="1" lang="ja-JP" altLang="en-US" sz="1000" b="1">
            <a:latin typeface="ＭＳ Ｐゴシック"/>
          </a:endParaRPr>
        </a:p>
      </xdr:txBody>
    </xdr:sp>
    <xdr:clientData/>
  </xdr:oneCellAnchor>
  <xdr:twoCellAnchor>
    <xdr:from>
      <xdr:col>32</xdr:col>
      <xdr:colOff>98425</xdr:colOff>
      <xdr:row>78</xdr:row>
      <xdr:rowOff>130366</xdr:rowOff>
    </xdr:from>
    <xdr:to>
      <xdr:col>32</xdr:col>
      <xdr:colOff>276225</xdr:colOff>
      <xdr:row>78</xdr:row>
      <xdr:rowOff>130366</xdr:rowOff>
    </xdr:to>
    <xdr:cxnSp macro="">
      <xdr:nvCxnSpPr>
        <xdr:cNvPr id="841" name="直線コネクタ 840"/>
        <xdr:cNvCxnSpPr/>
      </xdr:nvCxnSpPr>
      <xdr:spPr>
        <a:xfrm>
          <a:off x="22072600" y="1350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151928</xdr:rowOff>
    </xdr:from>
    <xdr:ext cx="599010" cy="259045"/>
    <xdr:sp macro="" textlink="">
      <xdr:nvSpPr>
        <xdr:cNvPr id="842" name="繰出金最大値テキスト"/>
        <xdr:cNvSpPr txBox="1"/>
      </xdr:nvSpPr>
      <xdr:spPr>
        <a:xfrm>
          <a:off x="22212300" y="118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101,559</a:t>
          </a:r>
          <a:endParaRPr kumimoji="1" lang="ja-JP" altLang="en-US" sz="1000" b="1">
            <a:latin typeface="ＭＳ Ｐゴシック"/>
          </a:endParaRPr>
        </a:p>
      </xdr:txBody>
    </xdr:sp>
    <xdr:clientData/>
  </xdr:oneCellAnchor>
  <xdr:twoCellAnchor>
    <xdr:from>
      <xdr:col>32</xdr:col>
      <xdr:colOff>98425</xdr:colOff>
      <xdr:row>70</xdr:row>
      <xdr:rowOff>33801</xdr:rowOff>
    </xdr:from>
    <xdr:to>
      <xdr:col>32</xdr:col>
      <xdr:colOff>276225</xdr:colOff>
      <xdr:row>70</xdr:row>
      <xdr:rowOff>33801</xdr:rowOff>
    </xdr:to>
    <xdr:cxnSp macro="">
      <xdr:nvCxnSpPr>
        <xdr:cNvPr id="843" name="直線コネクタ 842"/>
        <xdr:cNvCxnSpPr/>
      </xdr:nvCxnSpPr>
      <xdr:spPr>
        <a:xfrm>
          <a:off x="22072600" y="1203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91903</xdr:rowOff>
    </xdr:from>
    <xdr:to>
      <xdr:col>32</xdr:col>
      <xdr:colOff>187325</xdr:colOff>
      <xdr:row>76</xdr:row>
      <xdr:rowOff>94647</xdr:rowOff>
    </xdr:to>
    <xdr:cxnSp macro="">
      <xdr:nvCxnSpPr>
        <xdr:cNvPr id="844" name="直線コネクタ 843"/>
        <xdr:cNvCxnSpPr/>
      </xdr:nvCxnSpPr>
      <xdr:spPr>
        <a:xfrm flipV="1">
          <a:off x="21323300" y="13122103"/>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122579</xdr:rowOff>
    </xdr:from>
    <xdr:ext cx="534377" cy="259045"/>
    <xdr:sp macro="" textlink="">
      <xdr:nvSpPr>
        <xdr:cNvPr id="845" name="繰出金平均値テキスト"/>
        <xdr:cNvSpPr txBox="1"/>
      </xdr:nvSpPr>
      <xdr:spPr>
        <a:xfrm>
          <a:off x="22212300" y="126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59,433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99702</xdr:rowOff>
    </xdr:from>
    <xdr:to>
      <xdr:col>32</xdr:col>
      <xdr:colOff>238125</xdr:colOff>
      <xdr:row>75</xdr:row>
      <xdr:rowOff>29852</xdr:rowOff>
    </xdr:to>
    <xdr:sp macro="" textlink="">
      <xdr:nvSpPr>
        <xdr:cNvPr id="846" name="フローチャート : 判断 845"/>
        <xdr:cNvSpPr/>
      </xdr:nvSpPr>
      <xdr:spPr>
        <a:xfrm>
          <a:off x="221107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94647</xdr:rowOff>
    </xdr:from>
    <xdr:to>
      <xdr:col>31</xdr:col>
      <xdr:colOff>34925</xdr:colOff>
      <xdr:row>76</xdr:row>
      <xdr:rowOff>168847</xdr:rowOff>
    </xdr:to>
    <xdr:cxnSp macro="">
      <xdr:nvCxnSpPr>
        <xdr:cNvPr id="847" name="直線コネクタ 846"/>
        <xdr:cNvCxnSpPr/>
      </xdr:nvCxnSpPr>
      <xdr:spPr>
        <a:xfrm flipV="1">
          <a:off x="20434300" y="13124847"/>
          <a:ext cx="889000" cy="7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118370</xdr:rowOff>
    </xdr:from>
    <xdr:to>
      <xdr:col>31</xdr:col>
      <xdr:colOff>85725</xdr:colOff>
      <xdr:row>75</xdr:row>
      <xdr:rowOff>48520</xdr:rowOff>
    </xdr:to>
    <xdr:sp macro="" textlink="">
      <xdr:nvSpPr>
        <xdr:cNvPr id="848" name="フローチャート : 判断 847"/>
        <xdr:cNvSpPr/>
      </xdr:nvSpPr>
      <xdr:spPr>
        <a:xfrm>
          <a:off x="21272500" y="128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65047</xdr:rowOff>
    </xdr:from>
    <xdr:ext cx="534377" cy="259045"/>
    <xdr:sp macro="" textlink="">
      <xdr:nvSpPr>
        <xdr:cNvPr id="849" name="テキスト ボックス 848"/>
        <xdr:cNvSpPr txBox="1"/>
      </xdr:nvSpPr>
      <xdr:spPr>
        <a:xfrm>
          <a:off x="21056111" y="125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168847</xdr:rowOff>
    </xdr:from>
    <xdr:to>
      <xdr:col>29</xdr:col>
      <xdr:colOff>517525</xdr:colOff>
      <xdr:row>77</xdr:row>
      <xdr:rowOff>21419</xdr:rowOff>
    </xdr:to>
    <xdr:cxnSp macro="">
      <xdr:nvCxnSpPr>
        <xdr:cNvPr id="850" name="直線コネクタ 849"/>
        <xdr:cNvCxnSpPr/>
      </xdr:nvCxnSpPr>
      <xdr:spPr>
        <a:xfrm flipV="1">
          <a:off x="19545300" y="13199047"/>
          <a:ext cx="8890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65240</xdr:rowOff>
    </xdr:from>
    <xdr:to>
      <xdr:col>29</xdr:col>
      <xdr:colOff>568325</xdr:colOff>
      <xdr:row>74</xdr:row>
      <xdr:rowOff>166840</xdr:rowOff>
    </xdr:to>
    <xdr:sp macro="" textlink="">
      <xdr:nvSpPr>
        <xdr:cNvPr id="851" name="フローチャート : 判断 850"/>
        <xdr:cNvSpPr/>
      </xdr:nvSpPr>
      <xdr:spPr>
        <a:xfrm>
          <a:off x="20383500" y="127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11917</xdr:rowOff>
    </xdr:from>
    <xdr:ext cx="534377" cy="259045"/>
    <xdr:sp macro="" textlink="">
      <xdr:nvSpPr>
        <xdr:cNvPr id="852" name="テキスト ボックス 851"/>
        <xdr:cNvSpPr txBox="1"/>
      </xdr:nvSpPr>
      <xdr:spPr>
        <a:xfrm>
          <a:off x="20167111" y="1252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8979</xdr:rowOff>
    </xdr:from>
    <xdr:to>
      <xdr:col>28</xdr:col>
      <xdr:colOff>314325</xdr:colOff>
      <xdr:row>77</xdr:row>
      <xdr:rowOff>21419</xdr:rowOff>
    </xdr:to>
    <xdr:cxnSp macro="">
      <xdr:nvCxnSpPr>
        <xdr:cNvPr id="853" name="直線コネクタ 852"/>
        <xdr:cNvCxnSpPr/>
      </xdr:nvCxnSpPr>
      <xdr:spPr>
        <a:xfrm>
          <a:off x="18656300" y="13210629"/>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121951</xdr:rowOff>
    </xdr:from>
    <xdr:to>
      <xdr:col>28</xdr:col>
      <xdr:colOff>365125</xdr:colOff>
      <xdr:row>75</xdr:row>
      <xdr:rowOff>52101</xdr:rowOff>
    </xdr:to>
    <xdr:sp macro="" textlink="">
      <xdr:nvSpPr>
        <xdr:cNvPr id="854" name="フローチャート : 判断 853"/>
        <xdr:cNvSpPr/>
      </xdr:nvSpPr>
      <xdr:spPr>
        <a:xfrm>
          <a:off x="19494500" y="12809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68628</xdr:rowOff>
    </xdr:from>
    <xdr:ext cx="534377" cy="259045"/>
    <xdr:sp macro="" textlink="">
      <xdr:nvSpPr>
        <xdr:cNvPr id="855" name="テキスト ボックス 854"/>
        <xdr:cNvSpPr txBox="1"/>
      </xdr:nvSpPr>
      <xdr:spPr>
        <a:xfrm>
          <a:off x="19278111" y="1258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140601</xdr:rowOff>
    </xdr:from>
    <xdr:to>
      <xdr:col>27</xdr:col>
      <xdr:colOff>161925</xdr:colOff>
      <xdr:row>75</xdr:row>
      <xdr:rowOff>70751</xdr:rowOff>
    </xdr:to>
    <xdr:sp macro="" textlink="">
      <xdr:nvSpPr>
        <xdr:cNvPr id="856" name="フローチャート : 判断 855"/>
        <xdr:cNvSpPr/>
      </xdr:nvSpPr>
      <xdr:spPr>
        <a:xfrm>
          <a:off x="18605500" y="128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87278</xdr:rowOff>
    </xdr:from>
    <xdr:ext cx="534377" cy="259045"/>
    <xdr:sp macro="" textlink="">
      <xdr:nvSpPr>
        <xdr:cNvPr id="857" name="テキスト ボックス 856"/>
        <xdr:cNvSpPr txBox="1"/>
      </xdr:nvSpPr>
      <xdr:spPr>
        <a:xfrm>
          <a:off x="18389111" y="126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41103</xdr:rowOff>
    </xdr:from>
    <xdr:to>
      <xdr:col>32</xdr:col>
      <xdr:colOff>238125</xdr:colOff>
      <xdr:row>76</xdr:row>
      <xdr:rowOff>142703</xdr:rowOff>
    </xdr:to>
    <xdr:sp macro="" textlink="">
      <xdr:nvSpPr>
        <xdr:cNvPr id="863" name="円/楕円 862"/>
        <xdr:cNvSpPr/>
      </xdr:nvSpPr>
      <xdr:spPr>
        <a:xfrm>
          <a:off x="22110700" y="130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19530</xdr:rowOff>
    </xdr:from>
    <xdr:ext cx="534377" cy="259045"/>
    <xdr:sp macro="" textlink="">
      <xdr:nvSpPr>
        <xdr:cNvPr id="864" name="繰出金該当値テキスト"/>
        <xdr:cNvSpPr txBox="1"/>
      </xdr:nvSpPr>
      <xdr:spPr>
        <a:xfrm>
          <a:off x="22212300" y="1304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44,509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43847</xdr:rowOff>
    </xdr:from>
    <xdr:to>
      <xdr:col>31</xdr:col>
      <xdr:colOff>85725</xdr:colOff>
      <xdr:row>76</xdr:row>
      <xdr:rowOff>145447</xdr:rowOff>
    </xdr:to>
    <xdr:sp macro="" textlink="">
      <xdr:nvSpPr>
        <xdr:cNvPr id="865" name="円/楕円 864"/>
        <xdr:cNvSpPr/>
      </xdr:nvSpPr>
      <xdr:spPr>
        <a:xfrm>
          <a:off x="21272500" y="1307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136574</xdr:rowOff>
    </xdr:from>
    <xdr:ext cx="534377" cy="259045"/>
    <xdr:sp macro="" textlink="">
      <xdr:nvSpPr>
        <xdr:cNvPr id="866" name="テキスト ボックス 865"/>
        <xdr:cNvSpPr txBox="1"/>
      </xdr:nvSpPr>
      <xdr:spPr>
        <a:xfrm>
          <a:off x="21056111" y="1316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118047</xdr:rowOff>
    </xdr:from>
    <xdr:to>
      <xdr:col>29</xdr:col>
      <xdr:colOff>568325</xdr:colOff>
      <xdr:row>77</xdr:row>
      <xdr:rowOff>48197</xdr:rowOff>
    </xdr:to>
    <xdr:sp macro="" textlink="">
      <xdr:nvSpPr>
        <xdr:cNvPr id="867" name="円/楕円 866"/>
        <xdr:cNvSpPr/>
      </xdr:nvSpPr>
      <xdr:spPr>
        <a:xfrm>
          <a:off x="20383500" y="131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39324</xdr:rowOff>
    </xdr:from>
    <xdr:ext cx="534377" cy="259045"/>
    <xdr:sp macro="" textlink="">
      <xdr:nvSpPr>
        <xdr:cNvPr id="868" name="テキスト ボックス 867"/>
        <xdr:cNvSpPr txBox="1"/>
      </xdr:nvSpPr>
      <xdr:spPr>
        <a:xfrm>
          <a:off x="20167111" y="1324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142069</xdr:rowOff>
    </xdr:from>
    <xdr:to>
      <xdr:col>28</xdr:col>
      <xdr:colOff>365125</xdr:colOff>
      <xdr:row>77</xdr:row>
      <xdr:rowOff>72219</xdr:rowOff>
    </xdr:to>
    <xdr:sp macro="" textlink="">
      <xdr:nvSpPr>
        <xdr:cNvPr id="869" name="円/楕円 868"/>
        <xdr:cNvSpPr/>
      </xdr:nvSpPr>
      <xdr:spPr>
        <a:xfrm>
          <a:off x="19494500" y="131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63346</xdr:rowOff>
    </xdr:from>
    <xdr:ext cx="534377" cy="259045"/>
    <xdr:sp macro="" textlink="">
      <xdr:nvSpPr>
        <xdr:cNvPr id="870" name="テキスト ボックス 869"/>
        <xdr:cNvSpPr txBox="1"/>
      </xdr:nvSpPr>
      <xdr:spPr>
        <a:xfrm>
          <a:off x="19278111" y="1326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129629</xdr:rowOff>
    </xdr:from>
    <xdr:to>
      <xdr:col>27</xdr:col>
      <xdr:colOff>161925</xdr:colOff>
      <xdr:row>77</xdr:row>
      <xdr:rowOff>59779</xdr:rowOff>
    </xdr:to>
    <xdr:sp macro="" textlink="">
      <xdr:nvSpPr>
        <xdr:cNvPr id="871" name="円/楕円 870"/>
        <xdr:cNvSpPr/>
      </xdr:nvSpPr>
      <xdr:spPr>
        <a:xfrm>
          <a:off x="18605500" y="1315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50906</xdr:rowOff>
    </xdr:from>
    <xdr:ext cx="534377" cy="259045"/>
    <xdr:sp macro="" textlink="">
      <xdr:nvSpPr>
        <xdr:cNvPr id="872" name="テキスト ボックス 871"/>
        <xdr:cNvSpPr txBox="1"/>
      </xdr:nvSpPr>
      <xdr:spPr>
        <a:xfrm>
          <a:off x="18389111" y="1325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6" name="テキスト ボックス 885"/>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8" name="テキスト ボックス 887"/>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90" name="テキスト ボックス 889"/>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92" name="テキスト ボックス 891"/>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94" name="テキスト ボックス 893"/>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6" name="直線コネクタ 895"/>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7"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9"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902"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3" name="フローチャート : 判断 902"/>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5" name="フローチャート : 判断 904"/>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6" name="テキスト ボックス 905"/>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908" name="フローチャート : 判断 907"/>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909" name="テキスト ボックス 908"/>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11" name="フローチャート : 判断 910"/>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12" name="テキスト ボックス 911"/>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3" name="フローチャート : 判断 912"/>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4" name="テキスト ボックス 913"/>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21"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3" name="テキスト ボックス 922"/>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7" name="テキスト ボックス 926"/>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29" name="テキスト ボックス 928"/>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歳出決算総額は、住民一人当たり</a:t>
          </a:r>
          <a:r>
            <a:rPr kumimoji="1" lang="ja-JP" altLang="en-US" sz="1200" b="0" i="0" baseline="0">
              <a:solidFill>
                <a:schemeClr val="dk1"/>
              </a:solidFill>
              <a:effectLst/>
              <a:latin typeface="+mn-lt"/>
              <a:ea typeface="+mn-ea"/>
              <a:cs typeface="+mn-cs"/>
            </a:rPr>
            <a:t>４００，１３５</a:t>
          </a:r>
          <a:r>
            <a:rPr kumimoji="1" lang="ja-JP" altLang="ja-JP" sz="1200" b="0" i="0" baseline="0">
              <a:solidFill>
                <a:schemeClr val="dk1"/>
              </a:solidFill>
              <a:effectLst/>
              <a:latin typeface="+mn-lt"/>
              <a:ea typeface="+mn-ea"/>
              <a:cs typeface="+mn-cs"/>
            </a:rPr>
            <a:t>円となっている。各費目について見直しを行い、抑制を継続していることにより、類似団体平均を下回って推移している。</a:t>
          </a:r>
          <a:endParaRPr lang="ja-JP" altLang="ja-JP" sz="12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0" i="0" baseline="0">
              <a:solidFill>
                <a:schemeClr val="dk1"/>
              </a:solidFill>
              <a:effectLst/>
              <a:latin typeface="+mn-lt"/>
              <a:ea typeface="+mn-ea"/>
              <a:cs typeface="+mn-cs"/>
            </a:rPr>
            <a:t>　今後も同様に各費目の抑制に努めていく。</a:t>
          </a:r>
          <a:endParaRPr kumimoji="1" lang="en-US" altLang="ja-JP" sz="12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0" i="0" baseline="0">
              <a:solidFill>
                <a:schemeClr val="dk1"/>
              </a:solidFill>
              <a:effectLst/>
              <a:latin typeface="+mn-lt"/>
              <a:ea typeface="+mn-ea"/>
              <a:cs typeface="+mn-cs"/>
            </a:rPr>
            <a:t>　</a:t>
          </a:r>
          <a:r>
            <a:rPr kumimoji="1" lang="ja-JP" altLang="ja-JP" sz="1200" b="0" i="0" baseline="0">
              <a:solidFill>
                <a:schemeClr val="dk1"/>
              </a:solidFill>
              <a:effectLst/>
              <a:latin typeface="+mn-lt"/>
              <a:ea typeface="+mn-ea"/>
              <a:cs typeface="+mn-cs"/>
            </a:rPr>
            <a:t>公債費は、平成２１年度から実施している旧まちづくり交付金事業など大型事業の起債償還が始まったことから、今後も上昇が見込まれる。</a:t>
          </a:r>
          <a:endParaRPr lang="ja-JP" altLang="ja-JP" sz="12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長野県御代田町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15,505
15,143
58.79
6,663,864
6,204,080
295,507
4,006,145
5,938,269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153797</xdr:rowOff>
    </xdr:from>
    <xdr:to>
      <xdr:col>6</xdr:col>
      <xdr:colOff>510540</xdr:colOff>
      <xdr:row>38</xdr:row>
      <xdr:rowOff>169418</xdr:rowOff>
    </xdr:to>
    <xdr:cxnSp macro="">
      <xdr:nvCxnSpPr>
        <xdr:cNvPr id="56" name="直線コネクタ 55"/>
        <xdr:cNvCxnSpPr/>
      </xdr:nvCxnSpPr>
      <xdr:spPr>
        <a:xfrm flipV="1">
          <a:off x="4633595" y="5297297"/>
          <a:ext cx="1270" cy="138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1795</xdr:rowOff>
    </xdr:from>
    <xdr:ext cx="469744" cy="259045"/>
    <xdr:sp macro="" textlink="">
      <xdr:nvSpPr>
        <xdr:cNvPr id="57" name="議会費最小値テキスト"/>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4,122</a:t>
          </a:r>
          <a:endParaRPr kumimoji="1" lang="ja-JP" altLang="en-US" sz="1000" b="1">
            <a:latin typeface="ＭＳ Ｐゴシック"/>
          </a:endParaRPr>
        </a:p>
      </xdr:txBody>
    </xdr:sp>
    <xdr:clientData/>
  </xdr:oneCellAnchor>
  <xdr:twoCellAnchor>
    <xdr:from>
      <xdr:col>6</xdr:col>
      <xdr:colOff>422275</xdr:colOff>
      <xdr:row>38</xdr:row>
      <xdr:rowOff>169418</xdr:rowOff>
    </xdr:from>
    <xdr:to>
      <xdr:col>6</xdr:col>
      <xdr:colOff>600075</xdr:colOff>
      <xdr:row>38</xdr:row>
      <xdr:rowOff>169418</xdr:rowOff>
    </xdr:to>
    <xdr:cxnSp macro="">
      <xdr:nvCxnSpPr>
        <xdr:cNvPr id="58" name="直線コネクタ 57"/>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100474</xdr:rowOff>
    </xdr:from>
    <xdr:ext cx="469744" cy="259045"/>
    <xdr:sp macro="" textlink="">
      <xdr:nvSpPr>
        <xdr:cNvPr id="59" name="議会費最大値テキスト"/>
        <xdr:cNvSpPr txBox="1"/>
      </xdr:nvSpPr>
      <xdr:spPr>
        <a:xfrm>
          <a:off x="4686300" y="507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a:t>
          </a:r>
          <a:endParaRPr kumimoji="1" lang="ja-JP" altLang="en-US" sz="1000" b="1">
            <a:latin typeface="ＭＳ Ｐゴシック"/>
          </a:endParaRPr>
        </a:p>
      </xdr:txBody>
    </xdr:sp>
    <xdr:clientData/>
  </xdr:oneCellAnchor>
  <xdr:twoCellAnchor>
    <xdr:from>
      <xdr:col>6</xdr:col>
      <xdr:colOff>422275</xdr:colOff>
      <xdr:row>30</xdr:row>
      <xdr:rowOff>153797</xdr:rowOff>
    </xdr:from>
    <xdr:to>
      <xdr:col>6</xdr:col>
      <xdr:colOff>600075</xdr:colOff>
      <xdr:row>30</xdr:row>
      <xdr:rowOff>153797</xdr:rowOff>
    </xdr:to>
    <xdr:cxnSp macro="">
      <xdr:nvCxnSpPr>
        <xdr:cNvPr id="60" name="直線コネクタ 59"/>
        <xdr:cNvCxnSpPr/>
      </xdr:nvCxnSpPr>
      <xdr:spPr>
        <a:xfrm>
          <a:off x="4546600" y="529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52070</xdr:rowOff>
    </xdr:from>
    <xdr:to>
      <xdr:col>6</xdr:col>
      <xdr:colOff>511175</xdr:colOff>
      <xdr:row>36</xdr:row>
      <xdr:rowOff>53594</xdr:rowOff>
    </xdr:to>
    <xdr:cxnSp macro="">
      <xdr:nvCxnSpPr>
        <xdr:cNvPr id="61" name="直線コネクタ 60"/>
        <xdr:cNvCxnSpPr/>
      </xdr:nvCxnSpPr>
      <xdr:spPr>
        <a:xfrm>
          <a:off x="3797300" y="6052820"/>
          <a:ext cx="8382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53484</xdr:rowOff>
    </xdr:from>
    <xdr:ext cx="469744" cy="259045"/>
    <xdr:sp macro="" textlink="">
      <xdr:nvSpPr>
        <xdr:cNvPr id="62" name="議会費平均値テキスト"/>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30607</xdr:rowOff>
    </xdr:from>
    <xdr:to>
      <xdr:col>6</xdr:col>
      <xdr:colOff>561975</xdr:colOff>
      <xdr:row>35</xdr:row>
      <xdr:rowOff>132207</xdr:rowOff>
    </xdr:to>
    <xdr:sp macro="" textlink="">
      <xdr:nvSpPr>
        <xdr:cNvPr id="63" name="フローチャート :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52070</xdr:rowOff>
    </xdr:from>
    <xdr:to>
      <xdr:col>5</xdr:col>
      <xdr:colOff>358775</xdr:colOff>
      <xdr:row>35</xdr:row>
      <xdr:rowOff>142748</xdr:rowOff>
    </xdr:to>
    <xdr:cxnSp macro="">
      <xdr:nvCxnSpPr>
        <xdr:cNvPr id="64" name="直線コネクタ 63"/>
        <xdr:cNvCxnSpPr/>
      </xdr:nvCxnSpPr>
      <xdr:spPr>
        <a:xfrm flipV="1">
          <a:off x="2908300" y="6052820"/>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81661</xdr:rowOff>
    </xdr:from>
    <xdr:to>
      <xdr:col>5</xdr:col>
      <xdr:colOff>409575</xdr:colOff>
      <xdr:row>35</xdr:row>
      <xdr:rowOff>11811</xdr:rowOff>
    </xdr:to>
    <xdr:sp macro="" textlink="">
      <xdr:nvSpPr>
        <xdr:cNvPr id="65" name="フローチャート : 判断 64"/>
        <xdr:cNvSpPr/>
      </xdr:nvSpPr>
      <xdr:spPr>
        <a:xfrm>
          <a:off x="3746500" y="591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28338</xdr:rowOff>
    </xdr:from>
    <xdr:ext cx="469744" cy="259045"/>
    <xdr:sp macro="" textlink="">
      <xdr:nvSpPr>
        <xdr:cNvPr id="66" name="テキスト ボックス 65"/>
        <xdr:cNvSpPr txBox="1"/>
      </xdr:nvSpPr>
      <xdr:spPr>
        <a:xfrm>
          <a:off x="3562427" y="5686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142748</xdr:rowOff>
    </xdr:from>
    <xdr:to>
      <xdr:col>4</xdr:col>
      <xdr:colOff>155575</xdr:colOff>
      <xdr:row>36</xdr:row>
      <xdr:rowOff>117983</xdr:rowOff>
    </xdr:to>
    <xdr:cxnSp macro="">
      <xdr:nvCxnSpPr>
        <xdr:cNvPr id="67" name="直線コネクタ 66"/>
        <xdr:cNvCxnSpPr/>
      </xdr:nvCxnSpPr>
      <xdr:spPr>
        <a:xfrm flipV="1">
          <a:off x="2019300" y="6143498"/>
          <a:ext cx="8890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31</xdr:row>
      <xdr:rowOff>131572</xdr:rowOff>
    </xdr:from>
    <xdr:to>
      <xdr:col>4</xdr:col>
      <xdr:colOff>206375</xdr:colOff>
      <xdr:row>32</xdr:row>
      <xdr:rowOff>61722</xdr:rowOff>
    </xdr:to>
    <xdr:sp macro="" textlink="">
      <xdr:nvSpPr>
        <xdr:cNvPr id="68" name="フローチャート : 判断 67"/>
        <xdr:cNvSpPr/>
      </xdr:nvSpPr>
      <xdr:spPr>
        <a:xfrm>
          <a:off x="2857500" y="544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78249</xdr:rowOff>
    </xdr:from>
    <xdr:ext cx="469744" cy="259045"/>
    <xdr:sp macro="" textlink="">
      <xdr:nvSpPr>
        <xdr:cNvPr id="69" name="テキスト ボックス 68"/>
        <xdr:cNvSpPr txBox="1"/>
      </xdr:nvSpPr>
      <xdr:spPr>
        <a:xfrm>
          <a:off x="2673427" y="522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64643</xdr:rowOff>
    </xdr:from>
    <xdr:to>
      <xdr:col>2</xdr:col>
      <xdr:colOff>638175</xdr:colOff>
      <xdr:row>36</xdr:row>
      <xdr:rowOff>117983</xdr:rowOff>
    </xdr:to>
    <xdr:cxnSp macro="">
      <xdr:nvCxnSpPr>
        <xdr:cNvPr id="70" name="直線コネクタ 69"/>
        <xdr:cNvCxnSpPr/>
      </xdr:nvCxnSpPr>
      <xdr:spPr>
        <a:xfrm>
          <a:off x="1130300" y="6236843"/>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2032</xdr:rowOff>
    </xdr:from>
    <xdr:to>
      <xdr:col>3</xdr:col>
      <xdr:colOff>3175</xdr:colOff>
      <xdr:row>32</xdr:row>
      <xdr:rowOff>103632</xdr:rowOff>
    </xdr:to>
    <xdr:sp macro="" textlink="">
      <xdr:nvSpPr>
        <xdr:cNvPr id="71" name="フローチャート : 判断 70"/>
        <xdr:cNvSpPr/>
      </xdr:nvSpPr>
      <xdr:spPr>
        <a:xfrm>
          <a:off x="1968500" y="548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120159</xdr:rowOff>
    </xdr:from>
    <xdr:ext cx="469744" cy="259045"/>
    <xdr:sp macro="" textlink="">
      <xdr:nvSpPr>
        <xdr:cNvPr id="72" name="テキスト ボックス 71"/>
        <xdr:cNvSpPr txBox="1"/>
      </xdr:nvSpPr>
      <xdr:spPr>
        <a:xfrm>
          <a:off x="1784427" y="526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112141</xdr:rowOff>
    </xdr:from>
    <xdr:to>
      <xdr:col>1</xdr:col>
      <xdr:colOff>485775</xdr:colOff>
      <xdr:row>32</xdr:row>
      <xdr:rowOff>42291</xdr:rowOff>
    </xdr:to>
    <xdr:sp macro="" textlink="">
      <xdr:nvSpPr>
        <xdr:cNvPr id="73" name="フローチャート : 判断 72"/>
        <xdr:cNvSpPr/>
      </xdr:nvSpPr>
      <xdr:spPr>
        <a:xfrm>
          <a:off x="1079500" y="542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58818</xdr:rowOff>
    </xdr:from>
    <xdr:ext cx="469744" cy="259045"/>
    <xdr:sp macro="" textlink="">
      <xdr:nvSpPr>
        <xdr:cNvPr id="74" name="テキスト ボックス 73"/>
        <xdr:cNvSpPr txBox="1"/>
      </xdr:nvSpPr>
      <xdr:spPr>
        <a:xfrm>
          <a:off x="895427" y="520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80" name="円/楕円 79"/>
        <xdr:cNvSpPr/>
      </xdr:nvSpPr>
      <xdr:spPr>
        <a:xfrm>
          <a:off x="45847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152671</xdr:rowOff>
    </xdr:from>
    <xdr:ext cx="469744" cy="259045"/>
    <xdr:sp macro="" textlink="">
      <xdr:nvSpPr>
        <xdr:cNvPr id="81" name="議会費該当値テキスト"/>
        <xdr:cNvSpPr txBox="1"/>
      </xdr:nvSpPr>
      <xdr:spPr>
        <a:xfrm>
          <a:off x="4686300"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1270</xdr:rowOff>
    </xdr:from>
    <xdr:to>
      <xdr:col>5</xdr:col>
      <xdr:colOff>409575</xdr:colOff>
      <xdr:row>35</xdr:row>
      <xdr:rowOff>102870</xdr:rowOff>
    </xdr:to>
    <xdr:sp macro="" textlink="">
      <xdr:nvSpPr>
        <xdr:cNvPr id="82" name="円/楕円 81"/>
        <xdr:cNvSpPr/>
      </xdr:nvSpPr>
      <xdr:spPr>
        <a:xfrm>
          <a:off x="3746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93997</xdr:rowOff>
    </xdr:from>
    <xdr:ext cx="469744" cy="259045"/>
    <xdr:sp macro="" textlink="">
      <xdr:nvSpPr>
        <xdr:cNvPr id="83" name="テキスト ボックス 82"/>
        <xdr:cNvSpPr txBox="1"/>
      </xdr:nvSpPr>
      <xdr:spPr>
        <a:xfrm>
          <a:off x="3562427"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91948</xdr:rowOff>
    </xdr:from>
    <xdr:to>
      <xdr:col>4</xdr:col>
      <xdr:colOff>206375</xdr:colOff>
      <xdr:row>36</xdr:row>
      <xdr:rowOff>22098</xdr:rowOff>
    </xdr:to>
    <xdr:sp macro="" textlink="">
      <xdr:nvSpPr>
        <xdr:cNvPr id="84" name="円/楕円 83"/>
        <xdr:cNvSpPr/>
      </xdr:nvSpPr>
      <xdr:spPr>
        <a:xfrm>
          <a:off x="2857500" y="609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13225</xdr:rowOff>
    </xdr:from>
    <xdr:ext cx="469744" cy="259045"/>
    <xdr:sp macro="" textlink="">
      <xdr:nvSpPr>
        <xdr:cNvPr id="85" name="テキスト ボックス 84"/>
        <xdr:cNvSpPr txBox="1"/>
      </xdr:nvSpPr>
      <xdr:spPr>
        <a:xfrm>
          <a:off x="2673427" y="61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67183</xdr:rowOff>
    </xdr:from>
    <xdr:to>
      <xdr:col>3</xdr:col>
      <xdr:colOff>3175</xdr:colOff>
      <xdr:row>36</xdr:row>
      <xdr:rowOff>168783</xdr:rowOff>
    </xdr:to>
    <xdr:sp macro="" textlink="">
      <xdr:nvSpPr>
        <xdr:cNvPr id="86" name="円/楕円 85"/>
        <xdr:cNvSpPr/>
      </xdr:nvSpPr>
      <xdr:spPr>
        <a:xfrm>
          <a:off x="1968500" y="62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159910</xdr:rowOff>
    </xdr:from>
    <xdr:ext cx="469744" cy="259045"/>
    <xdr:sp macro="" textlink="">
      <xdr:nvSpPr>
        <xdr:cNvPr id="87" name="テキスト ボックス 86"/>
        <xdr:cNvSpPr txBox="1"/>
      </xdr:nvSpPr>
      <xdr:spPr>
        <a:xfrm>
          <a:off x="1784427" y="633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13843</xdr:rowOff>
    </xdr:from>
    <xdr:to>
      <xdr:col>1</xdr:col>
      <xdr:colOff>485775</xdr:colOff>
      <xdr:row>36</xdr:row>
      <xdr:rowOff>115443</xdr:rowOff>
    </xdr:to>
    <xdr:sp macro="" textlink="">
      <xdr:nvSpPr>
        <xdr:cNvPr id="88" name="円/楕円 87"/>
        <xdr:cNvSpPr/>
      </xdr:nvSpPr>
      <xdr:spPr>
        <a:xfrm>
          <a:off x="1079500" y="618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106570</xdr:rowOff>
    </xdr:from>
    <xdr:ext cx="469744" cy="259045"/>
    <xdr:sp macro="" textlink="">
      <xdr:nvSpPr>
        <xdr:cNvPr id="89" name="テキスト ボックス 88"/>
        <xdr:cNvSpPr txBox="1"/>
      </xdr:nvSpPr>
      <xdr:spPr>
        <a:xfrm>
          <a:off x="895427" y="62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156742</xdr:rowOff>
    </xdr:from>
    <xdr:to>
      <xdr:col>6</xdr:col>
      <xdr:colOff>510540</xdr:colOff>
      <xdr:row>58</xdr:row>
      <xdr:rowOff>129056</xdr:rowOff>
    </xdr:to>
    <xdr:cxnSp macro="">
      <xdr:nvCxnSpPr>
        <xdr:cNvPr id="113" name="直線コネクタ 112"/>
        <xdr:cNvCxnSpPr/>
      </xdr:nvCxnSpPr>
      <xdr:spPr>
        <a:xfrm flipV="1">
          <a:off x="4633595" y="8557792"/>
          <a:ext cx="1270" cy="1515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132883</xdr:rowOff>
    </xdr:from>
    <xdr:ext cx="534377" cy="259045"/>
    <xdr:sp macro="" textlink="">
      <xdr:nvSpPr>
        <xdr:cNvPr id="114" name="総務費最小値テキスト"/>
        <xdr:cNvSpPr txBox="1"/>
      </xdr:nvSpPr>
      <xdr:spPr>
        <a:xfrm>
          <a:off x="4686300" y="1007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45,587</a:t>
          </a:r>
          <a:endParaRPr kumimoji="1" lang="ja-JP" altLang="en-US" sz="1000" b="1">
            <a:latin typeface="ＭＳ Ｐゴシック"/>
          </a:endParaRPr>
        </a:p>
      </xdr:txBody>
    </xdr:sp>
    <xdr:clientData/>
  </xdr:oneCellAnchor>
  <xdr:twoCellAnchor>
    <xdr:from>
      <xdr:col>6</xdr:col>
      <xdr:colOff>422275</xdr:colOff>
      <xdr:row>58</xdr:row>
      <xdr:rowOff>129056</xdr:rowOff>
    </xdr:from>
    <xdr:to>
      <xdr:col>6</xdr:col>
      <xdr:colOff>600075</xdr:colOff>
      <xdr:row>58</xdr:row>
      <xdr:rowOff>129056</xdr:rowOff>
    </xdr:to>
    <xdr:cxnSp macro="">
      <xdr:nvCxnSpPr>
        <xdr:cNvPr id="115" name="直線コネクタ 114"/>
        <xdr:cNvCxnSpPr/>
      </xdr:nvCxnSpPr>
      <xdr:spPr>
        <a:xfrm>
          <a:off x="4546600" y="10073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103419</xdr:rowOff>
    </xdr:from>
    <xdr:ext cx="599010" cy="259045"/>
    <xdr:sp macro="" textlink="">
      <xdr:nvSpPr>
        <xdr:cNvPr id="116" name="総務費最大値テキスト"/>
        <xdr:cNvSpPr txBox="1"/>
      </xdr:nvSpPr>
      <xdr:spPr>
        <a:xfrm>
          <a:off x="4686300" y="8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841,054</a:t>
          </a:r>
          <a:endParaRPr kumimoji="1" lang="ja-JP" altLang="en-US" sz="1000" b="1">
            <a:latin typeface="ＭＳ Ｐゴシック"/>
          </a:endParaRPr>
        </a:p>
      </xdr:txBody>
    </xdr:sp>
    <xdr:clientData/>
  </xdr:oneCellAnchor>
  <xdr:twoCellAnchor>
    <xdr:from>
      <xdr:col>6</xdr:col>
      <xdr:colOff>422275</xdr:colOff>
      <xdr:row>49</xdr:row>
      <xdr:rowOff>156742</xdr:rowOff>
    </xdr:from>
    <xdr:to>
      <xdr:col>6</xdr:col>
      <xdr:colOff>600075</xdr:colOff>
      <xdr:row>49</xdr:row>
      <xdr:rowOff>156742</xdr:rowOff>
    </xdr:to>
    <xdr:cxnSp macro="">
      <xdr:nvCxnSpPr>
        <xdr:cNvPr id="117" name="直線コネクタ 116"/>
        <xdr:cNvCxnSpPr/>
      </xdr:nvCxnSpPr>
      <xdr:spPr>
        <a:xfrm>
          <a:off x="4546600" y="855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70172</xdr:rowOff>
    </xdr:from>
    <xdr:to>
      <xdr:col>6</xdr:col>
      <xdr:colOff>511175</xdr:colOff>
      <xdr:row>58</xdr:row>
      <xdr:rowOff>93649</xdr:rowOff>
    </xdr:to>
    <xdr:cxnSp macro="">
      <xdr:nvCxnSpPr>
        <xdr:cNvPr id="118" name="直線コネクタ 117"/>
        <xdr:cNvCxnSpPr/>
      </xdr:nvCxnSpPr>
      <xdr:spPr>
        <a:xfrm flipV="1">
          <a:off x="3797300" y="10014272"/>
          <a:ext cx="838200" cy="2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154357</xdr:rowOff>
    </xdr:from>
    <xdr:ext cx="599010" cy="259045"/>
    <xdr:sp macro="" textlink="">
      <xdr:nvSpPr>
        <xdr:cNvPr id="119" name="総務費平均値テキスト"/>
        <xdr:cNvSpPr txBox="1"/>
      </xdr:nvSpPr>
      <xdr:spPr>
        <a:xfrm>
          <a:off x="4686300" y="97555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107,648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131480</xdr:rowOff>
    </xdr:from>
    <xdr:to>
      <xdr:col>6</xdr:col>
      <xdr:colOff>561975</xdr:colOff>
      <xdr:row>58</xdr:row>
      <xdr:rowOff>61630</xdr:rowOff>
    </xdr:to>
    <xdr:sp macro="" textlink="">
      <xdr:nvSpPr>
        <xdr:cNvPr id="120" name="フローチャート : 判断 119"/>
        <xdr:cNvSpPr/>
      </xdr:nvSpPr>
      <xdr:spPr>
        <a:xfrm>
          <a:off x="4584700" y="990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81838</xdr:rowOff>
    </xdr:from>
    <xdr:to>
      <xdr:col>5</xdr:col>
      <xdr:colOff>358775</xdr:colOff>
      <xdr:row>58</xdr:row>
      <xdr:rowOff>93649</xdr:rowOff>
    </xdr:to>
    <xdr:cxnSp macro="">
      <xdr:nvCxnSpPr>
        <xdr:cNvPr id="121" name="直線コネクタ 120"/>
        <xdr:cNvCxnSpPr/>
      </xdr:nvCxnSpPr>
      <xdr:spPr>
        <a:xfrm>
          <a:off x="2908300" y="10025938"/>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15318</xdr:rowOff>
    </xdr:from>
    <xdr:to>
      <xdr:col>5</xdr:col>
      <xdr:colOff>409575</xdr:colOff>
      <xdr:row>58</xdr:row>
      <xdr:rowOff>116918</xdr:rowOff>
    </xdr:to>
    <xdr:sp macro="" textlink="">
      <xdr:nvSpPr>
        <xdr:cNvPr id="122" name="フローチャート : 判断 121"/>
        <xdr:cNvSpPr/>
      </xdr:nvSpPr>
      <xdr:spPr>
        <a:xfrm>
          <a:off x="3746500" y="995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133445</xdr:rowOff>
    </xdr:from>
    <xdr:ext cx="534377" cy="259045"/>
    <xdr:sp macro="" textlink="">
      <xdr:nvSpPr>
        <xdr:cNvPr id="123" name="テキスト ボックス 122"/>
        <xdr:cNvSpPr txBox="1"/>
      </xdr:nvSpPr>
      <xdr:spPr>
        <a:xfrm>
          <a:off x="3530111" y="973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81838</xdr:rowOff>
    </xdr:from>
    <xdr:to>
      <xdr:col>4</xdr:col>
      <xdr:colOff>155575</xdr:colOff>
      <xdr:row>58</xdr:row>
      <xdr:rowOff>91801</xdr:rowOff>
    </xdr:to>
    <xdr:cxnSp macro="">
      <xdr:nvCxnSpPr>
        <xdr:cNvPr id="124" name="直線コネクタ 123"/>
        <xdr:cNvCxnSpPr/>
      </xdr:nvCxnSpPr>
      <xdr:spPr>
        <a:xfrm flipV="1">
          <a:off x="2019300" y="10025938"/>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34825</xdr:rowOff>
    </xdr:from>
    <xdr:to>
      <xdr:col>4</xdr:col>
      <xdr:colOff>206375</xdr:colOff>
      <xdr:row>57</xdr:row>
      <xdr:rowOff>136425</xdr:rowOff>
    </xdr:to>
    <xdr:sp macro="" textlink="">
      <xdr:nvSpPr>
        <xdr:cNvPr id="125" name="フローチャート : 判断 124"/>
        <xdr:cNvSpPr/>
      </xdr:nvSpPr>
      <xdr:spPr>
        <a:xfrm>
          <a:off x="2857500" y="98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152952</xdr:rowOff>
    </xdr:from>
    <xdr:ext cx="599010" cy="259045"/>
    <xdr:sp macro="" textlink="">
      <xdr:nvSpPr>
        <xdr:cNvPr id="126" name="テキスト ボックス 125"/>
        <xdr:cNvSpPr txBox="1"/>
      </xdr:nvSpPr>
      <xdr:spPr>
        <a:xfrm>
          <a:off x="2608794" y="958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91801</xdr:rowOff>
    </xdr:from>
    <xdr:to>
      <xdr:col>2</xdr:col>
      <xdr:colOff>638175</xdr:colOff>
      <xdr:row>58</xdr:row>
      <xdr:rowOff>99095</xdr:rowOff>
    </xdr:to>
    <xdr:cxnSp macro="">
      <xdr:nvCxnSpPr>
        <xdr:cNvPr id="127" name="直線コネクタ 126"/>
        <xdr:cNvCxnSpPr/>
      </xdr:nvCxnSpPr>
      <xdr:spPr>
        <a:xfrm flipV="1">
          <a:off x="1130300" y="10035901"/>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140903</xdr:rowOff>
    </xdr:from>
    <xdr:to>
      <xdr:col>3</xdr:col>
      <xdr:colOff>3175</xdr:colOff>
      <xdr:row>58</xdr:row>
      <xdr:rowOff>71053</xdr:rowOff>
    </xdr:to>
    <xdr:sp macro="" textlink="">
      <xdr:nvSpPr>
        <xdr:cNvPr id="128" name="フローチャート : 判断 127"/>
        <xdr:cNvSpPr/>
      </xdr:nvSpPr>
      <xdr:spPr>
        <a:xfrm>
          <a:off x="1968500" y="991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87580</xdr:rowOff>
    </xdr:from>
    <xdr:ext cx="599010" cy="259045"/>
    <xdr:sp macro="" textlink="">
      <xdr:nvSpPr>
        <xdr:cNvPr id="129" name="テキスト ボックス 128"/>
        <xdr:cNvSpPr txBox="1"/>
      </xdr:nvSpPr>
      <xdr:spPr>
        <a:xfrm>
          <a:off x="1719794" y="968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168864</xdr:rowOff>
    </xdr:from>
    <xdr:to>
      <xdr:col>1</xdr:col>
      <xdr:colOff>485775</xdr:colOff>
      <xdr:row>58</xdr:row>
      <xdr:rowOff>99014</xdr:rowOff>
    </xdr:to>
    <xdr:sp macro="" textlink="">
      <xdr:nvSpPr>
        <xdr:cNvPr id="130" name="フローチャート : 判断 129"/>
        <xdr:cNvSpPr/>
      </xdr:nvSpPr>
      <xdr:spPr>
        <a:xfrm>
          <a:off x="1079500" y="99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115541</xdr:rowOff>
    </xdr:from>
    <xdr:ext cx="534377" cy="259045"/>
    <xdr:sp macro="" textlink="">
      <xdr:nvSpPr>
        <xdr:cNvPr id="131" name="テキスト ボックス 130"/>
        <xdr:cNvSpPr txBox="1"/>
      </xdr:nvSpPr>
      <xdr:spPr>
        <a:xfrm>
          <a:off x="863111" y="971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19372</xdr:rowOff>
    </xdr:from>
    <xdr:to>
      <xdr:col>6</xdr:col>
      <xdr:colOff>561975</xdr:colOff>
      <xdr:row>58</xdr:row>
      <xdr:rowOff>120972</xdr:rowOff>
    </xdr:to>
    <xdr:sp macro="" textlink="">
      <xdr:nvSpPr>
        <xdr:cNvPr id="137" name="円/楕円 136"/>
        <xdr:cNvSpPr/>
      </xdr:nvSpPr>
      <xdr:spPr>
        <a:xfrm>
          <a:off x="4584700" y="996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109908</xdr:rowOff>
    </xdr:from>
    <xdr:ext cx="534377" cy="259045"/>
    <xdr:sp macro="" textlink="">
      <xdr:nvSpPr>
        <xdr:cNvPr id="138" name="総務費該当値テキスト"/>
        <xdr:cNvSpPr txBox="1"/>
      </xdr:nvSpPr>
      <xdr:spPr>
        <a:xfrm>
          <a:off x="4686300" y="98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76,498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42849</xdr:rowOff>
    </xdr:from>
    <xdr:to>
      <xdr:col>5</xdr:col>
      <xdr:colOff>409575</xdr:colOff>
      <xdr:row>58</xdr:row>
      <xdr:rowOff>144449</xdr:rowOff>
    </xdr:to>
    <xdr:sp macro="" textlink="">
      <xdr:nvSpPr>
        <xdr:cNvPr id="139" name="円/楕円 138"/>
        <xdr:cNvSpPr/>
      </xdr:nvSpPr>
      <xdr:spPr>
        <a:xfrm>
          <a:off x="3746500" y="998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135576</xdr:rowOff>
    </xdr:from>
    <xdr:ext cx="534377" cy="259045"/>
    <xdr:sp macro="" textlink="">
      <xdr:nvSpPr>
        <xdr:cNvPr id="140" name="テキスト ボックス 139"/>
        <xdr:cNvSpPr txBox="1"/>
      </xdr:nvSpPr>
      <xdr:spPr>
        <a:xfrm>
          <a:off x="3530111" y="1007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31038</xdr:rowOff>
    </xdr:from>
    <xdr:to>
      <xdr:col>4</xdr:col>
      <xdr:colOff>206375</xdr:colOff>
      <xdr:row>58</xdr:row>
      <xdr:rowOff>132638</xdr:rowOff>
    </xdr:to>
    <xdr:sp macro="" textlink="">
      <xdr:nvSpPr>
        <xdr:cNvPr id="141" name="円/楕円 140"/>
        <xdr:cNvSpPr/>
      </xdr:nvSpPr>
      <xdr:spPr>
        <a:xfrm>
          <a:off x="2857500" y="997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123765</xdr:rowOff>
    </xdr:from>
    <xdr:ext cx="534377" cy="259045"/>
    <xdr:sp macro="" textlink="">
      <xdr:nvSpPr>
        <xdr:cNvPr id="142" name="テキスト ボックス 141"/>
        <xdr:cNvSpPr txBox="1"/>
      </xdr:nvSpPr>
      <xdr:spPr>
        <a:xfrm>
          <a:off x="2641111" y="100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41001</xdr:rowOff>
    </xdr:from>
    <xdr:to>
      <xdr:col>3</xdr:col>
      <xdr:colOff>3175</xdr:colOff>
      <xdr:row>58</xdr:row>
      <xdr:rowOff>142601</xdr:rowOff>
    </xdr:to>
    <xdr:sp macro="" textlink="">
      <xdr:nvSpPr>
        <xdr:cNvPr id="143" name="円/楕円 142"/>
        <xdr:cNvSpPr/>
      </xdr:nvSpPr>
      <xdr:spPr>
        <a:xfrm>
          <a:off x="1968500" y="99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133728</xdr:rowOff>
    </xdr:from>
    <xdr:ext cx="534377" cy="259045"/>
    <xdr:sp macro="" textlink="">
      <xdr:nvSpPr>
        <xdr:cNvPr id="144" name="テキスト ボックス 143"/>
        <xdr:cNvSpPr txBox="1"/>
      </xdr:nvSpPr>
      <xdr:spPr>
        <a:xfrm>
          <a:off x="1752111" y="1007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65,144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48295</xdr:rowOff>
    </xdr:from>
    <xdr:to>
      <xdr:col>1</xdr:col>
      <xdr:colOff>485775</xdr:colOff>
      <xdr:row>58</xdr:row>
      <xdr:rowOff>149895</xdr:rowOff>
    </xdr:to>
    <xdr:sp macro="" textlink="">
      <xdr:nvSpPr>
        <xdr:cNvPr id="145" name="円/楕円 144"/>
        <xdr:cNvSpPr/>
      </xdr:nvSpPr>
      <xdr:spPr>
        <a:xfrm>
          <a:off x="1079500" y="99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141022</xdr:rowOff>
    </xdr:from>
    <xdr:ext cx="534377" cy="259045"/>
    <xdr:sp macro="" textlink="">
      <xdr:nvSpPr>
        <xdr:cNvPr id="146" name="テキスト ボックス 145"/>
        <xdr:cNvSpPr txBox="1"/>
      </xdr:nvSpPr>
      <xdr:spPr>
        <a:xfrm>
          <a:off x="863111" y="1008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86546</xdr:rowOff>
    </xdr:from>
    <xdr:to>
      <xdr:col>6</xdr:col>
      <xdr:colOff>510540</xdr:colOff>
      <xdr:row>79</xdr:row>
      <xdr:rowOff>14774</xdr:rowOff>
    </xdr:to>
    <xdr:cxnSp macro="">
      <xdr:nvCxnSpPr>
        <xdr:cNvPr id="169" name="直線コネクタ 168"/>
        <xdr:cNvCxnSpPr/>
      </xdr:nvCxnSpPr>
      <xdr:spPr>
        <a:xfrm flipV="1">
          <a:off x="4633595" y="12088046"/>
          <a:ext cx="1270" cy="14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18601</xdr:rowOff>
    </xdr:from>
    <xdr:ext cx="534377" cy="259045"/>
    <xdr:sp macro="" textlink="">
      <xdr:nvSpPr>
        <xdr:cNvPr id="170" name="民生費最小値テキスト"/>
        <xdr:cNvSpPr txBox="1"/>
      </xdr:nvSpPr>
      <xdr:spPr>
        <a:xfrm>
          <a:off x="4686300" y="1356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94,912</a:t>
          </a:r>
          <a:endParaRPr kumimoji="1" lang="ja-JP" altLang="en-US" sz="1000" b="1">
            <a:latin typeface="ＭＳ Ｐゴシック"/>
          </a:endParaRPr>
        </a:p>
      </xdr:txBody>
    </xdr:sp>
    <xdr:clientData/>
  </xdr:oneCellAnchor>
  <xdr:twoCellAnchor>
    <xdr:from>
      <xdr:col>6</xdr:col>
      <xdr:colOff>422275</xdr:colOff>
      <xdr:row>79</xdr:row>
      <xdr:rowOff>14774</xdr:rowOff>
    </xdr:from>
    <xdr:to>
      <xdr:col>6</xdr:col>
      <xdr:colOff>600075</xdr:colOff>
      <xdr:row>79</xdr:row>
      <xdr:rowOff>14774</xdr:rowOff>
    </xdr:to>
    <xdr:cxnSp macro="">
      <xdr:nvCxnSpPr>
        <xdr:cNvPr id="171" name="直線コネクタ 170"/>
        <xdr:cNvCxnSpPr/>
      </xdr:nvCxnSpPr>
      <xdr:spPr>
        <a:xfrm>
          <a:off x="4546600" y="1355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33223</xdr:rowOff>
    </xdr:from>
    <xdr:ext cx="599010" cy="259045"/>
    <xdr:sp macro="" textlink="">
      <xdr:nvSpPr>
        <xdr:cNvPr id="172" name="民生費最大値テキスト"/>
        <xdr:cNvSpPr txBox="1"/>
      </xdr:nvSpPr>
      <xdr:spPr>
        <a:xfrm>
          <a:off x="4686300" y="11863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255,813</a:t>
          </a:r>
          <a:endParaRPr kumimoji="1" lang="ja-JP" altLang="en-US" sz="1000" b="1">
            <a:latin typeface="ＭＳ Ｐゴシック"/>
          </a:endParaRPr>
        </a:p>
      </xdr:txBody>
    </xdr:sp>
    <xdr:clientData/>
  </xdr:oneCellAnchor>
  <xdr:twoCellAnchor>
    <xdr:from>
      <xdr:col>6</xdr:col>
      <xdr:colOff>422275</xdr:colOff>
      <xdr:row>70</xdr:row>
      <xdr:rowOff>86546</xdr:rowOff>
    </xdr:from>
    <xdr:to>
      <xdr:col>6</xdr:col>
      <xdr:colOff>600075</xdr:colOff>
      <xdr:row>70</xdr:row>
      <xdr:rowOff>86546</xdr:rowOff>
    </xdr:to>
    <xdr:cxnSp macro="">
      <xdr:nvCxnSpPr>
        <xdr:cNvPr id="173" name="直線コネクタ 172"/>
        <xdr:cNvCxnSpPr/>
      </xdr:nvCxnSpPr>
      <xdr:spPr>
        <a:xfrm>
          <a:off x="4546600" y="12088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32587</xdr:rowOff>
    </xdr:from>
    <xdr:to>
      <xdr:col>6</xdr:col>
      <xdr:colOff>511175</xdr:colOff>
      <xdr:row>78</xdr:row>
      <xdr:rowOff>36912</xdr:rowOff>
    </xdr:to>
    <xdr:cxnSp macro="">
      <xdr:nvCxnSpPr>
        <xdr:cNvPr id="174" name="直線コネクタ 173"/>
        <xdr:cNvCxnSpPr/>
      </xdr:nvCxnSpPr>
      <xdr:spPr>
        <a:xfrm flipV="1">
          <a:off x="3797300" y="13405687"/>
          <a:ext cx="8382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99286</xdr:rowOff>
    </xdr:from>
    <xdr:ext cx="599010" cy="259045"/>
    <xdr:sp macro="" textlink="">
      <xdr:nvSpPr>
        <xdr:cNvPr id="175" name="民生費平均値テキスト"/>
        <xdr:cNvSpPr txBox="1"/>
      </xdr:nvSpPr>
      <xdr:spPr>
        <a:xfrm>
          <a:off x="4686300" y="12958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138,866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76409</xdr:rowOff>
    </xdr:from>
    <xdr:to>
      <xdr:col>6</xdr:col>
      <xdr:colOff>561975</xdr:colOff>
      <xdr:row>77</xdr:row>
      <xdr:rowOff>6559</xdr:rowOff>
    </xdr:to>
    <xdr:sp macro="" textlink="">
      <xdr:nvSpPr>
        <xdr:cNvPr id="176" name="フローチャート : 判断 175"/>
        <xdr:cNvSpPr/>
      </xdr:nvSpPr>
      <xdr:spPr>
        <a:xfrm>
          <a:off x="4584700" y="1310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36912</xdr:rowOff>
    </xdr:from>
    <xdr:to>
      <xdr:col>5</xdr:col>
      <xdr:colOff>358775</xdr:colOff>
      <xdr:row>78</xdr:row>
      <xdr:rowOff>107403</xdr:rowOff>
    </xdr:to>
    <xdr:cxnSp macro="">
      <xdr:nvCxnSpPr>
        <xdr:cNvPr id="177" name="直線コネクタ 176"/>
        <xdr:cNvCxnSpPr/>
      </xdr:nvCxnSpPr>
      <xdr:spPr>
        <a:xfrm flipV="1">
          <a:off x="2908300" y="13410012"/>
          <a:ext cx="889000" cy="7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122633</xdr:rowOff>
    </xdr:from>
    <xdr:to>
      <xdr:col>5</xdr:col>
      <xdr:colOff>409575</xdr:colOff>
      <xdr:row>77</xdr:row>
      <xdr:rowOff>52783</xdr:rowOff>
    </xdr:to>
    <xdr:sp macro="" textlink="">
      <xdr:nvSpPr>
        <xdr:cNvPr id="178" name="フローチャート : 判断 177"/>
        <xdr:cNvSpPr/>
      </xdr:nvSpPr>
      <xdr:spPr>
        <a:xfrm>
          <a:off x="3746500" y="1315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69309</xdr:rowOff>
    </xdr:from>
    <xdr:ext cx="599010" cy="259045"/>
    <xdr:sp macro="" textlink="">
      <xdr:nvSpPr>
        <xdr:cNvPr id="179" name="テキスト ボックス 178"/>
        <xdr:cNvSpPr txBox="1"/>
      </xdr:nvSpPr>
      <xdr:spPr>
        <a:xfrm>
          <a:off x="3497794" y="12928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107403</xdr:rowOff>
    </xdr:from>
    <xdr:to>
      <xdr:col>4</xdr:col>
      <xdr:colOff>155575</xdr:colOff>
      <xdr:row>78</xdr:row>
      <xdr:rowOff>171165</xdr:rowOff>
    </xdr:to>
    <xdr:cxnSp macro="">
      <xdr:nvCxnSpPr>
        <xdr:cNvPr id="180" name="直線コネクタ 179"/>
        <xdr:cNvCxnSpPr/>
      </xdr:nvCxnSpPr>
      <xdr:spPr>
        <a:xfrm flipV="1">
          <a:off x="2019300" y="13480503"/>
          <a:ext cx="889000" cy="6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81" name="フローチャート : 判断 180"/>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2" name="テキスト ボックス 181"/>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171165</xdr:rowOff>
    </xdr:from>
    <xdr:to>
      <xdr:col>2</xdr:col>
      <xdr:colOff>638175</xdr:colOff>
      <xdr:row>79</xdr:row>
      <xdr:rowOff>6290</xdr:rowOff>
    </xdr:to>
    <xdr:cxnSp macro="">
      <xdr:nvCxnSpPr>
        <xdr:cNvPr id="183" name="直線コネクタ 182"/>
        <xdr:cNvCxnSpPr/>
      </xdr:nvCxnSpPr>
      <xdr:spPr>
        <a:xfrm flipV="1">
          <a:off x="1130300" y="13544265"/>
          <a:ext cx="889000" cy="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4" name="フローチャート : 判断 183"/>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5" name="テキスト ボックス 184"/>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6" name="フローチャート : 判断 185"/>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7" name="テキスト ボックス 186"/>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153237</xdr:rowOff>
    </xdr:from>
    <xdr:to>
      <xdr:col>6</xdr:col>
      <xdr:colOff>561975</xdr:colOff>
      <xdr:row>78</xdr:row>
      <xdr:rowOff>83387</xdr:rowOff>
    </xdr:to>
    <xdr:sp macro="" textlink="">
      <xdr:nvSpPr>
        <xdr:cNvPr id="193" name="円/楕円 192"/>
        <xdr:cNvSpPr/>
      </xdr:nvSpPr>
      <xdr:spPr>
        <a:xfrm>
          <a:off x="4584700" y="1335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131664</xdr:rowOff>
    </xdr:from>
    <xdr:ext cx="599010" cy="259045"/>
    <xdr:sp macro="" textlink="">
      <xdr:nvSpPr>
        <xdr:cNvPr id="194" name="民生費該当値テキスト"/>
        <xdr:cNvSpPr txBox="1"/>
      </xdr:nvSpPr>
      <xdr:spPr>
        <a:xfrm>
          <a:off x="4686300" y="1333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111,714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157562</xdr:rowOff>
    </xdr:from>
    <xdr:to>
      <xdr:col>5</xdr:col>
      <xdr:colOff>409575</xdr:colOff>
      <xdr:row>78</xdr:row>
      <xdr:rowOff>87712</xdr:rowOff>
    </xdr:to>
    <xdr:sp macro="" textlink="">
      <xdr:nvSpPr>
        <xdr:cNvPr id="195" name="円/楕円 194"/>
        <xdr:cNvSpPr/>
      </xdr:nvSpPr>
      <xdr:spPr>
        <a:xfrm>
          <a:off x="3746500" y="1335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78839</xdr:rowOff>
    </xdr:from>
    <xdr:ext cx="599010" cy="259045"/>
    <xdr:sp macro="" textlink="">
      <xdr:nvSpPr>
        <xdr:cNvPr id="196" name="テキスト ボックス 195"/>
        <xdr:cNvSpPr txBox="1"/>
      </xdr:nvSpPr>
      <xdr:spPr>
        <a:xfrm>
          <a:off x="3497794" y="1345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56603</xdr:rowOff>
    </xdr:from>
    <xdr:to>
      <xdr:col>4</xdr:col>
      <xdr:colOff>206375</xdr:colOff>
      <xdr:row>78</xdr:row>
      <xdr:rowOff>158203</xdr:rowOff>
    </xdr:to>
    <xdr:sp macro="" textlink="">
      <xdr:nvSpPr>
        <xdr:cNvPr id="197" name="円/楕円 196"/>
        <xdr:cNvSpPr/>
      </xdr:nvSpPr>
      <xdr:spPr>
        <a:xfrm>
          <a:off x="2857500" y="1342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149330</xdr:rowOff>
    </xdr:from>
    <xdr:ext cx="599010" cy="259045"/>
    <xdr:sp macro="" textlink="">
      <xdr:nvSpPr>
        <xdr:cNvPr id="198" name="テキスト ボックス 197"/>
        <xdr:cNvSpPr txBox="1"/>
      </xdr:nvSpPr>
      <xdr:spPr>
        <a:xfrm>
          <a:off x="2608794" y="135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103,532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120365</xdr:rowOff>
    </xdr:from>
    <xdr:to>
      <xdr:col>3</xdr:col>
      <xdr:colOff>3175</xdr:colOff>
      <xdr:row>79</xdr:row>
      <xdr:rowOff>50515</xdr:rowOff>
    </xdr:to>
    <xdr:sp macro="" textlink="">
      <xdr:nvSpPr>
        <xdr:cNvPr id="199" name="円/楕円 198"/>
        <xdr:cNvSpPr/>
      </xdr:nvSpPr>
      <xdr:spPr>
        <a:xfrm>
          <a:off x="1968500" y="134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41642</xdr:rowOff>
    </xdr:from>
    <xdr:ext cx="534377" cy="259045"/>
    <xdr:sp macro="" textlink="">
      <xdr:nvSpPr>
        <xdr:cNvPr id="200" name="テキスト ボックス 199"/>
        <xdr:cNvSpPr txBox="1"/>
      </xdr:nvSpPr>
      <xdr:spPr>
        <a:xfrm>
          <a:off x="1752111" y="1358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96,559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126940</xdr:rowOff>
    </xdr:from>
    <xdr:to>
      <xdr:col>1</xdr:col>
      <xdr:colOff>485775</xdr:colOff>
      <xdr:row>79</xdr:row>
      <xdr:rowOff>57090</xdr:rowOff>
    </xdr:to>
    <xdr:sp macro="" textlink="">
      <xdr:nvSpPr>
        <xdr:cNvPr id="201" name="円/楕円 200"/>
        <xdr:cNvSpPr/>
      </xdr:nvSpPr>
      <xdr:spPr>
        <a:xfrm>
          <a:off x="1079500" y="135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48217</xdr:rowOff>
    </xdr:from>
    <xdr:ext cx="534377" cy="259045"/>
    <xdr:sp macro="" textlink="">
      <xdr:nvSpPr>
        <xdr:cNvPr id="202" name="テキスト ボックス 201"/>
        <xdr:cNvSpPr txBox="1"/>
      </xdr:nvSpPr>
      <xdr:spPr>
        <a:xfrm>
          <a:off x="863111" y="1359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12179</xdr:rowOff>
    </xdr:from>
    <xdr:to>
      <xdr:col>6</xdr:col>
      <xdr:colOff>510540</xdr:colOff>
      <xdr:row>97</xdr:row>
      <xdr:rowOff>166839</xdr:rowOff>
    </xdr:to>
    <xdr:cxnSp macro="">
      <xdr:nvCxnSpPr>
        <xdr:cNvPr id="226" name="直線コネクタ 225"/>
        <xdr:cNvCxnSpPr/>
      </xdr:nvCxnSpPr>
      <xdr:spPr>
        <a:xfrm flipV="1">
          <a:off x="4633595" y="15442679"/>
          <a:ext cx="1270" cy="1354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170666</xdr:rowOff>
    </xdr:from>
    <xdr:ext cx="534377" cy="259045"/>
    <xdr:sp macro="" textlink="">
      <xdr:nvSpPr>
        <xdr:cNvPr id="227" name="衛生費最小値テキスト"/>
        <xdr:cNvSpPr txBox="1"/>
      </xdr:nvSpPr>
      <xdr:spPr>
        <a:xfrm>
          <a:off x="4686300" y="1680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17,363</a:t>
          </a:r>
          <a:endParaRPr kumimoji="1" lang="ja-JP" altLang="en-US" sz="1000" b="1">
            <a:latin typeface="ＭＳ Ｐゴシック"/>
          </a:endParaRPr>
        </a:p>
      </xdr:txBody>
    </xdr:sp>
    <xdr:clientData/>
  </xdr:oneCellAnchor>
  <xdr:twoCellAnchor>
    <xdr:from>
      <xdr:col>6</xdr:col>
      <xdr:colOff>422275</xdr:colOff>
      <xdr:row>97</xdr:row>
      <xdr:rowOff>166839</xdr:rowOff>
    </xdr:from>
    <xdr:to>
      <xdr:col>6</xdr:col>
      <xdr:colOff>600075</xdr:colOff>
      <xdr:row>97</xdr:row>
      <xdr:rowOff>166839</xdr:rowOff>
    </xdr:to>
    <xdr:cxnSp macro="">
      <xdr:nvCxnSpPr>
        <xdr:cNvPr id="228" name="直線コネクタ 227"/>
        <xdr:cNvCxnSpPr/>
      </xdr:nvCxnSpPr>
      <xdr:spPr>
        <a:xfrm>
          <a:off x="4546600" y="1679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130306</xdr:rowOff>
    </xdr:from>
    <xdr:ext cx="599010" cy="259045"/>
    <xdr:sp macro="" textlink="">
      <xdr:nvSpPr>
        <xdr:cNvPr id="229" name="衛生費最大値テキスト"/>
        <xdr:cNvSpPr txBox="1"/>
      </xdr:nvSpPr>
      <xdr:spPr>
        <a:xfrm>
          <a:off x="4686300" y="1521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124,041</a:t>
          </a:r>
          <a:endParaRPr kumimoji="1" lang="ja-JP" altLang="en-US" sz="1000" b="1">
            <a:latin typeface="ＭＳ Ｐゴシック"/>
          </a:endParaRPr>
        </a:p>
      </xdr:txBody>
    </xdr:sp>
    <xdr:clientData/>
  </xdr:oneCellAnchor>
  <xdr:twoCellAnchor>
    <xdr:from>
      <xdr:col>6</xdr:col>
      <xdr:colOff>422275</xdr:colOff>
      <xdr:row>90</xdr:row>
      <xdr:rowOff>12179</xdr:rowOff>
    </xdr:from>
    <xdr:to>
      <xdr:col>6</xdr:col>
      <xdr:colOff>600075</xdr:colOff>
      <xdr:row>90</xdr:row>
      <xdr:rowOff>12179</xdr:rowOff>
    </xdr:to>
    <xdr:cxnSp macro="">
      <xdr:nvCxnSpPr>
        <xdr:cNvPr id="230" name="直線コネクタ 229"/>
        <xdr:cNvCxnSpPr/>
      </xdr:nvCxnSpPr>
      <xdr:spPr>
        <a:xfrm>
          <a:off x="4546600" y="15442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45250</xdr:rowOff>
    </xdr:from>
    <xdr:to>
      <xdr:col>6</xdr:col>
      <xdr:colOff>511175</xdr:colOff>
      <xdr:row>96</xdr:row>
      <xdr:rowOff>93345</xdr:rowOff>
    </xdr:to>
    <xdr:cxnSp macro="">
      <xdr:nvCxnSpPr>
        <xdr:cNvPr id="231" name="直線コネクタ 230"/>
        <xdr:cNvCxnSpPr/>
      </xdr:nvCxnSpPr>
      <xdr:spPr>
        <a:xfrm>
          <a:off x="3797300" y="16504450"/>
          <a:ext cx="838200" cy="4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136148</xdr:rowOff>
    </xdr:from>
    <xdr:ext cx="534377" cy="259045"/>
    <xdr:sp macro="" textlink="">
      <xdr:nvSpPr>
        <xdr:cNvPr id="232" name="衛生費平均値テキスト"/>
        <xdr:cNvSpPr txBox="1"/>
      </xdr:nvSpPr>
      <xdr:spPr>
        <a:xfrm>
          <a:off x="4686300" y="16252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113271</xdr:rowOff>
    </xdr:from>
    <xdr:to>
      <xdr:col>6</xdr:col>
      <xdr:colOff>561975</xdr:colOff>
      <xdr:row>96</xdr:row>
      <xdr:rowOff>43421</xdr:rowOff>
    </xdr:to>
    <xdr:sp macro="" textlink="">
      <xdr:nvSpPr>
        <xdr:cNvPr id="233" name="フローチャート : 判断 232"/>
        <xdr:cNvSpPr/>
      </xdr:nvSpPr>
      <xdr:spPr>
        <a:xfrm>
          <a:off x="4584700" y="1640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45250</xdr:rowOff>
    </xdr:from>
    <xdr:to>
      <xdr:col>5</xdr:col>
      <xdr:colOff>358775</xdr:colOff>
      <xdr:row>97</xdr:row>
      <xdr:rowOff>20955</xdr:rowOff>
    </xdr:to>
    <xdr:cxnSp macro="">
      <xdr:nvCxnSpPr>
        <xdr:cNvPr id="234" name="直線コネクタ 233"/>
        <xdr:cNvCxnSpPr/>
      </xdr:nvCxnSpPr>
      <xdr:spPr>
        <a:xfrm flipV="1">
          <a:off x="2908300" y="16504450"/>
          <a:ext cx="889000" cy="14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90132</xdr:rowOff>
    </xdr:from>
    <xdr:to>
      <xdr:col>5</xdr:col>
      <xdr:colOff>409575</xdr:colOff>
      <xdr:row>96</xdr:row>
      <xdr:rowOff>20282</xdr:rowOff>
    </xdr:to>
    <xdr:sp macro="" textlink="">
      <xdr:nvSpPr>
        <xdr:cNvPr id="235" name="フローチャート : 判断 234"/>
        <xdr:cNvSpPr/>
      </xdr:nvSpPr>
      <xdr:spPr>
        <a:xfrm>
          <a:off x="3746500" y="1637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36809</xdr:rowOff>
    </xdr:from>
    <xdr:ext cx="534377" cy="259045"/>
    <xdr:sp macro="" textlink="">
      <xdr:nvSpPr>
        <xdr:cNvPr id="236" name="テキスト ボックス 235"/>
        <xdr:cNvSpPr txBox="1"/>
      </xdr:nvSpPr>
      <xdr:spPr>
        <a:xfrm>
          <a:off x="3530111" y="1615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138481</xdr:rowOff>
    </xdr:from>
    <xdr:to>
      <xdr:col>4</xdr:col>
      <xdr:colOff>155575</xdr:colOff>
      <xdr:row>97</xdr:row>
      <xdr:rowOff>20955</xdr:rowOff>
    </xdr:to>
    <xdr:cxnSp macro="">
      <xdr:nvCxnSpPr>
        <xdr:cNvPr id="237" name="直線コネクタ 236"/>
        <xdr:cNvCxnSpPr/>
      </xdr:nvCxnSpPr>
      <xdr:spPr>
        <a:xfrm>
          <a:off x="2019300" y="16597681"/>
          <a:ext cx="889000" cy="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9513</xdr:rowOff>
    </xdr:from>
    <xdr:to>
      <xdr:col>4</xdr:col>
      <xdr:colOff>206375</xdr:colOff>
      <xdr:row>95</xdr:row>
      <xdr:rowOff>111113</xdr:rowOff>
    </xdr:to>
    <xdr:sp macro="" textlink="">
      <xdr:nvSpPr>
        <xdr:cNvPr id="238" name="フローチャート : 判断 237"/>
        <xdr:cNvSpPr/>
      </xdr:nvSpPr>
      <xdr:spPr>
        <a:xfrm>
          <a:off x="2857500" y="1629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127640</xdr:rowOff>
    </xdr:from>
    <xdr:ext cx="534377" cy="259045"/>
    <xdr:sp macro="" textlink="">
      <xdr:nvSpPr>
        <xdr:cNvPr id="239" name="テキスト ボックス 238"/>
        <xdr:cNvSpPr txBox="1"/>
      </xdr:nvSpPr>
      <xdr:spPr>
        <a:xfrm>
          <a:off x="2641111" y="1607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138481</xdr:rowOff>
    </xdr:from>
    <xdr:to>
      <xdr:col>2</xdr:col>
      <xdr:colOff>638175</xdr:colOff>
      <xdr:row>97</xdr:row>
      <xdr:rowOff>15887</xdr:rowOff>
    </xdr:to>
    <xdr:cxnSp macro="">
      <xdr:nvCxnSpPr>
        <xdr:cNvPr id="240" name="直線コネクタ 239"/>
        <xdr:cNvCxnSpPr/>
      </xdr:nvCxnSpPr>
      <xdr:spPr>
        <a:xfrm flipV="1">
          <a:off x="1130300" y="16597681"/>
          <a:ext cx="889000" cy="4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58496</xdr:rowOff>
    </xdr:from>
    <xdr:to>
      <xdr:col>3</xdr:col>
      <xdr:colOff>3175</xdr:colOff>
      <xdr:row>95</xdr:row>
      <xdr:rowOff>160096</xdr:rowOff>
    </xdr:to>
    <xdr:sp macro="" textlink="">
      <xdr:nvSpPr>
        <xdr:cNvPr id="241" name="フローチャート : 判断 240"/>
        <xdr:cNvSpPr/>
      </xdr:nvSpPr>
      <xdr:spPr>
        <a:xfrm>
          <a:off x="1968500" y="163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5173</xdr:rowOff>
    </xdr:from>
    <xdr:ext cx="534377" cy="259045"/>
    <xdr:sp macro="" textlink="">
      <xdr:nvSpPr>
        <xdr:cNvPr id="242" name="テキスト ボックス 241"/>
        <xdr:cNvSpPr txBox="1"/>
      </xdr:nvSpPr>
      <xdr:spPr>
        <a:xfrm>
          <a:off x="1752111" y="1612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81153</xdr:rowOff>
    </xdr:from>
    <xdr:to>
      <xdr:col>1</xdr:col>
      <xdr:colOff>485775</xdr:colOff>
      <xdr:row>96</xdr:row>
      <xdr:rowOff>11303</xdr:rowOff>
    </xdr:to>
    <xdr:sp macro="" textlink="">
      <xdr:nvSpPr>
        <xdr:cNvPr id="243" name="フローチャート : 判断 242"/>
        <xdr:cNvSpPr/>
      </xdr:nvSpPr>
      <xdr:spPr>
        <a:xfrm>
          <a:off x="1079500" y="1636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27830</xdr:rowOff>
    </xdr:from>
    <xdr:ext cx="534377" cy="259045"/>
    <xdr:sp macro="" textlink="">
      <xdr:nvSpPr>
        <xdr:cNvPr id="244" name="テキスト ボックス 243"/>
        <xdr:cNvSpPr txBox="1"/>
      </xdr:nvSpPr>
      <xdr:spPr>
        <a:xfrm>
          <a:off x="863111" y="1614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42545</xdr:rowOff>
    </xdr:from>
    <xdr:to>
      <xdr:col>6</xdr:col>
      <xdr:colOff>561975</xdr:colOff>
      <xdr:row>96</xdr:row>
      <xdr:rowOff>144145</xdr:rowOff>
    </xdr:to>
    <xdr:sp macro="" textlink="">
      <xdr:nvSpPr>
        <xdr:cNvPr id="250" name="円/楕円 249"/>
        <xdr:cNvSpPr/>
      </xdr:nvSpPr>
      <xdr:spPr>
        <a:xfrm>
          <a:off x="4584700" y="1650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20972</xdr:rowOff>
    </xdr:from>
    <xdr:ext cx="534377" cy="259045"/>
    <xdr:sp macro="" textlink="">
      <xdr:nvSpPr>
        <xdr:cNvPr id="251" name="衛生費該当値テキスト"/>
        <xdr:cNvSpPr txBox="1"/>
      </xdr:nvSpPr>
      <xdr:spPr>
        <a:xfrm>
          <a:off x="4686300" y="164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36,650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165900</xdr:rowOff>
    </xdr:from>
    <xdr:to>
      <xdr:col>5</xdr:col>
      <xdr:colOff>409575</xdr:colOff>
      <xdr:row>96</xdr:row>
      <xdr:rowOff>96050</xdr:rowOff>
    </xdr:to>
    <xdr:sp macro="" textlink="">
      <xdr:nvSpPr>
        <xdr:cNvPr id="252" name="円/楕円 251"/>
        <xdr:cNvSpPr/>
      </xdr:nvSpPr>
      <xdr:spPr>
        <a:xfrm>
          <a:off x="3746500" y="164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87177</xdr:rowOff>
    </xdr:from>
    <xdr:ext cx="534377" cy="259045"/>
    <xdr:sp macro="" textlink="">
      <xdr:nvSpPr>
        <xdr:cNvPr id="253" name="テキスト ボックス 252"/>
        <xdr:cNvSpPr txBox="1"/>
      </xdr:nvSpPr>
      <xdr:spPr>
        <a:xfrm>
          <a:off x="3530111" y="1654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141605</xdr:rowOff>
    </xdr:from>
    <xdr:to>
      <xdr:col>4</xdr:col>
      <xdr:colOff>206375</xdr:colOff>
      <xdr:row>97</xdr:row>
      <xdr:rowOff>71755</xdr:rowOff>
    </xdr:to>
    <xdr:sp macro="" textlink="">
      <xdr:nvSpPr>
        <xdr:cNvPr id="254" name="円/楕円 253"/>
        <xdr:cNvSpPr/>
      </xdr:nvSpPr>
      <xdr:spPr>
        <a:xfrm>
          <a:off x="2857500" y="166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62882</xdr:rowOff>
    </xdr:from>
    <xdr:ext cx="534377" cy="259045"/>
    <xdr:sp macro="" textlink="">
      <xdr:nvSpPr>
        <xdr:cNvPr id="255" name="テキスト ボックス 254"/>
        <xdr:cNvSpPr txBox="1"/>
      </xdr:nvSpPr>
      <xdr:spPr>
        <a:xfrm>
          <a:off x="2641111" y="166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87681</xdr:rowOff>
    </xdr:from>
    <xdr:to>
      <xdr:col>3</xdr:col>
      <xdr:colOff>3175</xdr:colOff>
      <xdr:row>97</xdr:row>
      <xdr:rowOff>17831</xdr:rowOff>
    </xdr:to>
    <xdr:sp macro="" textlink="">
      <xdr:nvSpPr>
        <xdr:cNvPr id="256" name="円/楕円 255"/>
        <xdr:cNvSpPr/>
      </xdr:nvSpPr>
      <xdr:spPr>
        <a:xfrm>
          <a:off x="1968500" y="1654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8958</xdr:rowOff>
    </xdr:from>
    <xdr:ext cx="534377" cy="259045"/>
    <xdr:sp macro="" textlink="">
      <xdr:nvSpPr>
        <xdr:cNvPr id="257" name="テキスト ボックス 256"/>
        <xdr:cNvSpPr txBox="1"/>
      </xdr:nvSpPr>
      <xdr:spPr>
        <a:xfrm>
          <a:off x="1752111" y="1663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136537</xdr:rowOff>
    </xdr:from>
    <xdr:to>
      <xdr:col>1</xdr:col>
      <xdr:colOff>485775</xdr:colOff>
      <xdr:row>97</xdr:row>
      <xdr:rowOff>66687</xdr:rowOff>
    </xdr:to>
    <xdr:sp macro="" textlink="">
      <xdr:nvSpPr>
        <xdr:cNvPr id="258" name="円/楕円 257"/>
        <xdr:cNvSpPr/>
      </xdr:nvSpPr>
      <xdr:spPr>
        <a:xfrm>
          <a:off x="1079500" y="165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57814</xdr:rowOff>
    </xdr:from>
    <xdr:ext cx="534377" cy="259045"/>
    <xdr:sp macro="" textlink="">
      <xdr:nvSpPr>
        <xdr:cNvPr id="259" name="テキスト ボックス 258"/>
        <xdr:cNvSpPr txBox="1"/>
      </xdr:nvSpPr>
      <xdr:spPr>
        <a:xfrm>
          <a:off x="863111" y="166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32715</xdr:rowOff>
    </xdr:from>
    <xdr:to>
      <xdr:col>15</xdr:col>
      <xdr:colOff>180340</xdr:colOff>
      <xdr:row>38</xdr:row>
      <xdr:rowOff>139700</xdr:rowOff>
    </xdr:to>
    <xdr:cxnSp macro="">
      <xdr:nvCxnSpPr>
        <xdr:cNvPr id="281" name="直線コネクタ 280"/>
        <xdr:cNvCxnSpPr/>
      </xdr:nvCxnSpPr>
      <xdr:spPr>
        <a:xfrm flipV="1">
          <a:off x="10475595" y="5519115"/>
          <a:ext cx="1270" cy="1135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150842</xdr:rowOff>
    </xdr:from>
    <xdr:ext cx="469744" cy="259045"/>
    <xdr:sp macro="" textlink="">
      <xdr:nvSpPr>
        <xdr:cNvPr id="284" name="労働費最大値テキスト"/>
        <xdr:cNvSpPr txBox="1"/>
      </xdr:nvSpPr>
      <xdr:spPr>
        <a:xfrm>
          <a:off x="10528300" y="529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a:t>
          </a:r>
          <a:endParaRPr kumimoji="1" lang="ja-JP" altLang="en-US" sz="1000" b="1">
            <a:latin typeface="ＭＳ Ｐゴシック"/>
          </a:endParaRPr>
        </a:p>
      </xdr:txBody>
    </xdr:sp>
    <xdr:clientData/>
  </xdr:oneCellAnchor>
  <xdr:twoCellAnchor>
    <xdr:from>
      <xdr:col>15</xdr:col>
      <xdr:colOff>92075</xdr:colOff>
      <xdr:row>32</xdr:row>
      <xdr:rowOff>32715</xdr:rowOff>
    </xdr:from>
    <xdr:to>
      <xdr:col>15</xdr:col>
      <xdr:colOff>269875</xdr:colOff>
      <xdr:row>32</xdr:row>
      <xdr:rowOff>32715</xdr:rowOff>
    </xdr:to>
    <xdr:cxnSp macro="">
      <xdr:nvCxnSpPr>
        <xdr:cNvPr id="285" name="直線コネクタ 284"/>
        <xdr:cNvCxnSpPr/>
      </xdr:nvCxnSpPr>
      <xdr:spPr>
        <a:xfrm>
          <a:off x="10388600" y="551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122327</xdr:rowOff>
    </xdr:from>
    <xdr:to>
      <xdr:col>15</xdr:col>
      <xdr:colOff>180975</xdr:colOff>
      <xdr:row>38</xdr:row>
      <xdr:rowOff>122327</xdr:rowOff>
    </xdr:to>
    <xdr:cxnSp macro="">
      <xdr:nvCxnSpPr>
        <xdr:cNvPr id="286" name="直線コネクタ 285"/>
        <xdr:cNvCxnSpPr/>
      </xdr:nvCxnSpPr>
      <xdr:spPr>
        <a:xfrm>
          <a:off x="9639300" y="66374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75201</xdr:rowOff>
    </xdr:from>
    <xdr:ext cx="378565" cy="259045"/>
    <xdr:sp macro="" textlink="">
      <xdr:nvSpPr>
        <xdr:cNvPr id="287" name="労働費平均値テキスト"/>
        <xdr:cNvSpPr txBox="1"/>
      </xdr:nvSpPr>
      <xdr:spPr>
        <a:xfrm>
          <a:off x="10528300" y="62474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52324</xdr:rowOff>
    </xdr:from>
    <xdr:to>
      <xdr:col>15</xdr:col>
      <xdr:colOff>231775</xdr:colOff>
      <xdr:row>37</xdr:row>
      <xdr:rowOff>153924</xdr:rowOff>
    </xdr:to>
    <xdr:sp macro="" textlink="">
      <xdr:nvSpPr>
        <xdr:cNvPr id="288" name="フローチャート : 判断 287"/>
        <xdr:cNvSpPr/>
      </xdr:nvSpPr>
      <xdr:spPr>
        <a:xfrm>
          <a:off x="104267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122327</xdr:rowOff>
    </xdr:from>
    <xdr:to>
      <xdr:col>14</xdr:col>
      <xdr:colOff>28575</xdr:colOff>
      <xdr:row>38</xdr:row>
      <xdr:rowOff>122327</xdr:rowOff>
    </xdr:to>
    <xdr:cxnSp macro="">
      <xdr:nvCxnSpPr>
        <xdr:cNvPr id="289" name="直線コネクタ 288"/>
        <xdr:cNvCxnSpPr/>
      </xdr:nvCxnSpPr>
      <xdr:spPr>
        <a:xfrm>
          <a:off x="8750300" y="6637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33122</xdr:rowOff>
    </xdr:from>
    <xdr:to>
      <xdr:col>14</xdr:col>
      <xdr:colOff>79375</xdr:colOff>
      <xdr:row>36</xdr:row>
      <xdr:rowOff>134722</xdr:rowOff>
    </xdr:to>
    <xdr:sp macro="" textlink="">
      <xdr:nvSpPr>
        <xdr:cNvPr id="290" name="フローチャート : 判断 289"/>
        <xdr:cNvSpPr/>
      </xdr:nvSpPr>
      <xdr:spPr>
        <a:xfrm>
          <a:off x="9588500" y="620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151249</xdr:rowOff>
    </xdr:from>
    <xdr:ext cx="378565" cy="259045"/>
    <xdr:sp macro="" textlink="">
      <xdr:nvSpPr>
        <xdr:cNvPr id="291" name="テキスト ボックス 290"/>
        <xdr:cNvSpPr txBox="1"/>
      </xdr:nvSpPr>
      <xdr:spPr>
        <a:xfrm>
          <a:off x="9450017" y="598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106325</xdr:rowOff>
    </xdr:from>
    <xdr:to>
      <xdr:col>12</xdr:col>
      <xdr:colOff>511175</xdr:colOff>
      <xdr:row>38</xdr:row>
      <xdr:rowOff>122327</xdr:rowOff>
    </xdr:to>
    <xdr:cxnSp macro="">
      <xdr:nvCxnSpPr>
        <xdr:cNvPr id="292" name="直線コネクタ 291"/>
        <xdr:cNvCxnSpPr/>
      </xdr:nvCxnSpPr>
      <xdr:spPr>
        <a:xfrm>
          <a:off x="7861300" y="6621425"/>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41808</xdr:rowOff>
    </xdr:from>
    <xdr:to>
      <xdr:col>12</xdr:col>
      <xdr:colOff>561975</xdr:colOff>
      <xdr:row>36</xdr:row>
      <xdr:rowOff>143408</xdr:rowOff>
    </xdr:to>
    <xdr:sp macro="" textlink="">
      <xdr:nvSpPr>
        <xdr:cNvPr id="293" name="フローチャート : 判断 292"/>
        <xdr:cNvSpPr/>
      </xdr:nvSpPr>
      <xdr:spPr>
        <a:xfrm>
          <a:off x="8699500" y="621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159935</xdr:rowOff>
    </xdr:from>
    <xdr:ext cx="378565" cy="259045"/>
    <xdr:sp macro="" textlink="">
      <xdr:nvSpPr>
        <xdr:cNvPr id="294" name="テキスト ボックス 293"/>
        <xdr:cNvSpPr txBox="1"/>
      </xdr:nvSpPr>
      <xdr:spPr>
        <a:xfrm>
          <a:off x="8561017" y="598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100838</xdr:rowOff>
    </xdr:from>
    <xdr:to>
      <xdr:col>11</xdr:col>
      <xdr:colOff>307975</xdr:colOff>
      <xdr:row>38</xdr:row>
      <xdr:rowOff>106325</xdr:rowOff>
    </xdr:to>
    <xdr:cxnSp macro="">
      <xdr:nvCxnSpPr>
        <xdr:cNvPr id="295" name="直線コネクタ 294"/>
        <xdr:cNvCxnSpPr/>
      </xdr:nvCxnSpPr>
      <xdr:spPr>
        <a:xfrm>
          <a:off x="6972300" y="661593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71984</xdr:rowOff>
    </xdr:from>
    <xdr:to>
      <xdr:col>11</xdr:col>
      <xdr:colOff>358775</xdr:colOff>
      <xdr:row>35</xdr:row>
      <xdr:rowOff>2134</xdr:rowOff>
    </xdr:to>
    <xdr:sp macro="" textlink="">
      <xdr:nvSpPr>
        <xdr:cNvPr id="296" name="フローチャート : 判断 295"/>
        <xdr:cNvSpPr/>
      </xdr:nvSpPr>
      <xdr:spPr>
        <a:xfrm>
          <a:off x="7810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18661</xdr:rowOff>
    </xdr:from>
    <xdr:ext cx="469744" cy="259045"/>
    <xdr:sp macro="" textlink="">
      <xdr:nvSpPr>
        <xdr:cNvPr id="297" name="テキスト ボックス 296"/>
        <xdr:cNvSpPr txBox="1"/>
      </xdr:nvSpPr>
      <xdr:spPr>
        <a:xfrm>
          <a:off x="7626427"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170281</xdr:rowOff>
    </xdr:from>
    <xdr:to>
      <xdr:col>10</xdr:col>
      <xdr:colOff>155575</xdr:colOff>
      <xdr:row>33</xdr:row>
      <xdr:rowOff>100431</xdr:rowOff>
    </xdr:to>
    <xdr:sp macro="" textlink="">
      <xdr:nvSpPr>
        <xdr:cNvPr id="298" name="フローチャート : 判断 297"/>
        <xdr:cNvSpPr/>
      </xdr:nvSpPr>
      <xdr:spPr>
        <a:xfrm>
          <a:off x="6921500" y="56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116958</xdr:rowOff>
    </xdr:from>
    <xdr:ext cx="469744" cy="259045"/>
    <xdr:sp macro="" textlink="">
      <xdr:nvSpPr>
        <xdr:cNvPr id="299" name="テキスト ボックス 298"/>
        <xdr:cNvSpPr txBox="1"/>
      </xdr:nvSpPr>
      <xdr:spPr>
        <a:xfrm>
          <a:off x="6737427" y="54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71527</xdr:rowOff>
    </xdr:from>
    <xdr:to>
      <xdr:col>15</xdr:col>
      <xdr:colOff>231775</xdr:colOff>
      <xdr:row>39</xdr:row>
      <xdr:rowOff>1677</xdr:rowOff>
    </xdr:to>
    <xdr:sp macro="" textlink="">
      <xdr:nvSpPr>
        <xdr:cNvPr id="305" name="円/楕円 304"/>
        <xdr:cNvSpPr/>
      </xdr:nvSpPr>
      <xdr:spPr>
        <a:xfrm>
          <a:off x="104267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157904</xdr:rowOff>
    </xdr:from>
    <xdr:ext cx="313932" cy="259045"/>
    <xdr:sp macro="" textlink="">
      <xdr:nvSpPr>
        <xdr:cNvPr id="306" name="労働費該当値テキスト"/>
        <xdr:cNvSpPr txBox="1"/>
      </xdr:nvSpPr>
      <xdr:spPr>
        <a:xfrm>
          <a:off x="10528300" y="65015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71527</xdr:rowOff>
    </xdr:from>
    <xdr:to>
      <xdr:col>14</xdr:col>
      <xdr:colOff>79375</xdr:colOff>
      <xdr:row>39</xdr:row>
      <xdr:rowOff>1677</xdr:rowOff>
    </xdr:to>
    <xdr:sp macro="" textlink="">
      <xdr:nvSpPr>
        <xdr:cNvPr id="307" name="円/楕円 306"/>
        <xdr:cNvSpPr/>
      </xdr:nvSpPr>
      <xdr:spPr>
        <a:xfrm>
          <a:off x="9588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38</xdr:row>
      <xdr:rowOff>164254</xdr:rowOff>
    </xdr:from>
    <xdr:ext cx="313932" cy="259045"/>
    <xdr:sp macro="" textlink="">
      <xdr:nvSpPr>
        <xdr:cNvPr id="308" name="テキスト ボックス 307"/>
        <xdr:cNvSpPr txBox="1"/>
      </xdr:nvSpPr>
      <xdr:spPr>
        <a:xfrm>
          <a:off x="9482333" y="667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71527</xdr:rowOff>
    </xdr:from>
    <xdr:to>
      <xdr:col>12</xdr:col>
      <xdr:colOff>561975</xdr:colOff>
      <xdr:row>39</xdr:row>
      <xdr:rowOff>1677</xdr:rowOff>
    </xdr:to>
    <xdr:sp macro="" textlink="">
      <xdr:nvSpPr>
        <xdr:cNvPr id="309" name="円/楕円 308"/>
        <xdr:cNvSpPr/>
      </xdr:nvSpPr>
      <xdr:spPr>
        <a:xfrm>
          <a:off x="8699500" y="658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38</xdr:row>
      <xdr:rowOff>164254</xdr:rowOff>
    </xdr:from>
    <xdr:ext cx="313932" cy="259045"/>
    <xdr:sp macro="" textlink="">
      <xdr:nvSpPr>
        <xdr:cNvPr id="310" name="テキスト ボックス 309"/>
        <xdr:cNvSpPr txBox="1"/>
      </xdr:nvSpPr>
      <xdr:spPr>
        <a:xfrm>
          <a:off x="8593333" y="667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55525</xdr:rowOff>
    </xdr:from>
    <xdr:to>
      <xdr:col>11</xdr:col>
      <xdr:colOff>358775</xdr:colOff>
      <xdr:row>38</xdr:row>
      <xdr:rowOff>157125</xdr:rowOff>
    </xdr:to>
    <xdr:sp macro="" textlink="">
      <xdr:nvSpPr>
        <xdr:cNvPr id="311" name="円/楕円 310"/>
        <xdr:cNvSpPr/>
      </xdr:nvSpPr>
      <xdr:spPr>
        <a:xfrm>
          <a:off x="7810500" y="65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38</xdr:row>
      <xdr:rowOff>148252</xdr:rowOff>
    </xdr:from>
    <xdr:ext cx="313932" cy="259045"/>
    <xdr:sp macro="" textlink="">
      <xdr:nvSpPr>
        <xdr:cNvPr id="312" name="テキスト ボックス 311"/>
        <xdr:cNvSpPr txBox="1"/>
      </xdr:nvSpPr>
      <xdr:spPr>
        <a:xfrm>
          <a:off x="7704333" y="66633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50038</xdr:rowOff>
    </xdr:from>
    <xdr:to>
      <xdr:col>10</xdr:col>
      <xdr:colOff>155575</xdr:colOff>
      <xdr:row>38</xdr:row>
      <xdr:rowOff>151638</xdr:rowOff>
    </xdr:to>
    <xdr:sp macro="" textlink="">
      <xdr:nvSpPr>
        <xdr:cNvPr id="313" name="円/楕円 312"/>
        <xdr:cNvSpPr/>
      </xdr:nvSpPr>
      <xdr:spPr>
        <a:xfrm>
          <a:off x="69215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38</xdr:row>
      <xdr:rowOff>142765</xdr:rowOff>
    </xdr:from>
    <xdr:ext cx="313932" cy="259045"/>
    <xdr:sp macro="" textlink="">
      <xdr:nvSpPr>
        <xdr:cNvPr id="314" name="テキスト ボックス 313"/>
        <xdr:cNvSpPr txBox="1"/>
      </xdr:nvSpPr>
      <xdr:spPr>
        <a:xfrm>
          <a:off x="6815333" y="6657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94163</xdr:rowOff>
    </xdr:from>
    <xdr:to>
      <xdr:col>15</xdr:col>
      <xdr:colOff>180340</xdr:colOff>
      <xdr:row>58</xdr:row>
      <xdr:rowOff>103732</xdr:rowOff>
    </xdr:to>
    <xdr:cxnSp macro="">
      <xdr:nvCxnSpPr>
        <xdr:cNvPr id="336" name="直線コネクタ 335"/>
        <xdr:cNvCxnSpPr/>
      </xdr:nvCxnSpPr>
      <xdr:spPr>
        <a:xfrm flipV="1">
          <a:off x="10475595" y="9009563"/>
          <a:ext cx="1270" cy="103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107559</xdr:rowOff>
    </xdr:from>
    <xdr:ext cx="469744" cy="259045"/>
    <xdr:sp macro="" textlink="">
      <xdr:nvSpPr>
        <xdr:cNvPr id="337" name="農林水産業費最小値テキスト"/>
        <xdr:cNvSpPr txBox="1"/>
      </xdr:nvSpPr>
      <xdr:spPr>
        <a:xfrm>
          <a:off x="10528300" y="100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a:t>
          </a:r>
          <a:endParaRPr kumimoji="1" lang="ja-JP" altLang="en-US" sz="1000" b="1">
            <a:latin typeface="ＭＳ Ｐゴシック"/>
          </a:endParaRPr>
        </a:p>
      </xdr:txBody>
    </xdr:sp>
    <xdr:clientData/>
  </xdr:oneCellAnchor>
  <xdr:twoCellAnchor>
    <xdr:from>
      <xdr:col>15</xdr:col>
      <xdr:colOff>92075</xdr:colOff>
      <xdr:row>58</xdr:row>
      <xdr:rowOff>103732</xdr:rowOff>
    </xdr:from>
    <xdr:to>
      <xdr:col>15</xdr:col>
      <xdr:colOff>269875</xdr:colOff>
      <xdr:row>58</xdr:row>
      <xdr:rowOff>103732</xdr:rowOff>
    </xdr:to>
    <xdr:cxnSp macro="">
      <xdr:nvCxnSpPr>
        <xdr:cNvPr id="338" name="直線コネクタ 337"/>
        <xdr:cNvCxnSpPr/>
      </xdr:nvCxnSpPr>
      <xdr:spPr>
        <a:xfrm>
          <a:off x="10388600" y="1004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40840</xdr:rowOff>
    </xdr:from>
    <xdr:ext cx="599010" cy="259045"/>
    <xdr:sp macro="" textlink="">
      <xdr:nvSpPr>
        <xdr:cNvPr id="339" name="農林水産業費最大値テキスト"/>
        <xdr:cNvSpPr txBox="1"/>
      </xdr:nvSpPr>
      <xdr:spPr>
        <a:xfrm>
          <a:off x="10528300" y="8784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234,960</a:t>
          </a:r>
          <a:endParaRPr kumimoji="1" lang="ja-JP" altLang="en-US" sz="1000" b="1">
            <a:latin typeface="ＭＳ Ｐゴシック"/>
          </a:endParaRPr>
        </a:p>
      </xdr:txBody>
    </xdr:sp>
    <xdr:clientData/>
  </xdr:oneCellAnchor>
  <xdr:twoCellAnchor>
    <xdr:from>
      <xdr:col>15</xdr:col>
      <xdr:colOff>92075</xdr:colOff>
      <xdr:row>52</xdr:row>
      <xdr:rowOff>94163</xdr:rowOff>
    </xdr:from>
    <xdr:to>
      <xdr:col>15</xdr:col>
      <xdr:colOff>269875</xdr:colOff>
      <xdr:row>52</xdr:row>
      <xdr:rowOff>94163</xdr:rowOff>
    </xdr:to>
    <xdr:cxnSp macro="">
      <xdr:nvCxnSpPr>
        <xdr:cNvPr id="340" name="直線コネクタ 339"/>
        <xdr:cNvCxnSpPr/>
      </xdr:nvCxnSpPr>
      <xdr:spPr>
        <a:xfrm>
          <a:off x="10388600" y="9009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7798</xdr:rowOff>
    </xdr:from>
    <xdr:to>
      <xdr:col>15</xdr:col>
      <xdr:colOff>180975</xdr:colOff>
      <xdr:row>58</xdr:row>
      <xdr:rowOff>89998</xdr:rowOff>
    </xdr:to>
    <xdr:cxnSp macro="">
      <xdr:nvCxnSpPr>
        <xdr:cNvPr id="341" name="直線コネクタ 340"/>
        <xdr:cNvCxnSpPr/>
      </xdr:nvCxnSpPr>
      <xdr:spPr>
        <a:xfrm>
          <a:off x="9639300" y="9951898"/>
          <a:ext cx="838200" cy="8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112920</xdr:rowOff>
    </xdr:from>
    <xdr:ext cx="534377" cy="259045"/>
    <xdr:sp macro="" textlink="">
      <xdr:nvSpPr>
        <xdr:cNvPr id="342" name="農林水産業費平均値テキスト"/>
        <xdr:cNvSpPr txBox="1"/>
      </xdr:nvSpPr>
      <xdr:spPr>
        <a:xfrm>
          <a:off x="10528300" y="9714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37,250</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90043</xdr:rowOff>
    </xdr:from>
    <xdr:to>
      <xdr:col>15</xdr:col>
      <xdr:colOff>231775</xdr:colOff>
      <xdr:row>58</xdr:row>
      <xdr:rowOff>20193</xdr:rowOff>
    </xdr:to>
    <xdr:sp macro="" textlink="">
      <xdr:nvSpPr>
        <xdr:cNvPr id="343" name="フローチャート : 判断 342"/>
        <xdr:cNvSpPr/>
      </xdr:nvSpPr>
      <xdr:spPr>
        <a:xfrm>
          <a:off x="10426700" y="986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7798</xdr:rowOff>
    </xdr:from>
    <xdr:to>
      <xdr:col>14</xdr:col>
      <xdr:colOff>28575</xdr:colOff>
      <xdr:row>58</xdr:row>
      <xdr:rowOff>21879</xdr:rowOff>
    </xdr:to>
    <xdr:cxnSp macro="">
      <xdr:nvCxnSpPr>
        <xdr:cNvPr id="344" name="直線コネクタ 343"/>
        <xdr:cNvCxnSpPr/>
      </xdr:nvCxnSpPr>
      <xdr:spPr>
        <a:xfrm flipV="1">
          <a:off x="8750300" y="9951898"/>
          <a:ext cx="8890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132407</xdr:rowOff>
    </xdr:from>
    <xdr:to>
      <xdr:col>14</xdr:col>
      <xdr:colOff>79375</xdr:colOff>
      <xdr:row>58</xdr:row>
      <xdr:rowOff>62557</xdr:rowOff>
    </xdr:to>
    <xdr:sp macro="" textlink="">
      <xdr:nvSpPr>
        <xdr:cNvPr id="345" name="フローチャート : 判断 344"/>
        <xdr:cNvSpPr/>
      </xdr:nvSpPr>
      <xdr:spPr>
        <a:xfrm>
          <a:off x="95885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53684</xdr:rowOff>
    </xdr:from>
    <xdr:ext cx="534377" cy="259045"/>
    <xdr:sp macro="" textlink="">
      <xdr:nvSpPr>
        <xdr:cNvPr id="346" name="テキスト ボックス 345"/>
        <xdr:cNvSpPr txBox="1"/>
      </xdr:nvSpPr>
      <xdr:spPr>
        <a:xfrm>
          <a:off x="9372111" y="999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21879</xdr:rowOff>
    </xdr:from>
    <xdr:to>
      <xdr:col>12</xdr:col>
      <xdr:colOff>511175</xdr:colOff>
      <xdr:row>58</xdr:row>
      <xdr:rowOff>41201</xdr:rowOff>
    </xdr:to>
    <xdr:cxnSp macro="">
      <xdr:nvCxnSpPr>
        <xdr:cNvPr id="347" name="直線コネクタ 346"/>
        <xdr:cNvCxnSpPr/>
      </xdr:nvCxnSpPr>
      <xdr:spPr>
        <a:xfrm flipV="1">
          <a:off x="7861300" y="9965979"/>
          <a:ext cx="889000" cy="1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134542</xdr:rowOff>
    </xdr:from>
    <xdr:to>
      <xdr:col>12</xdr:col>
      <xdr:colOff>561975</xdr:colOff>
      <xdr:row>58</xdr:row>
      <xdr:rowOff>64692</xdr:rowOff>
    </xdr:to>
    <xdr:sp macro="" textlink="">
      <xdr:nvSpPr>
        <xdr:cNvPr id="348" name="フローチャート : 判断 347"/>
        <xdr:cNvSpPr/>
      </xdr:nvSpPr>
      <xdr:spPr>
        <a:xfrm>
          <a:off x="8699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81219</xdr:rowOff>
    </xdr:from>
    <xdr:ext cx="534377" cy="259045"/>
    <xdr:sp macro="" textlink="">
      <xdr:nvSpPr>
        <xdr:cNvPr id="349" name="テキスト ボックス 348"/>
        <xdr:cNvSpPr txBox="1"/>
      </xdr:nvSpPr>
      <xdr:spPr>
        <a:xfrm>
          <a:off x="8483111" y="96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41201</xdr:rowOff>
    </xdr:from>
    <xdr:to>
      <xdr:col>11</xdr:col>
      <xdr:colOff>307975</xdr:colOff>
      <xdr:row>58</xdr:row>
      <xdr:rowOff>56608</xdr:rowOff>
    </xdr:to>
    <xdr:cxnSp macro="">
      <xdr:nvCxnSpPr>
        <xdr:cNvPr id="350" name="直線コネクタ 349"/>
        <xdr:cNvCxnSpPr/>
      </xdr:nvCxnSpPr>
      <xdr:spPr>
        <a:xfrm flipV="1">
          <a:off x="6972300" y="9985301"/>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132773</xdr:rowOff>
    </xdr:from>
    <xdr:to>
      <xdr:col>11</xdr:col>
      <xdr:colOff>358775</xdr:colOff>
      <xdr:row>58</xdr:row>
      <xdr:rowOff>62923</xdr:rowOff>
    </xdr:to>
    <xdr:sp macro="" textlink="">
      <xdr:nvSpPr>
        <xdr:cNvPr id="351" name="フローチャート : 判断 350"/>
        <xdr:cNvSpPr/>
      </xdr:nvSpPr>
      <xdr:spPr>
        <a:xfrm>
          <a:off x="7810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79450</xdr:rowOff>
    </xdr:from>
    <xdr:ext cx="534377" cy="259045"/>
    <xdr:sp macro="" textlink="">
      <xdr:nvSpPr>
        <xdr:cNvPr id="352" name="テキスト ボックス 351"/>
        <xdr:cNvSpPr txBox="1"/>
      </xdr:nvSpPr>
      <xdr:spPr>
        <a:xfrm>
          <a:off x="7594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143709</xdr:rowOff>
    </xdr:from>
    <xdr:to>
      <xdr:col>10</xdr:col>
      <xdr:colOff>155575</xdr:colOff>
      <xdr:row>58</xdr:row>
      <xdr:rowOff>73859</xdr:rowOff>
    </xdr:to>
    <xdr:sp macro="" textlink="">
      <xdr:nvSpPr>
        <xdr:cNvPr id="353" name="フローチャート : 判断 352"/>
        <xdr:cNvSpPr/>
      </xdr:nvSpPr>
      <xdr:spPr>
        <a:xfrm>
          <a:off x="6921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90386</xdr:rowOff>
    </xdr:from>
    <xdr:ext cx="534377" cy="259045"/>
    <xdr:sp macro="" textlink="">
      <xdr:nvSpPr>
        <xdr:cNvPr id="354" name="テキスト ボックス 353"/>
        <xdr:cNvSpPr txBox="1"/>
      </xdr:nvSpPr>
      <xdr:spPr>
        <a:xfrm>
          <a:off x="6705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39198</xdr:rowOff>
    </xdr:from>
    <xdr:to>
      <xdr:col>15</xdr:col>
      <xdr:colOff>231775</xdr:colOff>
      <xdr:row>58</xdr:row>
      <xdr:rowOff>140798</xdr:rowOff>
    </xdr:to>
    <xdr:sp macro="" textlink="">
      <xdr:nvSpPr>
        <xdr:cNvPr id="360" name="円/楕円 359"/>
        <xdr:cNvSpPr/>
      </xdr:nvSpPr>
      <xdr:spPr>
        <a:xfrm>
          <a:off x="10426700" y="99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125575</xdr:rowOff>
    </xdr:from>
    <xdr:ext cx="534377" cy="259045"/>
    <xdr:sp macro="" textlink="">
      <xdr:nvSpPr>
        <xdr:cNvPr id="361" name="農林水産業費該当値テキスト"/>
        <xdr:cNvSpPr txBox="1"/>
      </xdr:nvSpPr>
      <xdr:spPr>
        <a:xfrm>
          <a:off x="10528300" y="989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10,871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128448</xdr:rowOff>
    </xdr:from>
    <xdr:to>
      <xdr:col>14</xdr:col>
      <xdr:colOff>79375</xdr:colOff>
      <xdr:row>58</xdr:row>
      <xdr:rowOff>58598</xdr:rowOff>
    </xdr:to>
    <xdr:sp macro="" textlink="">
      <xdr:nvSpPr>
        <xdr:cNvPr id="362" name="円/楕円 361"/>
        <xdr:cNvSpPr/>
      </xdr:nvSpPr>
      <xdr:spPr>
        <a:xfrm>
          <a:off x="9588500" y="99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75125</xdr:rowOff>
    </xdr:from>
    <xdr:ext cx="534377" cy="259045"/>
    <xdr:sp macro="" textlink="">
      <xdr:nvSpPr>
        <xdr:cNvPr id="363" name="テキスト ボックス 362"/>
        <xdr:cNvSpPr txBox="1"/>
      </xdr:nvSpPr>
      <xdr:spPr>
        <a:xfrm>
          <a:off x="9372111" y="967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142529</xdr:rowOff>
    </xdr:from>
    <xdr:to>
      <xdr:col>12</xdr:col>
      <xdr:colOff>561975</xdr:colOff>
      <xdr:row>58</xdr:row>
      <xdr:rowOff>72679</xdr:rowOff>
    </xdr:to>
    <xdr:sp macro="" textlink="">
      <xdr:nvSpPr>
        <xdr:cNvPr id="364" name="円/楕円 363"/>
        <xdr:cNvSpPr/>
      </xdr:nvSpPr>
      <xdr:spPr>
        <a:xfrm>
          <a:off x="8699500" y="99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63806</xdr:rowOff>
    </xdr:from>
    <xdr:ext cx="534377" cy="259045"/>
    <xdr:sp macro="" textlink="">
      <xdr:nvSpPr>
        <xdr:cNvPr id="365" name="テキスト ボックス 364"/>
        <xdr:cNvSpPr txBox="1"/>
      </xdr:nvSpPr>
      <xdr:spPr>
        <a:xfrm>
          <a:off x="8483111" y="100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161851</xdr:rowOff>
    </xdr:from>
    <xdr:to>
      <xdr:col>11</xdr:col>
      <xdr:colOff>358775</xdr:colOff>
      <xdr:row>58</xdr:row>
      <xdr:rowOff>92001</xdr:rowOff>
    </xdr:to>
    <xdr:sp macro="" textlink="">
      <xdr:nvSpPr>
        <xdr:cNvPr id="366" name="円/楕円 365"/>
        <xdr:cNvSpPr/>
      </xdr:nvSpPr>
      <xdr:spPr>
        <a:xfrm>
          <a:off x="7810500" y="99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83128</xdr:rowOff>
    </xdr:from>
    <xdr:ext cx="534377" cy="259045"/>
    <xdr:sp macro="" textlink="">
      <xdr:nvSpPr>
        <xdr:cNvPr id="367" name="テキスト ボックス 366"/>
        <xdr:cNvSpPr txBox="1"/>
      </xdr:nvSpPr>
      <xdr:spPr>
        <a:xfrm>
          <a:off x="7594111" y="100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5808</xdr:rowOff>
    </xdr:from>
    <xdr:to>
      <xdr:col>10</xdr:col>
      <xdr:colOff>155575</xdr:colOff>
      <xdr:row>58</xdr:row>
      <xdr:rowOff>107408</xdr:rowOff>
    </xdr:to>
    <xdr:sp macro="" textlink="">
      <xdr:nvSpPr>
        <xdr:cNvPr id="368" name="円/楕円 367"/>
        <xdr:cNvSpPr/>
      </xdr:nvSpPr>
      <xdr:spPr>
        <a:xfrm>
          <a:off x="6921500" y="994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98535</xdr:rowOff>
    </xdr:from>
    <xdr:ext cx="534377" cy="259045"/>
    <xdr:sp macro="" textlink="">
      <xdr:nvSpPr>
        <xdr:cNvPr id="369" name="テキスト ボックス 368"/>
        <xdr:cNvSpPr txBox="1"/>
      </xdr:nvSpPr>
      <xdr:spPr>
        <a:xfrm>
          <a:off x="6705111" y="1004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1" name="テキスト ボックス 39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13970</xdr:rowOff>
    </xdr:from>
    <xdr:to>
      <xdr:col>15</xdr:col>
      <xdr:colOff>180340</xdr:colOff>
      <xdr:row>79</xdr:row>
      <xdr:rowOff>22330</xdr:rowOff>
    </xdr:to>
    <xdr:cxnSp macro="">
      <xdr:nvCxnSpPr>
        <xdr:cNvPr id="395" name="直線コネクタ 394"/>
        <xdr:cNvCxnSpPr/>
      </xdr:nvCxnSpPr>
      <xdr:spPr>
        <a:xfrm flipV="1">
          <a:off x="10475595" y="12015470"/>
          <a:ext cx="1270" cy="155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26157</xdr:rowOff>
    </xdr:from>
    <xdr:ext cx="469744" cy="259045"/>
    <xdr:sp macro="" textlink="">
      <xdr:nvSpPr>
        <xdr:cNvPr id="396" name="商工費最小値テキスト"/>
        <xdr:cNvSpPr txBox="1"/>
      </xdr:nvSpPr>
      <xdr:spPr>
        <a:xfrm>
          <a:off x="10528300" y="1357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15</xdr:col>
      <xdr:colOff>92075</xdr:colOff>
      <xdr:row>79</xdr:row>
      <xdr:rowOff>22330</xdr:rowOff>
    </xdr:from>
    <xdr:to>
      <xdr:col>15</xdr:col>
      <xdr:colOff>269875</xdr:colOff>
      <xdr:row>79</xdr:row>
      <xdr:rowOff>22330</xdr:rowOff>
    </xdr:to>
    <xdr:cxnSp macro="">
      <xdr:nvCxnSpPr>
        <xdr:cNvPr id="397" name="直線コネクタ 396"/>
        <xdr:cNvCxnSpPr/>
      </xdr:nvCxnSpPr>
      <xdr:spPr>
        <a:xfrm>
          <a:off x="10388600" y="135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132097</xdr:rowOff>
    </xdr:from>
    <xdr:ext cx="534377" cy="259045"/>
    <xdr:sp macro="" textlink="">
      <xdr:nvSpPr>
        <xdr:cNvPr id="398" name="商工費最大値テキスト"/>
        <xdr:cNvSpPr txBox="1"/>
      </xdr:nvSpPr>
      <xdr:spPr>
        <a:xfrm>
          <a:off x="10528300" y="1179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49,850</a:t>
          </a:r>
          <a:endParaRPr kumimoji="1" lang="ja-JP" altLang="en-US" sz="1000" b="1">
            <a:latin typeface="ＭＳ Ｐゴシック"/>
          </a:endParaRPr>
        </a:p>
      </xdr:txBody>
    </xdr:sp>
    <xdr:clientData/>
  </xdr:oneCellAnchor>
  <xdr:twoCellAnchor>
    <xdr:from>
      <xdr:col>15</xdr:col>
      <xdr:colOff>92075</xdr:colOff>
      <xdr:row>70</xdr:row>
      <xdr:rowOff>13970</xdr:rowOff>
    </xdr:from>
    <xdr:to>
      <xdr:col>15</xdr:col>
      <xdr:colOff>269875</xdr:colOff>
      <xdr:row>70</xdr:row>
      <xdr:rowOff>13970</xdr:rowOff>
    </xdr:to>
    <xdr:cxnSp macro="">
      <xdr:nvCxnSpPr>
        <xdr:cNvPr id="399" name="直線コネクタ 398"/>
        <xdr:cNvCxnSpPr/>
      </xdr:nvCxnSpPr>
      <xdr:spPr>
        <a:xfrm>
          <a:off x="10388600" y="1201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89669</xdr:rowOff>
    </xdr:from>
    <xdr:to>
      <xdr:col>15</xdr:col>
      <xdr:colOff>180975</xdr:colOff>
      <xdr:row>78</xdr:row>
      <xdr:rowOff>126343</xdr:rowOff>
    </xdr:to>
    <xdr:cxnSp macro="">
      <xdr:nvCxnSpPr>
        <xdr:cNvPr id="400" name="直線コネクタ 399"/>
        <xdr:cNvCxnSpPr/>
      </xdr:nvCxnSpPr>
      <xdr:spPr>
        <a:xfrm>
          <a:off x="9639300" y="13462769"/>
          <a:ext cx="838200" cy="3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111907</xdr:rowOff>
    </xdr:from>
    <xdr:ext cx="534377" cy="259045"/>
    <xdr:sp macro="" textlink="">
      <xdr:nvSpPr>
        <xdr:cNvPr id="401" name="商工費平均値テキスト"/>
        <xdr:cNvSpPr txBox="1"/>
      </xdr:nvSpPr>
      <xdr:spPr>
        <a:xfrm>
          <a:off x="10528300" y="1297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14,496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89030</xdr:rowOff>
    </xdr:from>
    <xdr:to>
      <xdr:col>15</xdr:col>
      <xdr:colOff>231775</xdr:colOff>
      <xdr:row>77</xdr:row>
      <xdr:rowOff>19180</xdr:rowOff>
    </xdr:to>
    <xdr:sp macro="" textlink="">
      <xdr:nvSpPr>
        <xdr:cNvPr id="402" name="フローチャート : 判断 401"/>
        <xdr:cNvSpPr/>
      </xdr:nvSpPr>
      <xdr:spPr>
        <a:xfrm>
          <a:off x="104267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89669</xdr:rowOff>
    </xdr:from>
    <xdr:to>
      <xdr:col>14</xdr:col>
      <xdr:colOff>28575</xdr:colOff>
      <xdr:row>78</xdr:row>
      <xdr:rowOff>132614</xdr:rowOff>
    </xdr:to>
    <xdr:cxnSp macro="">
      <xdr:nvCxnSpPr>
        <xdr:cNvPr id="403" name="直線コネクタ 402"/>
        <xdr:cNvCxnSpPr/>
      </xdr:nvCxnSpPr>
      <xdr:spPr>
        <a:xfrm flipV="1">
          <a:off x="8750300" y="13462769"/>
          <a:ext cx="889000" cy="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51214</xdr:rowOff>
    </xdr:from>
    <xdr:to>
      <xdr:col>14</xdr:col>
      <xdr:colOff>79375</xdr:colOff>
      <xdr:row>76</xdr:row>
      <xdr:rowOff>152814</xdr:rowOff>
    </xdr:to>
    <xdr:sp macro="" textlink="">
      <xdr:nvSpPr>
        <xdr:cNvPr id="404" name="フローチャート : 判断 403"/>
        <xdr:cNvSpPr/>
      </xdr:nvSpPr>
      <xdr:spPr>
        <a:xfrm>
          <a:off x="95885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169341</xdr:rowOff>
    </xdr:from>
    <xdr:ext cx="534377" cy="259045"/>
    <xdr:sp macro="" textlink="">
      <xdr:nvSpPr>
        <xdr:cNvPr id="405" name="テキスト ボックス 404"/>
        <xdr:cNvSpPr txBox="1"/>
      </xdr:nvSpPr>
      <xdr:spPr>
        <a:xfrm>
          <a:off x="9372111" y="1285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125233</xdr:rowOff>
    </xdr:from>
    <xdr:to>
      <xdr:col>12</xdr:col>
      <xdr:colOff>511175</xdr:colOff>
      <xdr:row>78</xdr:row>
      <xdr:rowOff>132614</xdr:rowOff>
    </xdr:to>
    <xdr:cxnSp macro="">
      <xdr:nvCxnSpPr>
        <xdr:cNvPr id="406" name="直線コネクタ 405"/>
        <xdr:cNvCxnSpPr/>
      </xdr:nvCxnSpPr>
      <xdr:spPr>
        <a:xfrm>
          <a:off x="7861300" y="13498333"/>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158460</xdr:rowOff>
    </xdr:from>
    <xdr:to>
      <xdr:col>12</xdr:col>
      <xdr:colOff>561975</xdr:colOff>
      <xdr:row>77</xdr:row>
      <xdr:rowOff>88610</xdr:rowOff>
    </xdr:to>
    <xdr:sp macro="" textlink="">
      <xdr:nvSpPr>
        <xdr:cNvPr id="407" name="フローチャート : 判断 406"/>
        <xdr:cNvSpPr/>
      </xdr:nvSpPr>
      <xdr:spPr>
        <a:xfrm>
          <a:off x="8699500" y="131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105137</xdr:rowOff>
    </xdr:from>
    <xdr:ext cx="534377" cy="259045"/>
    <xdr:sp macro="" textlink="">
      <xdr:nvSpPr>
        <xdr:cNvPr id="408" name="テキスト ボックス 407"/>
        <xdr:cNvSpPr txBox="1"/>
      </xdr:nvSpPr>
      <xdr:spPr>
        <a:xfrm>
          <a:off x="8483111" y="129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125233</xdr:rowOff>
    </xdr:from>
    <xdr:to>
      <xdr:col>11</xdr:col>
      <xdr:colOff>307975</xdr:colOff>
      <xdr:row>78</xdr:row>
      <xdr:rowOff>132679</xdr:rowOff>
    </xdr:to>
    <xdr:cxnSp macro="">
      <xdr:nvCxnSpPr>
        <xdr:cNvPr id="409" name="直線コネクタ 408"/>
        <xdr:cNvCxnSpPr/>
      </xdr:nvCxnSpPr>
      <xdr:spPr>
        <a:xfrm flipV="1">
          <a:off x="6972300" y="13498333"/>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170673</xdr:rowOff>
    </xdr:from>
    <xdr:to>
      <xdr:col>11</xdr:col>
      <xdr:colOff>358775</xdr:colOff>
      <xdr:row>77</xdr:row>
      <xdr:rowOff>100823</xdr:rowOff>
    </xdr:to>
    <xdr:sp macro="" textlink="">
      <xdr:nvSpPr>
        <xdr:cNvPr id="410" name="フローチャート : 判断 409"/>
        <xdr:cNvSpPr/>
      </xdr:nvSpPr>
      <xdr:spPr>
        <a:xfrm>
          <a:off x="7810500" y="132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117350</xdr:rowOff>
    </xdr:from>
    <xdr:ext cx="534377" cy="259045"/>
    <xdr:sp macro="" textlink="">
      <xdr:nvSpPr>
        <xdr:cNvPr id="411" name="テキスト ボックス 410"/>
        <xdr:cNvSpPr txBox="1"/>
      </xdr:nvSpPr>
      <xdr:spPr>
        <a:xfrm>
          <a:off x="7594111" y="129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13788</xdr:rowOff>
    </xdr:from>
    <xdr:to>
      <xdr:col>10</xdr:col>
      <xdr:colOff>155575</xdr:colOff>
      <xdr:row>77</xdr:row>
      <xdr:rowOff>115388</xdr:rowOff>
    </xdr:to>
    <xdr:sp macro="" textlink="">
      <xdr:nvSpPr>
        <xdr:cNvPr id="412" name="フローチャート : 判断 411"/>
        <xdr:cNvSpPr/>
      </xdr:nvSpPr>
      <xdr:spPr>
        <a:xfrm>
          <a:off x="6921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131915</xdr:rowOff>
    </xdr:from>
    <xdr:ext cx="534377" cy="259045"/>
    <xdr:sp macro="" textlink="">
      <xdr:nvSpPr>
        <xdr:cNvPr id="413" name="テキスト ボックス 412"/>
        <xdr:cNvSpPr txBox="1"/>
      </xdr:nvSpPr>
      <xdr:spPr>
        <a:xfrm>
          <a:off x="6705111" y="129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75543</xdr:rowOff>
    </xdr:from>
    <xdr:to>
      <xdr:col>15</xdr:col>
      <xdr:colOff>231775</xdr:colOff>
      <xdr:row>79</xdr:row>
      <xdr:rowOff>5693</xdr:rowOff>
    </xdr:to>
    <xdr:sp macro="" textlink="">
      <xdr:nvSpPr>
        <xdr:cNvPr id="419" name="円/楕円 418"/>
        <xdr:cNvSpPr/>
      </xdr:nvSpPr>
      <xdr:spPr>
        <a:xfrm>
          <a:off x="10426700" y="134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161920</xdr:rowOff>
    </xdr:from>
    <xdr:ext cx="469744" cy="259045"/>
    <xdr:sp macro="" textlink="">
      <xdr:nvSpPr>
        <xdr:cNvPr id="420" name="商工費該当値テキスト"/>
        <xdr:cNvSpPr txBox="1"/>
      </xdr:nvSpPr>
      <xdr:spPr>
        <a:xfrm>
          <a:off x="10528300" y="1336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38869</xdr:rowOff>
    </xdr:from>
    <xdr:to>
      <xdr:col>14</xdr:col>
      <xdr:colOff>79375</xdr:colOff>
      <xdr:row>78</xdr:row>
      <xdr:rowOff>140469</xdr:rowOff>
    </xdr:to>
    <xdr:sp macro="" textlink="">
      <xdr:nvSpPr>
        <xdr:cNvPr id="421" name="円/楕円 420"/>
        <xdr:cNvSpPr/>
      </xdr:nvSpPr>
      <xdr:spPr>
        <a:xfrm>
          <a:off x="9588500" y="134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131596</xdr:rowOff>
    </xdr:from>
    <xdr:ext cx="469744" cy="259045"/>
    <xdr:sp macro="" textlink="">
      <xdr:nvSpPr>
        <xdr:cNvPr id="422" name="テキスト ボックス 421"/>
        <xdr:cNvSpPr txBox="1"/>
      </xdr:nvSpPr>
      <xdr:spPr>
        <a:xfrm>
          <a:off x="9404427" y="13504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81814</xdr:rowOff>
    </xdr:from>
    <xdr:to>
      <xdr:col>12</xdr:col>
      <xdr:colOff>561975</xdr:colOff>
      <xdr:row>79</xdr:row>
      <xdr:rowOff>11964</xdr:rowOff>
    </xdr:to>
    <xdr:sp macro="" textlink="">
      <xdr:nvSpPr>
        <xdr:cNvPr id="423" name="円/楕円 422"/>
        <xdr:cNvSpPr/>
      </xdr:nvSpPr>
      <xdr:spPr>
        <a:xfrm>
          <a:off x="8699500" y="13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3091</xdr:rowOff>
    </xdr:from>
    <xdr:ext cx="469744" cy="259045"/>
    <xdr:sp macro="" textlink="">
      <xdr:nvSpPr>
        <xdr:cNvPr id="424" name="テキスト ボックス 423"/>
        <xdr:cNvSpPr txBox="1"/>
      </xdr:nvSpPr>
      <xdr:spPr>
        <a:xfrm>
          <a:off x="8515427" y="13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74433</xdr:rowOff>
    </xdr:from>
    <xdr:to>
      <xdr:col>11</xdr:col>
      <xdr:colOff>358775</xdr:colOff>
      <xdr:row>79</xdr:row>
      <xdr:rowOff>4583</xdr:rowOff>
    </xdr:to>
    <xdr:sp macro="" textlink="">
      <xdr:nvSpPr>
        <xdr:cNvPr id="425" name="円/楕円 424"/>
        <xdr:cNvSpPr/>
      </xdr:nvSpPr>
      <xdr:spPr>
        <a:xfrm>
          <a:off x="7810500" y="1344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167160</xdr:rowOff>
    </xdr:from>
    <xdr:ext cx="469744" cy="259045"/>
    <xdr:sp macro="" textlink="">
      <xdr:nvSpPr>
        <xdr:cNvPr id="426" name="テキスト ボックス 425"/>
        <xdr:cNvSpPr txBox="1"/>
      </xdr:nvSpPr>
      <xdr:spPr>
        <a:xfrm>
          <a:off x="7626427" y="1354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81879</xdr:rowOff>
    </xdr:from>
    <xdr:to>
      <xdr:col>10</xdr:col>
      <xdr:colOff>155575</xdr:colOff>
      <xdr:row>79</xdr:row>
      <xdr:rowOff>12029</xdr:rowOff>
    </xdr:to>
    <xdr:sp macro="" textlink="">
      <xdr:nvSpPr>
        <xdr:cNvPr id="427" name="円/楕円 426"/>
        <xdr:cNvSpPr/>
      </xdr:nvSpPr>
      <xdr:spPr>
        <a:xfrm>
          <a:off x="6921500" y="134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3156</xdr:rowOff>
    </xdr:from>
    <xdr:ext cx="469744" cy="259045"/>
    <xdr:sp macro="" textlink="">
      <xdr:nvSpPr>
        <xdr:cNvPr id="428" name="テキスト ボックス 427"/>
        <xdr:cNvSpPr txBox="1"/>
      </xdr:nvSpPr>
      <xdr:spPr>
        <a:xfrm>
          <a:off x="6737427" y="1354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1873</xdr:rowOff>
    </xdr:from>
    <xdr:to>
      <xdr:col>15</xdr:col>
      <xdr:colOff>180340</xdr:colOff>
      <xdr:row>99</xdr:row>
      <xdr:rowOff>12954</xdr:rowOff>
    </xdr:to>
    <xdr:cxnSp macro="">
      <xdr:nvCxnSpPr>
        <xdr:cNvPr id="452" name="直線コネクタ 451"/>
        <xdr:cNvCxnSpPr/>
      </xdr:nvCxnSpPr>
      <xdr:spPr>
        <a:xfrm flipV="1">
          <a:off x="10475595" y="15432373"/>
          <a:ext cx="1270" cy="1554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16781</xdr:rowOff>
    </xdr:from>
    <xdr:ext cx="534377" cy="259045"/>
    <xdr:sp macro="" textlink="">
      <xdr:nvSpPr>
        <xdr:cNvPr id="453" name="土木費最小値テキスト"/>
        <xdr:cNvSpPr txBox="1"/>
      </xdr:nvSpPr>
      <xdr:spPr>
        <a:xfrm>
          <a:off x="10528300" y="169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24,800</a:t>
          </a:r>
          <a:endParaRPr kumimoji="1" lang="ja-JP" altLang="en-US" sz="1000" b="1">
            <a:latin typeface="ＭＳ Ｐゴシック"/>
          </a:endParaRPr>
        </a:p>
      </xdr:txBody>
    </xdr:sp>
    <xdr:clientData/>
  </xdr:oneCellAnchor>
  <xdr:twoCellAnchor>
    <xdr:from>
      <xdr:col>15</xdr:col>
      <xdr:colOff>92075</xdr:colOff>
      <xdr:row>99</xdr:row>
      <xdr:rowOff>12954</xdr:rowOff>
    </xdr:from>
    <xdr:to>
      <xdr:col>15</xdr:col>
      <xdr:colOff>269875</xdr:colOff>
      <xdr:row>99</xdr:row>
      <xdr:rowOff>12954</xdr:rowOff>
    </xdr:to>
    <xdr:cxnSp macro="">
      <xdr:nvCxnSpPr>
        <xdr:cNvPr id="454" name="直線コネクタ 453"/>
        <xdr:cNvCxnSpPr/>
      </xdr:nvCxnSpPr>
      <xdr:spPr>
        <a:xfrm>
          <a:off x="10388600" y="169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120000</xdr:rowOff>
    </xdr:from>
    <xdr:ext cx="690189" cy="259045"/>
    <xdr:sp macro="" textlink="">
      <xdr:nvSpPr>
        <xdr:cNvPr id="455" name="土木費最大値テキスト"/>
        <xdr:cNvSpPr txBox="1"/>
      </xdr:nvSpPr>
      <xdr:spPr>
        <a:xfrm>
          <a:off x="10528300" y="152076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1,248,526</a:t>
          </a:r>
          <a:endParaRPr kumimoji="1" lang="ja-JP" altLang="en-US" sz="1000" b="1">
            <a:latin typeface="ＭＳ Ｐゴシック"/>
          </a:endParaRPr>
        </a:p>
      </xdr:txBody>
    </xdr:sp>
    <xdr:clientData/>
  </xdr:oneCellAnchor>
  <xdr:twoCellAnchor>
    <xdr:from>
      <xdr:col>15</xdr:col>
      <xdr:colOff>92075</xdr:colOff>
      <xdr:row>90</xdr:row>
      <xdr:rowOff>1873</xdr:rowOff>
    </xdr:from>
    <xdr:to>
      <xdr:col>15</xdr:col>
      <xdr:colOff>269875</xdr:colOff>
      <xdr:row>90</xdr:row>
      <xdr:rowOff>1873</xdr:rowOff>
    </xdr:to>
    <xdr:cxnSp macro="">
      <xdr:nvCxnSpPr>
        <xdr:cNvPr id="456" name="直線コネクタ 455"/>
        <xdr:cNvCxnSpPr/>
      </xdr:nvCxnSpPr>
      <xdr:spPr>
        <a:xfrm>
          <a:off x="10388600" y="15432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160362</xdr:rowOff>
    </xdr:from>
    <xdr:to>
      <xdr:col>15</xdr:col>
      <xdr:colOff>180975</xdr:colOff>
      <xdr:row>98</xdr:row>
      <xdr:rowOff>165325</xdr:rowOff>
    </xdr:to>
    <xdr:cxnSp macro="">
      <xdr:nvCxnSpPr>
        <xdr:cNvPr id="457" name="直線コネクタ 456"/>
        <xdr:cNvCxnSpPr/>
      </xdr:nvCxnSpPr>
      <xdr:spPr>
        <a:xfrm>
          <a:off x="9639300" y="16962462"/>
          <a:ext cx="838200" cy="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73668</xdr:rowOff>
    </xdr:from>
    <xdr:ext cx="534377" cy="259045"/>
    <xdr:sp macro="" textlink="">
      <xdr:nvSpPr>
        <xdr:cNvPr id="458" name="土木費平均値テキスト"/>
        <xdr:cNvSpPr txBox="1"/>
      </xdr:nvSpPr>
      <xdr:spPr>
        <a:xfrm>
          <a:off x="10528300" y="16704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90,007</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50791</xdr:rowOff>
    </xdr:from>
    <xdr:to>
      <xdr:col>15</xdr:col>
      <xdr:colOff>231775</xdr:colOff>
      <xdr:row>98</xdr:row>
      <xdr:rowOff>152391</xdr:rowOff>
    </xdr:to>
    <xdr:sp macro="" textlink="">
      <xdr:nvSpPr>
        <xdr:cNvPr id="459" name="フローチャート : 判断 458"/>
        <xdr:cNvSpPr/>
      </xdr:nvSpPr>
      <xdr:spPr>
        <a:xfrm>
          <a:off x="10426700" y="1685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133747</xdr:rowOff>
    </xdr:from>
    <xdr:to>
      <xdr:col>14</xdr:col>
      <xdr:colOff>28575</xdr:colOff>
      <xdr:row>98</xdr:row>
      <xdr:rowOff>160362</xdr:rowOff>
    </xdr:to>
    <xdr:cxnSp macro="">
      <xdr:nvCxnSpPr>
        <xdr:cNvPr id="460" name="直線コネクタ 459"/>
        <xdr:cNvCxnSpPr/>
      </xdr:nvCxnSpPr>
      <xdr:spPr>
        <a:xfrm>
          <a:off x="8750300" y="16935847"/>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99403</xdr:rowOff>
    </xdr:from>
    <xdr:to>
      <xdr:col>14</xdr:col>
      <xdr:colOff>79375</xdr:colOff>
      <xdr:row>99</xdr:row>
      <xdr:rowOff>29553</xdr:rowOff>
    </xdr:to>
    <xdr:sp macro="" textlink="">
      <xdr:nvSpPr>
        <xdr:cNvPr id="461" name="フローチャート : 判断 460"/>
        <xdr:cNvSpPr/>
      </xdr:nvSpPr>
      <xdr:spPr>
        <a:xfrm>
          <a:off x="95885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46080</xdr:rowOff>
    </xdr:from>
    <xdr:ext cx="534377" cy="259045"/>
    <xdr:sp macro="" textlink="">
      <xdr:nvSpPr>
        <xdr:cNvPr id="462" name="テキスト ボックス 461"/>
        <xdr:cNvSpPr txBox="1"/>
      </xdr:nvSpPr>
      <xdr:spPr>
        <a:xfrm>
          <a:off x="9372111" y="1667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133747</xdr:rowOff>
    </xdr:from>
    <xdr:to>
      <xdr:col>12</xdr:col>
      <xdr:colOff>511175</xdr:colOff>
      <xdr:row>98</xdr:row>
      <xdr:rowOff>145822</xdr:rowOff>
    </xdr:to>
    <xdr:cxnSp macro="">
      <xdr:nvCxnSpPr>
        <xdr:cNvPr id="463" name="直線コネクタ 462"/>
        <xdr:cNvCxnSpPr/>
      </xdr:nvCxnSpPr>
      <xdr:spPr>
        <a:xfrm flipV="1">
          <a:off x="7861300" y="16935847"/>
          <a:ext cx="889000" cy="1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96892</xdr:rowOff>
    </xdr:from>
    <xdr:to>
      <xdr:col>12</xdr:col>
      <xdr:colOff>561975</xdr:colOff>
      <xdr:row>99</xdr:row>
      <xdr:rowOff>27042</xdr:rowOff>
    </xdr:to>
    <xdr:sp macro="" textlink="">
      <xdr:nvSpPr>
        <xdr:cNvPr id="464" name="フローチャート : 判断 463"/>
        <xdr:cNvSpPr/>
      </xdr:nvSpPr>
      <xdr:spPr>
        <a:xfrm>
          <a:off x="8699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18169</xdr:rowOff>
    </xdr:from>
    <xdr:ext cx="534377" cy="259045"/>
    <xdr:sp macro="" textlink="">
      <xdr:nvSpPr>
        <xdr:cNvPr id="465" name="テキスト ボックス 464"/>
        <xdr:cNvSpPr txBox="1"/>
      </xdr:nvSpPr>
      <xdr:spPr>
        <a:xfrm>
          <a:off x="8483111" y="169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124527</xdr:rowOff>
    </xdr:from>
    <xdr:to>
      <xdr:col>11</xdr:col>
      <xdr:colOff>307975</xdr:colOff>
      <xdr:row>98</xdr:row>
      <xdr:rowOff>145822</xdr:rowOff>
    </xdr:to>
    <xdr:cxnSp macro="">
      <xdr:nvCxnSpPr>
        <xdr:cNvPr id="466" name="直線コネクタ 465"/>
        <xdr:cNvCxnSpPr/>
      </xdr:nvCxnSpPr>
      <xdr:spPr>
        <a:xfrm>
          <a:off x="6972300" y="16926627"/>
          <a:ext cx="889000" cy="2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95583</xdr:rowOff>
    </xdr:from>
    <xdr:to>
      <xdr:col>11</xdr:col>
      <xdr:colOff>358775</xdr:colOff>
      <xdr:row>99</xdr:row>
      <xdr:rowOff>25733</xdr:rowOff>
    </xdr:to>
    <xdr:sp macro="" textlink="">
      <xdr:nvSpPr>
        <xdr:cNvPr id="467" name="フローチャート : 判断 466"/>
        <xdr:cNvSpPr/>
      </xdr:nvSpPr>
      <xdr:spPr>
        <a:xfrm>
          <a:off x="7810500" y="168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16860</xdr:rowOff>
    </xdr:from>
    <xdr:ext cx="534377" cy="259045"/>
    <xdr:sp macro="" textlink="">
      <xdr:nvSpPr>
        <xdr:cNvPr id="468" name="テキスト ボックス 467"/>
        <xdr:cNvSpPr txBox="1"/>
      </xdr:nvSpPr>
      <xdr:spPr>
        <a:xfrm>
          <a:off x="7594111" y="169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104953</xdr:rowOff>
    </xdr:from>
    <xdr:to>
      <xdr:col>10</xdr:col>
      <xdr:colOff>155575</xdr:colOff>
      <xdr:row>99</xdr:row>
      <xdr:rowOff>35103</xdr:rowOff>
    </xdr:to>
    <xdr:sp macro="" textlink="">
      <xdr:nvSpPr>
        <xdr:cNvPr id="469" name="フローチャート : 判断 468"/>
        <xdr:cNvSpPr/>
      </xdr:nvSpPr>
      <xdr:spPr>
        <a:xfrm>
          <a:off x="6921500" y="1690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26230</xdr:rowOff>
    </xdr:from>
    <xdr:ext cx="534377" cy="259045"/>
    <xdr:sp macro="" textlink="">
      <xdr:nvSpPr>
        <xdr:cNvPr id="470" name="テキスト ボックス 469"/>
        <xdr:cNvSpPr txBox="1"/>
      </xdr:nvSpPr>
      <xdr:spPr>
        <a:xfrm>
          <a:off x="6705111" y="169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114525</xdr:rowOff>
    </xdr:from>
    <xdr:to>
      <xdr:col>15</xdr:col>
      <xdr:colOff>231775</xdr:colOff>
      <xdr:row>99</xdr:row>
      <xdr:rowOff>44675</xdr:rowOff>
    </xdr:to>
    <xdr:sp macro="" textlink="">
      <xdr:nvSpPr>
        <xdr:cNvPr id="476" name="円/楕円 475"/>
        <xdr:cNvSpPr/>
      </xdr:nvSpPr>
      <xdr:spPr>
        <a:xfrm>
          <a:off x="10426700" y="169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29452</xdr:rowOff>
    </xdr:from>
    <xdr:ext cx="534377" cy="259045"/>
    <xdr:sp macro="" textlink="">
      <xdr:nvSpPr>
        <xdr:cNvPr id="477" name="土木費該当値テキスト"/>
        <xdr:cNvSpPr txBox="1"/>
      </xdr:nvSpPr>
      <xdr:spPr>
        <a:xfrm>
          <a:off x="10528300" y="168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39,823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109562</xdr:rowOff>
    </xdr:from>
    <xdr:to>
      <xdr:col>14</xdr:col>
      <xdr:colOff>79375</xdr:colOff>
      <xdr:row>99</xdr:row>
      <xdr:rowOff>39712</xdr:rowOff>
    </xdr:to>
    <xdr:sp macro="" textlink="">
      <xdr:nvSpPr>
        <xdr:cNvPr id="478" name="円/楕円 477"/>
        <xdr:cNvSpPr/>
      </xdr:nvSpPr>
      <xdr:spPr>
        <a:xfrm>
          <a:off x="9588500" y="169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30839</xdr:rowOff>
    </xdr:from>
    <xdr:ext cx="534377" cy="259045"/>
    <xdr:sp macro="" textlink="">
      <xdr:nvSpPr>
        <xdr:cNvPr id="479" name="テキスト ボックス 478"/>
        <xdr:cNvSpPr txBox="1"/>
      </xdr:nvSpPr>
      <xdr:spPr>
        <a:xfrm>
          <a:off x="9372111" y="1700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82947</xdr:rowOff>
    </xdr:from>
    <xdr:to>
      <xdr:col>12</xdr:col>
      <xdr:colOff>561975</xdr:colOff>
      <xdr:row>99</xdr:row>
      <xdr:rowOff>13097</xdr:rowOff>
    </xdr:to>
    <xdr:sp macro="" textlink="">
      <xdr:nvSpPr>
        <xdr:cNvPr id="480" name="円/楕円 479"/>
        <xdr:cNvSpPr/>
      </xdr:nvSpPr>
      <xdr:spPr>
        <a:xfrm>
          <a:off x="8699500" y="168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29624</xdr:rowOff>
    </xdr:from>
    <xdr:ext cx="534377" cy="259045"/>
    <xdr:sp macro="" textlink="">
      <xdr:nvSpPr>
        <xdr:cNvPr id="481" name="テキスト ボックス 480"/>
        <xdr:cNvSpPr txBox="1"/>
      </xdr:nvSpPr>
      <xdr:spPr>
        <a:xfrm>
          <a:off x="8483111" y="1666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95022</xdr:rowOff>
    </xdr:from>
    <xdr:to>
      <xdr:col>11</xdr:col>
      <xdr:colOff>358775</xdr:colOff>
      <xdr:row>99</xdr:row>
      <xdr:rowOff>25172</xdr:rowOff>
    </xdr:to>
    <xdr:sp macro="" textlink="">
      <xdr:nvSpPr>
        <xdr:cNvPr id="482" name="円/楕円 481"/>
        <xdr:cNvSpPr/>
      </xdr:nvSpPr>
      <xdr:spPr>
        <a:xfrm>
          <a:off x="7810500" y="168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41699</xdr:rowOff>
    </xdr:from>
    <xdr:ext cx="534377" cy="259045"/>
    <xdr:sp macro="" textlink="">
      <xdr:nvSpPr>
        <xdr:cNvPr id="483" name="テキスト ボックス 482"/>
        <xdr:cNvSpPr txBox="1"/>
      </xdr:nvSpPr>
      <xdr:spPr>
        <a:xfrm>
          <a:off x="7594111" y="166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73727</xdr:rowOff>
    </xdr:from>
    <xdr:to>
      <xdr:col>10</xdr:col>
      <xdr:colOff>155575</xdr:colOff>
      <xdr:row>99</xdr:row>
      <xdr:rowOff>3877</xdr:rowOff>
    </xdr:to>
    <xdr:sp macro="" textlink="">
      <xdr:nvSpPr>
        <xdr:cNvPr id="484" name="円/楕円 483"/>
        <xdr:cNvSpPr/>
      </xdr:nvSpPr>
      <xdr:spPr>
        <a:xfrm>
          <a:off x="6921500" y="168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20404</xdr:rowOff>
    </xdr:from>
    <xdr:ext cx="534377" cy="259045"/>
    <xdr:sp macro="" textlink="">
      <xdr:nvSpPr>
        <xdr:cNvPr id="485" name="テキスト ボックス 484"/>
        <xdr:cNvSpPr txBox="1"/>
      </xdr:nvSpPr>
      <xdr:spPr>
        <a:xfrm>
          <a:off x="6705111" y="1665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71,947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59342</xdr:rowOff>
    </xdr:from>
    <xdr:to>
      <xdr:col>23</xdr:col>
      <xdr:colOff>516889</xdr:colOff>
      <xdr:row>38</xdr:row>
      <xdr:rowOff>128019</xdr:rowOff>
    </xdr:to>
    <xdr:cxnSp macro="">
      <xdr:nvCxnSpPr>
        <xdr:cNvPr id="511" name="直線コネクタ 510"/>
        <xdr:cNvCxnSpPr/>
      </xdr:nvCxnSpPr>
      <xdr:spPr>
        <a:xfrm flipV="1">
          <a:off x="16317595" y="5374292"/>
          <a:ext cx="1269" cy="126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131846</xdr:rowOff>
    </xdr:from>
    <xdr:ext cx="534377" cy="259045"/>
    <xdr:sp macro="" textlink="">
      <xdr:nvSpPr>
        <xdr:cNvPr id="512" name="消防費最小値テキスト"/>
        <xdr:cNvSpPr txBox="1"/>
      </xdr:nvSpPr>
      <xdr:spPr>
        <a:xfrm>
          <a:off x="16370300" y="664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13,073</a:t>
          </a:r>
          <a:endParaRPr kumimoji="1" lang="ja-JP" altLang="en-US" sz="1000" b="1">
            <a:latin typeface="ＭＳ Ｐゴシック"/>
          </a:endParaRPr>
        </a:p>
      </xdr:txBody>
    </xdr:sp>
    <xdr:clientData/>
  </xdr:oneCellAnchor>
  <xdr:twoCellAnchor>
    <xdr:from>
      <xdr:col>23</xdr:col>
      <xdr:colOff>428625</xdr:colOff>
      <xdr:row>38</xdr:row>
      <xdr:rowOff>128019</xdr:rowOff>
    </xdr:from>
    <xdr:to>
      <xdr:col>23</xdr:col>
      <xdr:colOff>606425</xdr:colOff>
      <xdr:row>38</xdr:row>
      <xdr:rowOff>128019</xdr:rowOff>
    </xdr:to>
    <xdr:cxnSp macro="">
      <xdr:nvCxnSpPr>
        <xdr:cNvPr id="513" name="直線コネクタ 512"/>
        <xdr:cNvCxnSpPr/>
      </xdr:nvCxnSpPr>
      <xdr:spPr>
        <a:xfrm>
          <a:off x="16230600" y="66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6019</xdr:rowOff>
    </xdr:from>
    <xdr:ext cx="599010" cy="259045"/>
    <xdr:sp macro="" textlink="">
      <xdr:nvSpPr>
        <xdr:cNvPr id="514" name="消防費最大値テキスト"/>
        <xdr:cNvSpPr txBox="1"/>
      </xdr:nvSpPr>
      <xdr:spPr>
        <a:xfrm>
          <a:off x="16370300" y="514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129,632</a:t>
          </a:r>
          <a:endParaRPr kumimoji="1" lang="ja-JP" altLang="en-US" sz="1000" b="1">
            <a:latin typeface="ＭＳ Ｐゴシック"/>
          </a:endParaRPr>
        </a:p>
      </xdr:txBody>
    </xdr:sp>
    <xdr:clientData/>
  </xdr:oneCellAnchor>
  <xdr:twoCellAnchor>
    <xdr:from>
      <xdr:col>23</xdr:col>
      <xdr:colOff>428625</xdr:colOff>
      <xdr:row>31</xdr:row>
      <xdr:rowOff>59342</xdr:rowOff>
    </xdr:from>
    <xdr:to>
      <xdr:col>23</xdr:col>
      <xdr:colOff>606425</xdr:colOff>
      <xdr:row>31</xdr:row>
      <xdr:rowOff>59342</xdr:rowOff>
    </xdr:to>
    <xdr:cxnSp macro="">
      <xdr:nvCxnSpPr>
        <xdr:cNvPr id="515" name="直線コネクタ 514"/>
        <xdr:cNvCxnSpPr/>
      </xdr:nvCxnSpPr>
      <xdr:spPr>
        <a:xfrm>
          <a:off x="16230600" y="5374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93686</xdr:rowOff>
    </xdr:from>
    <xdr:to>
      <xdr:col>23</xdr:col>
      <xdr:colOff>517525</xdr:colOff>
      <xdr:row>38</xdr:row>
      <xdr:rowOff>99020</xdr:rowOff>
    </xdr:to>
    <xdr:cxnSp macro="">
      <xdr:nvCxnSpPr>
        <xdr:cNvPr id="516" name="直線コネクタ 515"/>
        <xdr:cNvCxnSpPr/>
      </xdr:nvCxnSpPr>
      <xdr:spPr>
        <a:xfrm>
          <a:off x="15481300" y="660878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133842</xdr:rowOff>
    </xdr:from>
    <xdr:ext cx="534377" cy="259045"/>
    <xdr:sp macro="" textlink="">
      <xdr:nvSpPr>
        <xdr:cNvPr id="517" name="消防費平均値テキスト"/>
        <xdr:cNvSpPr txBox="1"/>
      </xdr:nvSpPr>
      <xdr:spPr>
        <a:xfrm>
          <a:off x="16370300" y="6306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25,723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110965</xdr:rowOff>
    </xdr:from>
    <xdr:to>
      <xdr:col>23</xdr:col>
      <xdr:colOff>568325</xdr:colOff>
      <xdr:row>38</xdr:row>
      <xdr:rowOff>41115</xdr:rowOff>
    </xdr:to>
    <xdr:sp macro="" textlink="">
      <xdr:nvSpPr>
        <xdr:cNvPr id="518" name="フローチャート : 判断 517"/>
        <xdr:cNvSpPr/>
      </xdr:nvSpPr>
      <xdr:spPr>
        <a:xfrm>
          <a:off x="16268700" y="645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82681</xdr:rowOff>
    </xdr:from>
    <xdr:to>
      <xdr:col>22</xdr:col>
      <xdr:colOff>365125</xdr:colOff>
      <xdr:row>38</xdr:row>
      <xdr:rowOff>93686</xdr:rowOff>
    </xdr:to>
    <xdr:cxnSp macro="">
      <xdr:nvCxnSpPr>
        <xdr:cNvPr id="519" name="直線コネクタ 518"/>
        <xdr:cNvCxnSpPr/>
      </xdr:nvCxnSpPr>
      <xdr:spPr>
        <a:xfrm>
          <a:off x="14592300" y="6597781"/>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99165</xdr:rowOff>
    </xdr:from>
    <xdr:to>
      <xdr:col>22</xdr:col>
      <xdr:colOff>415925</xdr:colOff>
      <xdr:row>38</xdr:row>
      <xdr:rowOff>29315</xdr:rowOff>
    </xdr:to>
    <xdr:sp macro="" textlink="">
      <xdr:nvSpPr>
        <xdr:cNvPr id="520" name="フローチャート : 判断 519"/>
        <xdr:cNvSpPr/>
      </xdr:nvSpPr>
      <xdr:spPr>
        <a:xfrm>
          <a:off x="154305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45842</xdr:rowOff>
    </xdr:from>
    <xdr:ext cx="534377" cy="259045"/>
    <xdr:sp macro="" textlink="">
      <xdr:nvSpPr>
        <xdr:cNvPr id="521" name="テキスト ボックス 520"/>
        <xdr:cNvSpPr txBox="1"/>
      </xdr:nvSpPr>
      <xdr:spPr>
        <a:xfrm>
          <a:off x="15214111" y="621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82681</xdr:rowOff>
    </xdr:from>
    <xdr:to>
      <xdr:col>21</xdr:col>
      <xdr:colOff>161925</xdr:colOff>
      <xdr:row>38</xdr:row>
      <xdr:rowOff>97997</xdr:rowOff>
    </xdr:to>
    <xdr:cxnSp macro="">
      <xdr:nvCxnSpPr>
        <xdr:cNvPr id="522" name="直線コネクタ 521"/>
        <xdr:cNvCxnSpPr/>
      </xdr:nvCxnSpPr>
      <xdr:spPr>
        <a:xfrm flipV="1">
          <a:off x="13703300" y="6597781"/>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81389</xdr:rowOff>
    </xdr:from>
    <xdr:to>
      <xdr:col>21</xdr:col>
      <xdr:colOff>212725</xdr:colOff>
      <xdr:row>38</xdr:row>
      <xdr:rowOff>11539</xdr:rowOff>
    </xdr:to>
    <xdr:sp macro="" textlink="">
      <xdr:nvSpPr>
        <xdr:cNvPr id="523" name="フローチャート : 判断 522"/>
        <xdr:cNvSpPr/>
      </xdr:nvSpPr>
      <xdr:spPr>
        <a:xfrm>
          <a:off x="14541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28066</xdr:rowOff>
    </xdr:from>
    <xdr:ext cx="534377" cy="259045"/>
    <xdr:sp macro="" textlink="">
      <xdr:nvSpPr>
        <xdr:cNvPr id="524" name="テキスト ボックス 523"/>
        <xdr:cNvSpPr txBox="1"/>
      </xdr:nvSpPr>
      <xdr:spPr>
        <a:xfrm>
          <a:off x="14325111" y="62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56576</xdr:rowOff>
    </xdr:from>
    <xdr:to>
      <xdr:col>19</xdr:col>
      <xdr:colOff>644525</xdr:colOff>
      <xdr:row>38</xdr:row>
      <xdr:rowOff>97997</xdr:rowOff>
    </xdr:to>
    <xdr:cxnSp macro="">
      <xdr:nvCxnSpPr>
        <xdr:cNvPr id="525" name="直線コネクタ 524"/>
        <xdr:cNvCxnSpPr/>
      </xdr:nvCxnSpPr>
      <xdr:spPr>
        <a:xfrm>
          <a:off x="12814300" y="6571676"/>
          <a:ext cx="889000" cy="4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83958</xdr:rowOff>
    </xdr:from>
    <xdr:to>
      <xdr:col>20</xdr:col>
      <xdr:colOff>9525</xdr:colOff>
      <xdr:row>38</xdr:row>
      <xdr:rowOff>14108</xdr:rowOff>
    </xdr:to>
    <xdr:sp macro="" textlink="">
      <xdr:nvSpPr>
        <xdr:cNvPr id="526" name="フローチャート : 判断 525"/>
        <xdr:cNvSpPr/>
      </xdr:nvSpPr>
      <xdr:spPr>
        <a:xfrm>
          <a:off x="13652500" y="642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30635</xdr:rowOff>
    </xdr:from>
    <xdr:ext cx="534377" cy="259045"/>
    <xdr:sp macro="" textlink="">
      <xdr:nvSpPr>
        <xdr:cNvPr id="527" name="テキスト ボックス 526"/>
        <xdr:cNvSpPr txBox="1"/>
      </xdr:nvSpPr>
      <xdr:spPr>
        <a:xfrm>
          <a:off x="13436111" y="620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127076</xdr:rowOff>
    </xdr:from>
    <xdr:to>
      <xdr:col>18</xdr:col>
      <xdr:colOff>492125</xdr:colOff>
      <xdr:row>38</xdr:row>
      <xdr:rowOff>57226</xdr:rowOff>
    </xdr:to>
    <xdr:sp macro="" textlink="">
      <xdr:nvSpPr>
        <xdr:cNvPr id="528" name="フローチャート : 判断 527"/>
        <xdr:cNvSpPr/>
      </xdr:nvSpPr>
      <xdr:spPr>
        <a:xfrm>
          <a:off x="12763500" y="64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73753</xdr:rowOff>
    </xdr:from>
    <xdr:ext cx="534377" cy="259045"/>
    <xdr:sp macro="" textlink="">
      <xdr:nvSpPr>
        <xdr:cNvPr id="529" name="テキスト ボックス 528"/>
        <xdr:cNvSpPr txBox="1"/>
      </xdr:nvSpPr>
      <xdr:spPr>
        <a:xfrm>
          <a:off x="12547111" y="62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48220</xdr:rowOff>
    </xdr:from>
    <xdr:to>
      <xdr:col>23</xdr:col>
      <xdr:colOff>568325</xdr:colOff>
      <xdr:row>38</xdr:row>
      <xdr:rowOff>149820</xdr:rowOff>
    </xdr:to>
    <xdr:sp macro="" textlink="">
      <xdr:nvSpPr>
        <xdr:cNvPr id="535" name="円/楕円 534"/>
        <xdr:cNvSpPr/>
      </xdr:nvSpPr>
      <xdr:spPr>
        <a:xfrm>
          <a:off x="16268700" y="65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134597</xdr:rowOff>
    </xdr:from>
    <xdr:ext cx="534377" cy="259045"/>
    <xdr:sp macro="" textlink="">
      <xdr:nvSpPr>
        <xdr:cNvPr id="536" name="消防費該当値テキスト"/>
        <xdr:cNvSpPr txBox="1"/>
      </xdr:nvSpPr>
      <xdr:spPr>
        <a:xfrm>
          <a:off x="16370300" y="647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42886</xdr:rowOff>
    </xdr:from>
    <xdr:to>
      <xdr:col>22</xdr:col>
      <xdr:colOff>415925</xdr:colOff>
      <xdr:row>38</xdr:row>
      <xdr:rowOff>144486</xdr:rowOff>
    </xdr:to>
    <xdr:sp macro="" textlink="">
      <xdr:nvSpPr>
        <xdr:cNvPr id="537" name="円/楕円 536"/>
        <xdr:cNvSpPr/>
      </xdr:nvSpPr>
      <xdr:spPr>
        <a:xfrm>
          <a:off x="15430500" y="655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135613</xdr:rowOff>
    </xdr:from>
    <xdr:ext cx="534377" cy="259045"/>
    <xdr:sp macro="" textlink="">
      <xdr:nvSpPr>
        <xdr:cNvPr id="538" name="テキスト ボックス 537"/>
        <xdr:cNvSpPr txBox="1"/>
      </xdr:nvSpPr>
      <xdr:spPr>
        <a:xfrm>
          <a:off x="15214111" y="665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31881</xdr:rowOff>
    </xdr:from>
    <xdr:to>
      <xdr:col>21</xdr:col>
      <xdr:colOff>212725</xdr:colOff>
      <xdr:row>38</xdr:row>
      <xdr:rowOff>133481</xdr:rowOff>
    </xdr:to>
    <xdr:sp macro="" textlink="">
      <xdr:nvSpPr>
        <xdr:cNvPr id="539" name="円/楕円 538"/>
        <xdr:cNvSpPr/>
      </xdr:nvSpPr>
      <xdr:spPr>
        <a:xfrm>
          <a:off x="14541500" y="65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124608</xdr:rowOff>
    </xdr:from>
    <xdr:ext cx="534377" cy="259045"/>
    <xdr:sp macro="" textlink="">
      <xdr:nvSpPr>
        <xdr:cNvPr id="540" name="テキスト ボックス 539"/>
        <xdr:cNvSpPr txBox="1"/>
      </xdr:nvSpPr>
      <xdr:spPr>
        <a:xfrm>
          <a:off x="14325111" y="663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47197</xdr:rowOff>
    </xdr:from>
    <xdr:to>
      <xdr:col>20</xdr:col>
      <xdr:colOff>9525</xdr:colOff>
      <xdr:row>38</xdr:row>
      <xdr:rowOff>148797</xdr:rowOff>
    </xdr:to>
    <xdr:sp macro="" textlink="">
      <xdr:nvSpPr>
        <xdr:cNvPr id="541" name="円/楕円 540"/>
        <xdr:cNvSpPr/>
      </xdr:nvSpPr>
      <xdr:spPr>
        <a:xfrm>
          <a:off x="13652500" y="65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139924</xdr:rowOff>
    </xdr:from>
    <xdr:ext cx="534377" cy="259045"/>
    <xdr:sp macro="" textlink="">
      <xdr:nvSpPr>
        <xdr:cNvPr id="542" name="テキスト ボックス 541"/>
        <xdr:cNvSpPr txBox="1"/>
      </xdr:nvSpPr>
      <xdr:spPr>
        <a:xfrm>
          <a:off x="13436111" y="665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5776</xdr:rowOff>
    </xdr:from>
    <xdr:to>
      <xdr:col>18</xdr:col>
      <xdr:colOff>492125</xdr:colOff>
      <xdr:row>38</xdr:row>
      <xdr:rowOff>107376</xdr:rowOff>
    </xdr:to>
    <xdr:sp macro="" textlink="">
      <xdr:nvSpPr>
        <xdr:cNvPr id="543" name="円/楕円 542"/>
        <xdr:cNvSpPr/>
      </xdr:nvSpPr>
      <xdr:spPr>
        <a:xfrm>
          <a:off x="12763500" y="652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98503</xdr:rowOff>
    </xdr:from>
    <xdr:ext cx="534377" cy="259045"/>
    <xdr:sp macro="" textlink="">
      <xdr:nvSpPr>
        <xdr:cNvPr id="544" name="テキスト ボックス 543"/>
        <xdr:cNvSpPr txBox="1"/>
      </xdr:nvSpPr>
      <xdr:spPr>
        <a:xfrm>
          <a:off x="12547111" y="66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6" name="直線コネクタ 55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7" name="テキスト ボックス 55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8" name="直線コネクタ 55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59" name="テキスト ボックス 55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1" name="テキスト ボックス 56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2" name="直線コネクタ 56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3" name="テキスト ボックス 56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4" name="直線コネクタ 56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5" name="テキスト ボックス 56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140767</xdr:rowOff>
    </xdr:from>
    <xdr:to>
      <xdr:col>23</xdr:col>
      <xdr:colOff>516889</xdr:colOff>
      <xdr:row>59</xdr:row>
      <xdr:rowOff>103060</xdr:rowOff>
    </xdr:to>
    <xdr:cxnSp macro="">
      <xdr:nvCxnSpPr>
        <xdr:cNvPr id="569" name="直線コネクタ 568"/>
        <xdr:cNvCxnSpPr/>
      </xdr:nvCxnSpPr>
      <xdr:spPr>
        <a:xfrm flipV="1">
          <a:off x="16317595" y="8541817"/>
          <a:ext cx="1269" cy="1676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106887</xdr:rowOff>
    </xdr:from>
    <xdr:ext cx="534377" cy="259045"/>
    <xdr:sp macro="" textlink="">
      <xdr:nvSpPr>
        <xdr:cNvPr id="570" name="教育費最小値テキスト"/>
        <xdr:cNvSpPr txBox="1"/>
      </xdr:nvSpPr>
      <xdr:spPr>
        <a:xfrm>
          <a:off x="16370300" y="1022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25,385</a:t>
          </a:r>
          <a:endParaRPr kumimoji="1" lang="ja-JP" altLang="en-US" sz="1000" b="1">
            <a:latin typeface="ＭＳ Ｐゴシック"/>
          </a:endParaRPr>
        </a:p>
      </xdr:txBody>
    </xdr:sp>
    <xdr:clientData/>
  </xdr:oneCellAnchor>
  <xdr:twoCellAnchor>
    <xdr:from>
      <xdr:col>23</xdr:col>
      <xdr:colOff>428625</xdr:colOff>
      <xdr:row>59</xdr:row>
      <xdr:rowOff>103060</xdr:rowOff>
    </xdr:from>
    <xdr:to>
      <xdr:col>23</xdr:col>
      <xdr:colOff>606425</xdr:colOff>
      <xdr:row>59</xdr:row>
      <xdr:rowOff>103060</xdr:rowOff>
    </xdr:to>
    <xdr:cxnSp macro="">
      <xdr:nvCxnSpPr>
        <xdr:cNvPr id="571" name="直線コネクタ 570"/>
        <xdr:cNvCxnSpPr/>
      </xdr:nvCxnSpPr>
      <xdr:spPr>
        <a:xfrm>
          <a:off x="16230600" y="1021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87444</xdr:rowOff>
    </xdr:from>
    <xdr:ext cx="599010" cy="259045"/>
    <xdr:sp macro="" textlink="">
      <xdr:nvSpPr>
        <xdr:cNvPr id="572" name="教育費最大値テキスト"/>
        <xdr:cNvSpPr txBox="1"/>
      </xdr:nvSpPr>
      <xdr:spPr>
        <a:xfrm>
          <a:off x="16370300" y="831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157,416</a:t>
          </a:r>
          <a:endParaRPr kumimoji="1" lang="ja-JP" altLang="en-US" sz="1000" b="1">
            <a:latin typeface="ＭＳ Ｐゴシック"/>
          </a:endParaRPr>
        </a:p>
      </xdr:txBody>
    </xdr:sp>
    <xdr:clientData/>
  </xdr:oneCellAnchor>
  <xdr:twoCellAnchor>
    <xdr:from>
      <xdr:col>23</xdr:col>
      <xdr:colOff>428625</xdr:colOff>
      <xdr:row>49</xdr:row>
      <xdr:rowOff>140767</xdr:rowOff>
    </xdr:from>
    <xdr:to>
      <xdr:col>23</xdr:col>
      <xdr:colOff>606425</xdr:colOff>
      <xdr:row>49</xdr:row>
      <xdr:rowOff>140767</xdr:rowOff>
    </xdr:to>
    <xdr:cxnSp macro="">
      <xdr:nvCxnSpPr>
        <xdr:cNvPr id="573" name="直線コネクタ 572"/>
        <xdr:cNvCxnSpPr/>
      </xdr:nvCxnSpPr>
      <xdr:spPr>
        <a:xfrm>
          <a:off x="16230600" y="854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148095</xdr:rowOff>
    </xdr:from>
    <xdr:to>
      <xdr:col>23</xdr:col>
      <xdr:colOff>517525</xdr:colOff>
      <xdr:row>58</xdr:row>
      <xdr:rowOff>167716</xdr:rowOff>
    </xdr:to>
    <xdr:cxnSp macro="">
      <xdr:nvCxnSpPr>
        <xdr:cNvPr id="574" name="直線コネクタ 573"/>
        <xdr:cNvCxnSpPr/>
      </xdr:nvCxnSpPr>
      <xdr:spPr>
        <a:xfrm>
          <a:off x="15481300" y="10092195"/>
          <a:ext cx="8382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944</xdr:rowOff>
    </xdr:from>
    <xdr:ext cx="534377" cy="259045"/>
    <xdr:sp macro="" textlink="">
      <xdr:nvSpPr>
        <xdr:cNvPr id="575" name="教育費平均値テキスト"/>
        <xdr:cNvSpPr txBox="1"/>
      </xdr:nvSpPr>
      <xdr:spPr>
        <a:xfrm>
          <a:off x="16370300" y="9602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58,227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149517</xdr:rowOff>
    </xdr:from>
    <xdr:to>
      <xdr:col>23</xdr:col>
      <xdr:colOff>568325</xdr:colOff>
      <xdr:row>57</xdr:row>
      <xdr:rowOff>79667</xdr:rowOff>
    </xdr:to>
    <xdr:sp macro="" textlink="">
      <xdr:nvSpPr>
        <xdr:cNvPr id="576" name="フローチャート : 判断 575"/>
        <xdr:cNvSpPr/>
      </xdr:nvSpPr>
      <xdr:spPr>
        <a:xfrm>
          <a:off x="16268700" y="975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115189</xdr:rowOff>
    </xdr:from>
    <xdr:to>
      <xdr:col>22</xdr:col>
      <xdr:colOff>365125</xdr:colOff>
      <xdr:row>58</xdr:row>
      <xdr:rowOff>148095</xdr:rowOff>
    </xdr:to>
    <xdr:cxnSp macro="">
      <xdr:nvCxnSpPr>
        <xdr:cNvPr id="577" name="直線コネクタ 576"/>
        <xdr:cNvCxnSpPr/>
      </xdr:nvCxnSpPr>
      <xdr:spPr>
        <a:xfrm>
          <a:off x="14592300" y="10059289"/>
          <a:ext cx="889000" cy="3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78" name="フローチャート : 判断 577"/>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80116</xdr:rowOff>
    </xdr:from>
    <xdr:ext cx="534377" cy="259045"/>
    <xdr:sp macro="" textlink="">
      <xdr:nvSpPr>
        <xdr:cNvPr id="579" name="テキスト ボックス 578"/>
        <xdr:cNvSpPr txBox="1"/>
      </xdr:nvSpPr>
      <xdr:spPr>
        <a:xfrm>
          <a:off x="15214111" y="950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115189</xdr:rowOff>
    </xdr:from>
    <xdr:to>
      <xdr:col>21</xdr:col>
      <xdr:colOff>161925</xdr:colOff>
      <xdr:row>58</xdr:row>
      <xdr:rowOff>145656</xdr:rowOff>
    </xdr:to>
    <xdr:cxnSp macro="">
      <xdr:nvCxnSpPr>
        <xdr:cNvPr id="580" name="直線コネクタ 579"/>
        <xdr:cNvCxnSpPr/>
      </xdr:nvCxnSpPr>
      <xdr:spPr>
        <a:xfrm flipV="1">
          <a:off x="13703300" y="10059289"/>
          <a:ext cx="889000" cy="3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100609</xdr:rowOff>
    </xdr:from>
    <xdr:to>
      <xdr:col>21</xdr:col>
      <xdr:colOff>212725</xdr:colOff>
      <xdr:row>57</xdr:row>
      <xdr:rowOff>30759</xdr:rowOff>
    </xdr:to>
    <xdr:sp macro="" textlink="">
      <xdr:nvSpPr>
        <xdr:cNvPr id="581" name="フローチャート : 判断 580"/>
        <xdr:cNvSpPr/>
      </xdr:nvSpPr>
      <xdr:spPr>
        <a:xfrm>
          <a:off x="14541500" y="970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47286</xdr:rowOff>
    </xdr:from>
    <xdr:ext cx="534377" cy="259045"/>
    <xdr:sp macro="" textlink="">
      <xdr:nvSpPr>
        <xdr:cNvPr id="582" name="テキスト ボックス 581"/>
        <xdr:cNvSpPr txBox="1"/>
      </xdr:nvSpPr>
      <xdr:spPr>
        <a:xfrm>
          <a:off x="14325111" y="947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145656</xdr:rowOff>
    </xdr:from>
    <xdr:to>
      <xdr:col>19</xdr:col>
      <xdr:colOff>644525</xdr:colOff>
      <xdr:row>59</xdr:row>
      <xdr:rowOff>19838</xdr:rowOff>
    </xdr:to>
    <xdr:cxnSp macro="">
      <xdr:nvCxnSpPr>
        <xdr:cNvPr id="583" name="直線コネクタ 582"/>
        <xdr:cNvCxnSpPr/>
      </xdr:nvCxnSpPr>
      <xdr:spPr>
        <a:xfrm flipV="1">
          <a:off x="12814300" y="10089756"/>
          <a:ext cx="889000" cy="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155219</xdr:rowOff>
    </xdr:from>
    <xdr:to>
      <xdr:col>20</xdr:col>
      <xdr:colOff>9525</xdr:colOff>
      <xdr:row>57</xdr:row>
      <xdr:rowOff>85369</xdr:rowOff>
    </xdr:to>
    <xdr:sp macro="" textlink="">
      <xdr:nvSpPr>
        <xdr:cNvPr id="584" name="フローチャート : 判断 583"/>
        <xdr:cNvSpPr/>
      </xdr:nvSpPr>
      <xdr:spPr>
        <a:xfrm>
          <a:off x="13652500" y="975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101896</xdr:rowOff>
    </xdr:from>
    <xdr:ext cx="534377" cy="259045"/>
    <xdr:sp macro="" textlink="">
      <xdr:nvSpPr>
        <xdr:cNvPr id="585" name="テキスト ボックス 584"/>
        <xdr:cNvSpPr txBox="1"/>
      </xdr:nvSpPr>
      <xdr:spPr>
        <a:xfrm>
          <a:off x="13436111" y="953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13868</xdr:rowOff>
    </xdr:from>
    <xdr:to>
      <xdr:col>18</xdr:col>
      <xdr:colOff>492125</xdr:colOff>
      <xdr:row>57</xdr:row>
      <xdr:rowOff>115468</xdr:rowOff>
    </xdr:to>
    <xdr:sp macro="" textlink="">
      <xdr:nvSpPr>
        <xdr:cNvPr id="586" name="フローチャート : 判断 585"/>
        <xdr:cNvSpPr/>
      </xdr:nvSpPr>
      <xdr:spPr>
        <a:xfrm>
          <a:off x="12763500" y="978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131995</xdr:rowOff>
    </xdr:from>
    <xdr:ext cx="534377" cy="259045"/>
    <xdr:sp macro="" textlink="">
      <xdr:nvSpPr>
        <xdr:cNvPr id="587" name="テキスト ボックス 586"/>
        <xdr:cNvSpPr txBox="1"/>
      </xdr:nvSpPr>
      <xdr:spPr>
        <a:xfrm>
          <a:off x="12547111" y="95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116916</xdr:rowOff>
    </xdr:from>
    <xdr:to>
      <xdr:col>23</xdr:col>
      <xdr:colOff>568325</xdr:colOff>
      <xdr:row>59</xdr:row>
      <xdr:rowOff>47066</xdr:rowOff>
    </xdr:to>
    <xdr:sp macro="" textlink="">
      <xdr:nvSpPr>
        <xdr:cNvPr id="593" name="円/楕円 592"/>
        <xdr:cNvSpPr/>
      </xdr:nvSpPr>
      <xdr:spPr>
        <a:xfrm>
          <a:off x="16268700" y="1006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31843</xdr:rowOff>
    </xdr:from>
    <xdr:ext cx="534377" cy="259045"/>
    <xdr:sp macro="" textlink="">
      <xdr:nvSpPr>
        <xdr:cNvPr id="594" name="教育費該当値テキスト"/>
        <xdr:cNvSpPr txBox="1"/>
      </xdr:nvSpPr>
      <xdr:spPr>
        <a:xfrm>
          <a:off x="16370300" y="997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33,794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97295</xdr:rowOff>
    </xdr:from>
    <xdr:to>
      <xdr:col>22</xdr:col>
      <xdr:colOff>415925</xdr:colOff>
      <xdr:row>59</xdr:row>
      <xdr:rowOff>27445</xdr:rowOff>
    </xdr:to>
    <xdr:sp macro="" textlink="">
      <xdr:nvSpPr>
        <xdr:cNvPr id="595" name="円/楕円 594"/>
        <xdr:cNvSpPr/>
      </xdr:nvSpPr>
      <xdr:spPr>
        <a:xfrm>
          <a:off x="15430500" y="100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18572</xdr:rowOff>
    </xdr:from>
    <xdr:ext cx="534377" cy="259045"/>
    <xdr:sp macro="" textlink="">
      <xdr:nvSpPr>
        <xdr:cNvPr id="596" name="テキスト ボックス 595"/>
        <xdr:cNvSpPr txBox="1"/>
      </xdr:nvSpPr>
      <xdr:spPr>
        <a:xfrm>
          <a:off x="15214111" y="101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35,339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64389</xdr:rowOff>
    </xdr:from>
    <xdr:to>
      <xdr:col>21</xdr:col>
      <xdr:colOff>212725</xdr:colOff>
      <xdr:row>58</xdr:row>
      <xdr:rowOff>165989</xdr:rowOff>
    </xdr:to>
    <xdr:sp macro="" textlink="">
      <xdr:nvSpPr>
        <xdr:cNvPr id="597" name="円/楕円 596"/>
        <xdr:cNvSpPr/>
      </xdr:nvSpPr>
      <xdr:spPr>
        <a:xfrm>
          <a:off x="14541500" y="1000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157116</xdr:rowOff>
    </xdr:from>
    <xdr:ext cx="534377" cy="259045"/>
    <xdr:sp macro="" textlink="">
      <xdr:nvSpPr>
        <xdr:cNvPr id="598" name="テキスト ボックス 597"/>
        <xdr:cNvSpPr txBox="1"/>
      </xdr:nvSpPr>
      <xdr:spPr>
        <a:xfrm>
          <a:off x="14325111" y="101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94856</xdr:rowOff>
    </xdr:from>
    <xdr:to>
      <xdr:col>20</xdr:col>
      <xdr:colOff>9525</xdr:colOff>
      <xdr:row>59</xdr:row>
      <xdr:rowOff>25006</xdr:rowOff>
    </xdr:to>
    <xdr:sp macro="" textlink="">
      <xdr:nvSpPr>
        <xdr:cNvPr id="599" name="円/楕円 598"/>
        <xdr:cNvSpPr/>
      </xdr:nvSpPr>
      <xdr:spPr>
        <a:xfrm>
          <a:off x="13652500" y="1003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16133</xdr:rowOff>
    </xdr:from>
    <xdr:ext cx="534377" cy="259045"/>
    <xdr:sp macro="" textlink="">
      <xdr:nvSpPr>
        <xdr:cNvPr id="600" name="テキスト ボックス 599"/>
        <xdr:cNvSpPr txBox="1"/>
      </xdr:nvSpPr>
      <xdr:spPr>
        <a:xfrm>
          <a:off x="13436111" y="1013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35,531</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140488</xdr:rowOff>
    </xdr:from>
    <xdr:to>
      <xdr:col>18</xdr:col>
      <xdr:colOff>492125</xdr:colOff>
      <xdr:row>59</xdr:row>
      <xdr:rowOff>70638</xdr:rowOff>
    </xdr:to>
    <xdr:sp macro="" textlink="">
      <xdr:nvSpPr>
        <xdr:cNvPr id="601" name="円/楕円 600"/>
        <xdr:cNvSpPr/>
      </xdr:nvSpPr>
      <xdr:spPr>
        <a:xfrm>
          <a:off x="12763500" y="100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61765</xdr:rowOff>
    </xdr:from>
    <xdr:ext cx="534377" cy="259045"/>
    <xdr:sp macro="" textlink="">
      <xdr:nvSpPr>
        <xdr:cNvPr id="602" name="テキスト ボックス 601"/>
        <xdr:cNvSpPr txBox="1"/>
      </xdr:nvSpPr>
      <xdr:spPr>
        <a:xfrm>
          <a:off x="12547111" y="101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112954</xdr:rowOff>
    </xdr:from>
    <xdr:to>
      <xdr:col>23</xdr:col>
      <xdr:colOff>516889</xdr:colOff>
      <xdr:row>79</xdr:row>
      <xdr:rowOff>98879</xdr:rowOff>
    </xdr:to>
    <xdr:cxnSp macro="">
      <xdr:nvCxnSpPr>
        <xdr:cNvPr id="628" name="直線コネクタ 627"/>
        <xdr:cNvCxnSpPr/>
      </xdr:nvCxnSpPr>
      <xdr:spPr>
        <a:xfrm flipV="1">
          <a:off x="16317595" y="12114454"/>
          <a:ext cx="1269" cy="1528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59631</xdr:rowOff>
    </xdr:from>
    <xdr:ext cx="599010" cy="259045"/>
    <xdr:sp macro="" textlink="">
      <xdr:nvSpPr>
        <xdr:cNvPr id="631" name="災害復旧費最大値テキスト"/>
        <xdr:cNvSpPr txBox="1"/>
      </xdr:nvSpPr>
      <xdr:spPr>
        <a:xfrm>
          <a:off x="16370300" y="11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140,457</a:t>
          </a:r>
          <a:endParaRPr kumimoji="1" lang="ja-JP" altLang="en-US" sz="1000" b="1">
            <a:latin typeface="ＭＳ Ｐゴシック"/>
          </a:endParaRPr>
        </a:p>
      </xdr:txBody>
    </xdr:sp>
    <xdr:clientData/>
  </xdr:oneCellAnchor>
  <xdr:twoCellAnchor>
    <xdr:from>
      <xdr:col>23</xdr:col>
      <xdr:colOff>428625</xdr:colOff>
      <xdr:row>70</xdr:row>
      <xdr:rowOff>112954</xdr:rowOff>
    </xdr:from>
    <xdr:to>
      <xdr:col>23</xdr:col>
      <xdr:colOff>606425</xdr:colOff>
      <xdr:row>70</xdr:row>
      <xdr:rowOff>112954</xdr:rowOff>
    </xdr:to>
    <xdr:cxnSp macro="">
      <xdr:nvCxnSpPr>
        <xdr:cNvPr id="632" name="直線コネクタ 631"/>
        <xdr:cNvCxnSpPr/>
      </xdr:nvCxnSpPr>
      <xdr:spPr>
        <a:xfrm>
          <a:off x="16230600" y="1211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95352</xdr:rowOff>
    </xdr:from>
    <xdr:to>
      <xdr:col>23</xdr:col>
      <xdr:colOff>517525</xdr:colOff>
      <xdr:row>79</xdr:row>
      <xdr:rowOff>95886</xdr:rowOff>
    </xdr:to>
    <xdr:cxnSp macro="">
      <xdr:nvCxnSpPr>
        <xdr:cNvPr id="633" name="直線コネクタ 632"/>
        <xdr:cNvCxnSpPr/>
      </xdr:nvCxnSpPr>
      <xdr:spPr>
        <a:xfrm flipV="1">
          <a:off x="15481300" y="13639902"/>
          <a:ext cx="8382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162961</xdr:rowOff>
    </xdr:from>
    <xdr:ext cx="469744" cy="259045"/>
    <xdr:sp macro="" textlink="">
      <xdr:nvSpPr>
        <xdr:cNvPr id="634" name="災害復旧費平均値テキスト"/>
        <xdr:cNvSpPr txBox="1"/>
      </xdr:nvSpPr>
      <xdr:spPr>
        <a:xfrm>
          <a:off x="16370300" y="13364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140084</xdr:rowOff>
    </xdr:from>
    <xdr:to>
      <xdr:col>23</xdr:col>
      <xdr:colOff>568325</xdr:colOff>
      <xdr:row>79</xdr:row>
      <xdr:rowOff>70234</xdr:rowOff>
    </xdr:to>
    <xdr:sp macro="" textlink="">
      <xdr:nvSpPr>
        <xdr:cNvPr id="635" name="フローチャート : 判断 634"/>
        <xdr:cNvSpPr/>
      </xdr:nvSpPr>
      <xdr:spPr>
        <a:xfrm>
          <a:off x="16268700" y="1351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95886</xdr:rowOff>
    </xdr:from>
    <xdr:to>
      <xdr:col>22</xdr:col>
      <xdr:colOff>365125</xdr:colOff>
      <xdr:row>79</xdr:row>
      <xdr:rowOff>96309</xdr:rowOff>
    </xdr:to>
    <xdr:cxnSp macro="">
      <xdr:nvCxnSpPr>
        <xdr:cNvPr id="636" name="直線コネクタ 635"/>
        <xdr:cNvCxnSpPr/>
      </xdr:nvCxnSpPr>
      <xdr:spPr>
        <a:xfrm flipV="1">
          <a:off x="14592300" y="13640436"/>
          <a:ext cx="889000" cy="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12950</xdr:rowOff>
    </xdr:from>
    <xdr:to>
      <xdr:col>22</xdr:col>
      <xdr:colOff>415925</xdr:colOff>
      <xdr:row>79</xdr:row>
      <xdr:rowOff>114550</xdr:rowOff>
    </xdr:to>
    <xdr:sp macro="" textlink="">
      <xdr:nvSpPr>
        <xdr:cNvPr id="637" name="フローチャート : 判断 636"/>
        <xdr:cNvSpPr/>
      </xdr:nvSpPr>
      <xdr:spPr>
        <a:xfrm>
          <a:off x="15430500" y="135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131077</xdr:rowOff>
    </xdr:from>
    <xdr:ext cx="469744" cy="259045"/>
    <xdr:sp macro="" textlink="">
      <xdr:nvSpPr>
        <xdr:cNvPr id="638" name="テキスト ボックス 637"/>
        <xdr:cNvSpPr txBox="1"/>
      </xdr:nvSpPr>
      <xdr:spPr>
        <a:xfrm>
          <a:off x="15246427" y="1333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89833</xdr:rowOff>
    </xdr:from>
    <xdr:to>
      <xdr:col>21</xdr:col>
      <xdr:colOff>161925</xdr:colOff>
      <xdr:row>79</xdr:row>
      <xdr:rowOff>96309</xdr:rowOff>
    </xdr:to>
    <xdr:cxnSp macro="">
      <xdr:nvCxnSpPr>
        <xdr:cNvPr id="639" name="直線コネクタ 638"/>
        <xdr:cNvCxnSpPr/>
      </xdr:nvCxnSpPr>
      <xdr:spPr>
        <a:xfrm>
          <a:off x="13703300" y="13634383"/>
          <a:ext cx="889000" cy="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168453</xdr:rowOff>
    </xdr:from>
    <xdr:to>
      <xdr:col>21</xdr:col>
      <xdr:colOff>212725</xdr:colOff>
      <xdr:row>79</xdr:row>
      <xdr:rowOff>98603</xdr:rowOff>
    </xdr:to>
    <xdr:sp macro="" textlink="">
      <xdr:nvSpPr>
        <xdr:cNvPr id="640" name="フローチャート : 判断 639"/>
        <xdr:cNvSpPr/>
      </xdr:nvSpPr>
      <xdr:spPr>
        <a:xfrm>
          <a:off x="14541500" y="13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115130</xdr:rowOff>
    </xdr:from>
    <xdr:ext cx="469744" cy="259045"/>
    <xdr:sp macro="" textlink="">
      <xdr:nvSpPr>
        <xdr:cNvPr id="641" name="テキスト ボックス 640"/>
        <xdr:cNvSpPr txBox="1"/>
      </xdr:nvSpPr>
      <xdr:spPr>
        <a:xfrm>
          <a:off x="14357427" y="1331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89201</xdr:rowOff>
    </xdr:from>
    <xdr:to>
      <xdr:col>19</xdr:col>
      <xdr:colOff>644525</xdr:colOff>
      <xdr:row>79</xdr:row>
      <xdr:rowOff>89833</xdr:rowOff>
    </xdr:to>
    <xdr:cxnSp macro="">
      <xdr:nvCxnSpPr>
        <xdr:cNvPr id="642" name="直線コネクタ 641"/>
        <xdr:cNvCxnSpPr/>
      </xdr:nvCxnSpPr>
      <xdr:spPr>
        <a:xfrm>
          <a:off x="12814300" y="13633751"/>
          <a:ext cx="889000" cy="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157806</xdr:rowOff>
    </xdr:from>
    <xdr:to>
      <xdr:col>20</xdr:col>
      <xdr:colOff>9525</xdr:colOff>
      <xdr:row>79</xdr:row>
      <xdr:rowOff>87956</xdr:rowOff>
    </xdr:to>
    <xdr:sp macro="" textlink="">
      <xdr:nvSpPr>
        <xdr:cNvPr id="643" name="フローチャート : 判断 642"/>
        <xdr:cNvSpPr/>
      </xdr:nvSpPr>
      <xdr:spPr>
        <a:xfrm>
          <a:off x="13652500" y="135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104483</xdr:rowOff>
    </xdr:from>
    <xdr:ext cx="469744" cy="259045"/>
    <xdr:sp macro="" textlink="">
      <xdr:nvSpPr>
        <xdr:cNvPr id="644" name="テキスト ボックス 643"/>
        <xdr:cNvSpPr txBox="1"/>
      </xdr:nvSpPr>
      <xdr:spPr>
        <a:xfrm>
          <a:off x="13468427" y="1330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127991</xdr:rowOff>
    </xdr:from>
    <xdr:to>
      <xdr:col>18</xdr:col>
      <xdr:colOff>492125</xdr:colOff>
      <xdr:row>79</xdr:row>
      <xdr:rowOff>58141</xdr:rowOff>
    </xdr:to>
    <xdr:sp macro="" textlink="">
      <xdr:nvSpPr>
        <xdr:cNvPr id="645" name="フローチャート : 判断 644"/>
        <xdr:cNvSpPr/>
      </xdr:nvSpPr>
      <xdr:spPr>
        <a:xfrm>
          <a:off x="12763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74668</xdr:rowOff>
    </xdr:from>
    <xdr:ext cx="469744" cy="259045"/>
    <xdr:sp macro="" textlink="">
      <xdr:nvSpPr>
        <xdr:cNvPr id="646" name="テキスト ボックス 645"/>
        <xdr:cNvSpPr txBox="1"/>
      </xdr:nvSpPr>
      <xdr:spPr>
        <a:xfrm>
          <a:off x="12579427" y="1327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44552</xdr:rowOff>
    </xdr:from>
    <xdr:to>
      <xdr:col>23</xdr:col>
      <xdr:colOff>568325</xdr:colOff>
      <xdr:row>79</xdr:row>
      <xdr:rowOff>146152</xdr:rowOff>
    </xdr:to>
    <xdr:sp macro="" textlink="">
      <xdr:nvSpPr>
        <xdr:cNvPr id="652" name="円/楕円 651"/>
        <xdr:cNvSpPr/>
      </xdr:nvSpPr>
      <xdr:spPr>
        <a:xfrm>
          <a:off x="16268700" y="135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130929</xdr:rowOff>
    </xdr:from>
    <xdr:ext cx="378565" cy="259045"/>
    <xdr:sp macro="" textlink="">
      <xdr:nvSpPr>
        <xdr:cNvPr id="653" name="災害復旧費該当値テキスト"/>
        <xdr:cNvSpPr txBox="1"/>
      </xdr:nvSpPr>
      <xdr:spPr>
        <a:xfrm>
          <a:off x="16370300" y="13504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45086</xdr:rowOff>
    </xdr:from>
    <xdr:to>
      <xdr:col>22</xdr:col>
      <xdr:colOff>415925</xdr:colOff>
      <xdr:row>79</xdr:row>
      <xdr:rowOff>146686</xdr:rowOff>
    </xdr:to>
    <xdr:sp macro="" textlink="">
      <xdr:nvSpPr>
        <xdr:cNvPr id="654" name="円/楕円 653"/>
        <xdr:cNvSpPr/>
      </xdr:nvSpPr>
      <xdr:spPr>
        <a:xfrm>
          <a:off x="15430500" y="1358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137813</xdr:rowOff>
    </xdr:from>
    <xdr:ext cx="378565" cy="259045"/>
    <xdr:sp macro="" textlink="">
      <xdr:nvSpPr>
        <xdr:cNvPr id="655" name="テキスト ボックス 654"/>
        <xdr:cNvSpPr txBox="1"/>
      </xdr:nvSpPr>
      <xdr:spPr>
        <a:xfrm>
          <a:off x="15292017" y="13682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45509</xdr:rowOff>
    </xdr:from>
    <xdr:to>
      <xdr:col>21</xdr:col>
      <xdr:colOff>212725</xdr:colOff>
      <xdr:row>79</xdr:row>
      <xdr:rowOff>147109</xdr:rowOff>
    </xdr:to>
    <xdr:sp macro="" textlink="">
      <xdr:nvSpPr>
        <xdr:cNvPr id="656" name="円/楕円 655"/>
        <xdr:cNvSpPr/>
      </xdr:nvSpPr>
      <xdr:spPr>
        <a:xfrm>
          <a:off x="14541500" y="1359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138236</xdr:rowOff>
    </xdr:from>
    <xdr:ext cx="378565" cy="259045"/>
    <xdr:sp macro="" textlink="">
      <xdr:nvSpPr>
        <xdr:cNvPr id="657" name="テキスト ボックス 656"/>
        <xdr:cNvSpPr txBox="1"/>
      </xdr:nvSpPr>
      <xdr:spPr>
        <a:xfrm>
          <a:off x="14403017" y="13682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39033</xdr:rowOff>
    </xdr:from>
    <xdr:to>
      <xdr:col>20</xdr:col>
      <xdr:colOff>9525</xdr:colOff>
      <xdr:row>79</xdr:row>
      <xdr:rowOff>140633</xdr:rowOff>
    </xdr:to>
    <xdr:sp macro="" textlink="">
      <xdr:nvSpPr>
        <xdr:cNvPr id="658" name="円/楕円 657"/>
        <xdr:cNvSpPr/>
      </xdr:nvSpPr>
      <xdr:spPr>
        <a:xfrm>
          <a:off x="13652500" y="135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131760</xdr:rowOff>
    </xdr:from>
    <xdr:ext cx="378565" cy="259045"/>
    <xdr:sp macro="" textlink="">
      <xdr:nvSpPr>
        <xdr:cNvPr id="659" name="テキスト ボックス 658"/>
        <xdr:cNvSpPr txBox="1"/>
      </xdr:nvSpPr>
      <xdr:spPr>
        <a:xfrm>
          <a:off x="13514017" y="13676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38401</xdr:rowOff>
    </xdr:from>
    <xdr:to>
      <xdr:col>18</xdr:col>
      <xdr:colOff>492125</xdr:colOff>
      <xdr:row>79</xdr:row>
      <xdr:rowOff>140001</xdr:rowOff>
    </xdr:to>
    <xdr:sp macro="" textlink="">
      <xdr:nvSpPr>
        <xdr:cNvPr id="660" name="円/楕円 659"/>
        <xdr:cNvSpPr/>
      </xdr:nvSpPr>
      <xdr:spPr>
        <a:xfrm>
          <a:off x="12763500" y="1358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131128</xdr:rowOff>
    </xdr:from>
    <xdr:ext cx="378565" cy="259045"/>
    <xdr:sp macro="" textlink="">
      <xdr:nvSpPr>
        <xdr:cNvPr id="661" name="テキスト ボックス 660"/>
        <xdr:cNvSpPr txBox="1"/>
      </xdr:nvSpPr>
      <xdr:spPr>
        <a:xfrm>
          <a:off x="12625017" y="13675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2" name="テキスト ボックス 671"/>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4" name="テキスト ボックス 673"/>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157480</xdr:rowOff>
    </xdr:from>
    <xdr:to>
      <xdr:col>23</xdr:col>
      <xdr:colOff>516889</xdr:colOff>
      <xdr:row>99</xdr:row>
      <xdr:rowOff>134913</xdr:rowOff>
    </xdr:to>
    <xdr:cxnSp macro="">
      <xdr:nvCxnSpPr>
        <xdr:cNvPr id="686" name="直線コネクタ 685"/>
        <xdr:cNvCxnSpPr/>
      </xdr:nvCxnSpPr>
      <xdr:spPr>
        <a:xfrm flipV="1">
          <a:off x="16317595" y="15759430"/>
          <a:ext cx="1269" cy="134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138740</xdr:rowOff>
    </xdr:from>
    <xdr:ext cx="534377" cy="259045"/>
    <xdr:sp macro="" textlink="">
      <xdr:nvSpPr>
        <xdr:cNvPr id="687" name="公債費最小値テキスト"/>
        <xdr:cNvSpPr txBox="1"/>
      </xdr:nvSpPr>
      <xdr:spPr>
        <a:xfrm>
          <a:off x="16370300" y="1711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22,877</a:t>
          </a:r>
          <a:endParaRPr kumimoji="1" lang="ja-JP" altLang="en-US" sz="1000" b="1">
            <a:latin typeface="ＭＳ Ｐゴシック"/>
          </a:endParaRPr>
        </a:p>
      </xdr:txBody>
    </xdr:sp>
    <xdr:clientData/>
  </xdr:oneCellAnchor>
  <xdr:twoCellAnchor>
    <xdr:from>
      <xdr:col>23</xdr:col>
      <xdr:colOff>428625</xdr:colOff>
      <xdr:row>99</xdr:row>
      <xdr:rowOff>134913</xdr:rowOff>
    </xdr:from>
    <xdr:to>
      <xdr:col>23</xdr:col>
      <xdr:colOff>606425</xdr:colOff>
      <xdr:row>99</xdr:row>
      <xdr:rowOff>134913</xdr:rowOff>
    </xdr:to>
    <xdr:cxnSp macro="">
      <xdr:nvCxnSpPr>
        <xdr:cNvPr id="688" name="直線コネクタ 687"/>
        <xdr:cNvCxnSpPr/>
      </xdr:nvCxnSpPr>
      <xdr:spPr>
        <a:xfrm>
          <a:off x="16230600" y="17108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104157</xdr:rowOff>
    </xdr:from>
    <xdr:ext cx="599010" cy="259045"/>
    <xdr:sp macro="" textlink="">
      <xdr:nvSpPr>
        <xdr:cNvPr id="689" name="公債費最大値テキスト"/>
        <xdr:cNvSpPr txBox="1"/>
      </xdr:nvSpPr>
      <xdr:spPr>
        <a:xfrm>
          <a:off x="16370300" y="1553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129,100</a:t>
          </a:r>
          <a:endParaRPr kumimoji="1" lang="ja-JP" altLang="en-US" sz="1000" b="1">
            <a:latin typeface="ＭＳ Ｐゴシック"/>
          </a:endParaRPr>
        </a:p>
      </xdr:txBody>
    </xdr:sp>
    <xdr:clientData/>
  </xdr:oneCellAnchor>
  <xdr:twoCellAnchor>
    <xdr:from>
      <xdr:col>23</xdr:col>
      <xdr:colOff>428625</xdr:colOff>
      <xdr:row>91</xdr:row>
      <xdr:rowOff>157480</xdr:rowOff>
    </xdr:from>
    <xdr:to>
      <xdr:col>23</xdr:col>
      <xdr:colOff>606425</xdr:colOff>
      <xdr:row>91</xdr:row>
      <xdr:rowOff>157480</xdr:rowOff>
    </xdr:to>
    <xdr:cxnSp macro="">
      <xdr:nvCxnSpPr>
        <xdr:cNvPr id="690" name="直線コネクタ 689"/>
        <xdr:cNvCxnSpPr/>
      </xdr:nvCxnSpPr>
      <xdr:spPr>
        <a:xfrm>
          <a:off x="16230600" y="1575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114948</xdr:rowOff>
    </xdr:from>
    <xdr:to>
      <xdr:col>23</xdr:col>
      <xdr:colOff>517525</xdr:colOff>
      <xdr:row>97</xdr:row>
      <xdr:rowOff>126631</xdr:rowOff>
    </xdr:to>
    <xdr:cxnSp macro="">
      <xdr:nvCxnSpPr>
        <xdr:cNvPr id="691" name="直線コネクタ 690"/>
        <xdr:cNvCxnSpPr/>
      </xdr:nvCxnSpPr>
      <xdr:spPr>
        <a:xfrm flipV="1">
          <a:off x="15481300" y="16574148"/>
          <a:ext cx="838200" cy="18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1097</xdr:rowOff>
    </xdr:from>
    <xdr:ext cx="534377" cy="259045"/>
    <xdr:sp macro="" textlink="">
      <xdr:nvSpPr>
        <xdr:cNvPr id="692" name="公債費平均値テキスト"/>
        <xdr:cNvSpPr txBox="1"/>
      </xdr:nvSpPr>
      <xdr:spPr>
        <a:xfrm>
          <a:off x="16370300" y="16631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54,715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22670</xdr:rowOff>
    </xdr:from>
    <xdr:to>
      <xdr:col>23</xdr:col>
      <xdr:colOff>568325</xdr:colOff>
      <xdr:row>97</xdr:row>
      <xdr:rowOff>124270</xdr:rowOff>
    </xdr:to>
    <xdr:sp macro="" textlink="">
      <xdr:nvSpPr>
        <xdr:cNvPr id="693" name="フローチャート : 判断 692"/>
        <xdr:cNvSpPr/>
      </xdr:nvSpPr>
      <xdr:spPr>
        <a:xfrm>
          <a:off x="16268700" y="166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126631</xdr:rowOff>
    </xdr:from>
    <xdr:to>
      <xdr:col>22</xdr:col>
      <xdr:colOff>365125</xdr:colOff>
      <xdr:row>97</xdr:row>
      <xdr:rowOff>149085</xdr:rowOff>
    </xdr:to>
    <xdr:cxnSp macro="">
      <xdr:nvCxnSpPr>
        <xdr:cNvPr id="694" name="直線コネクタ 693"/>
        <xdr:cNvCxnSpPr/>
      </xdr:nvCxnSpPr>
      <xdr:spPr>
        <a:xfrm flipV="1">
          <a:off x="14592300" y="16757281"/>
          <a:ext cx="889000" cy="2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61964</xdr:rowOff>
    </xdr:from>
    <xdr:to>
      <xdr:col>22</xdr:col>
      <xdr:colOff>415925</xdr:colOff>
      <xdr:row>97</xdr:row>
      <xdr:rowOff>163564</xdr:rowOff>
    </xdr:to>
    <xdr:sp macro="" textlink="">
      <xdr:nvSpPr>
        <xdr:cNvPr id="695" name="フローチャート : 判断 694"/>
        <xdr:cNvSpPr/>
      </xdr:nvSpPr>
      <xdr:spPr>
        <a:xfrm>
          <a:off x="15430500" y="1669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8641</xdr:rowOff>
    </xdr:from>
    <xdr:ext cx="534377" cy="259045"/>
    <xdr:sp macro="" textlink="">
      <xdr:nvSpPr>
        <xdr:cNvPr id="696" name="テキスト ボックス 695"/>
        <xdr:cNvSpPr txBox="1"/>
      </xdr:nvSpPr>
      <xdr:spPr>
        <a:xfrm>
          <a:off x="15214111" y="164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149085</xdr:rowOff>
    </xdr:from>
    <xdr:to>
      <xdr:col>21</xdr:col>
      <xdr:colOff>161925</xdr:colOff>
      <xdr:row>98</xdr:row>
      <xdr:rowOff>32601</xdr:rowOff>
    </xdr:to>
    <xdr:cxnSp macro="">
      <xdr:nvCxnSpPr>
        <xdr:cNvPr id="697" name="直線コネクタ 696"/>
        <xdr:cNvCxnSpPr/>
      </xdr:nvCxnSpPr>
      <xdr:spPr>
        <a:xfrm flipV="1">
          <a:off x="13703300" y="16779735"/>
          <a:ext cx="889000" cy="5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116281</xdr:rowOff>
    </xdr:from>
    <xdr:to>
      <xdr:col>21</xdr:col>
      <xdr:colOff>212725</xdr:colOff>
      <xdr:row>97</xdr:row>
      <xdr:rowOff>46431</xdr:rowOff>
    </xdr:to>
    <xdr:sp macro="" textlink="">
      <xdr:nvSpPr>
        <xdr:cNvPr id="698" name="フローチャート : 判断 697"/>
        <xdr:cNvSpPr/>
      </xdr:nvSpPr>
      <xdr:spPr>
        <a:xfrm>
          <a:off x="14541500" y="16575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62958</xdr:rowOff>
    </xdr:from>
    <xdr:ext cx="534377" cy="259045"/>
    <xdr:sp macro="" textlink="">
      <xdr:nvSpPr>
        <xdr:cNvPr id="699" name="テキスト ボックス 698"/>
        <xdr:cNvSpPr txBox="1"/>
      </xdr:nvSpPr>
      <xdr:spPr>
        <a:xfrm>
          <a:off x="14325111" y="1635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170193</xdr:rowOff>
    </xdr:from>
    <xdr:to>
      <xdr:col>19</xdr:col>
      <xdr:colOff>644525</xdr:colOff>
      <xdr:row>98</xdr:row>
      <xdr:rowOff>32601</xdr:rowOff>
    </xdr:to>
    <xdr:cxnSp macro="">
      <xdr:nvCxnSpPr>
        <xdr:cNvPr id="700" name="直線コネクタ 699"/>
        <xdr:cNvCxnSpPr/>
      </xdr:nvCxnSpPr>
      <xdr:spPr>
        <a:xfrm>
          <a:off x="12814300" y="16800843"/>
          <a:ext cx="889000" cy="3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111570</xdr:rowOff>
    </xdr:from>
    <xdr:to>
      <xdr:col>20</xdr:col>
      <xdr:colOff>9525</xdr:colOff>
      <xdr:row>97</xdr:row>
      <xdr:rowOff>41720</xdr:rowOff>
    </xdr:to>
    <xdr:sp macro="" textlink="">
      <xdr:nvSpPr>
        <xdr:cNvPr id="701" name="フローチャート : 判断 700"/>
        <xdr:cNvSpPr/>
      </xdr:nvSpPr>
      <xdr:spPr>
        <a:xfrm>
          <a:off x="13652500" y="165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58247</xdr:rowOff>
    </xdr:from>
    <xdr:ext cx="534377" cy="259045"/>
    <xdr:sp macro="" textlink="">
      <xdr:nvSpPr>
        <xdr:cNvPr id="702" name="テキスト ボックス 701"/>
        <xdr:cNvSpPr txBox="1"/>
      </xdr:nvSpPr>
      <xdr:spPr>
        <a:xfrm>
          <a:off x="13436111" y="1634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112713</xdr:rowOff>
    </xdr:from>
    <xdr:to>
      <xdr:col>18</xdr:col>
      <xdr:colOff>492125</xdr:colOff>
      <xdr:row>97</xdr:row>
      <xdr:rowOff>42863</xdr:rowOff>
    </xdr:to>
    <xdr:sp macro="" textlink="">
      <xdr:nvSpPr>
        <xdr:cNvPr id="703" name="フローチャート : 判断 702"/>
        <xdr:cNvSpPr/>
      </xdr:nvSpPr>
      <xdr:spPr>
        <a:xfrm>
          <a:off x="12763500" y="1657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59390</xdr:rowOff>
    </xdr:from>
    <xdr:ext cx="534377" cy="259045"/>
    <xdr:sp macro="" textlink="">
      <xdr:nvSpPr>
        <xdr:cNvPr id="704" name="テキスト ボックス 703"/>
        <xdr:cNvSpPr txBox="1"/>
      </xdr:nvSpPr>
      <xdr:spPr>
        <a:xfrm>
          <a:off x="12547111" y="1634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64148</xdr:rowOff>
    </xdr:from>
    <xdr:to>
      <xdr:col>23</xdr:col>
      <xdr:colOff>568325</xdr:colOff>
      <xdr:row>96</xdr:row>
      <xdr:rowOff>165748</xdr:rowOff>
    </xdr:to>
    <xdr:sp macro="" textlink="">
      <xdr:nvSpPr>
        <xdr:cNvPr id="710" name="円/楕円 709"/>
        <xdr:cNvSpPr/>
      </xdr:nvSpPr>
      <xdr:spPr>
        <a:xfrm>
          <a:off x="16268700" y="1652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87025</xdr:rowOff>
    </xdr:from>
    <xdr:ext cx="534377" cy="259045"/>
    <xdr:sp macro="" textlink="">
      <xdr:nvSpPr>
        <xdr:cNvPr id="711" name="公債費該当値テキスト"/>
        <xdr:cNvSpPr txBox="1"/>
      </xdr:nvSpPr>
      <xdr:spPr>
        <a:xfrm>
          <a:off x="16370300" y="1637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64,949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75831</xdr:rowOff>
    </xdr:from>
    <xdr:to>
      <xdr:col>22</xdr:col>
      <xdr:colOff>415925</xdr:colOff>
      <xdr:row>98</xdr:row>
      <xdr:rowOff>5981</xdr:rowOff>
    </xdr:to>
    <xdr:sp macro="" textlink="">
      <xdr:nvSpPr>
        <xdr:cNvPr id="712" name="円/楕円 711"/>
        <xdr:cNvSpPr/>
      </xdr:nvSpPr>
      <xdr:spPr>
        <a:xfrm>
          <a:off x="15430500" y="1670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168558</xdr:rowOff>
    </xdr:from>
    <xdr:ext cx="534377" cy="259045"/>
    <xdr:sp macro="" textlink="">
      <xdr:nvSpPr>
        <xdr:cNvPr id="713" name="テキスト ボックス 712"/>
        <xdr:cNvSpPr txBox="1"/>
      </xdr:nvSpPr>
      <xdr:spPr>
        <a:xfrm>
          <a:off x="15214111" y="1679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50,529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98285</xdr:rowOff>
    </xdr:from>
    <xdr:to>
      <xdr:col>21</xdr:col>
      <xdr:colOff>212725</xdr:colOff>
      <xdr:row>98</xdr:row>
      <xdr:rowOff>28435</xdr:rowOff>
    </xdr:to>
    <xdr:sp macro="" textlink="">
      <xdr:nvSpPr>
        <xdr:cNvPr id="714" name="円/楕円 713"/>
        <xdr:cNvSpPr/>
      </xdr:nvSpPr>
      <xdr:spPr>
        <a:xfrm>
          <a:off x="14541500" y="1672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19562</xdr:rowOff>
    </xdr:from>
    <xdr:ext cx="534377" cy="259045"/>
    <xdr:sp macro="" textlink="">
      <xdr:nvSpPr>
        <xdr:cNvPr id="715" name="テキスト ボックス 714"/>
        <xdr:cNvSpPr txBox="1"/>
      </xdr:nvSpPr>
      <xdr:spPr>
        <a:xfrm>
          <a:off x="14325111" y="1682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153251</xdr:rowOff>
    </xdr:from>
    <xdr:to>
      <xdr:col>20</xdr:col>
      <xdr:colOff>9525</xdr:colOff>
      <xdr:row>98</xdr:row>
      <xdr:rowOff>83401</xdr:rowOff>
    </xdr:to>
    <xdr:sp macro="" textlink="">
      <xdr:nvSpPr>
        <xdr:cNvPr id="716" name="円/楕円 715"/>
        <xdr:cNvSpPr/>
      </xdr:nvSpPr>
      <xdr:spPr>
        <a:xfrm>
          <a:off x="13652500" y="1678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74528</xdr:rowOff>
    </xdr:from>
    <xdr:ext cx="534377" cy="259045"/>
    <xdr:sp macro="" textlink="">
      <xdr:nvSpPr>
        <xdr:cNvPr id="717" name="テキスト ボックス 716"/>
        <xdr:cNvSpPr txBox="1"/>
      </xdr:nvSpPr>
      <xdr:spPr>
        <a:xfrm>
          <a:off x="13436111" y="1687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119393</xdr:rowOff>
    </xdr:from>
    <xdr:to>
      <xdr:col>18</xdr:col>
      <xdr:colOff>492125</xdr:colOff>
      <xdr:row>98</xdr:row>
      <xdr:rowOff>49543</xdr:rowOff>
    </xdr:to>
    <xdr:sp macro="" textlink="">
      <xdr:nvSpPr>
        <xdr:cNvPr id="718" name="円/楕円 717"/>
        <xdr:cNvSpPr/>
      </xdr:nvSpPr>
      <xdr:spPr>
        <a:xfrm>
          <a:off x="12763500" y="167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40670</xdr:rowOff>
    </xdr:from>
    <xdr:ext cx="534377" cy="259045"/>
    <xdr:sp macro="" textlink="">
      <xdr:nvSpPr>
        <xdr:cNvPr id="719" name="テキスト ボックス 718"/>
        <xdr:cNvSpPr txBox="1"/>
      </xdr:nvSpPr>
      <xdr:spPr>
        <a:xfrm>
          <a:off x="12547111" y="1684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157607</xdr:rowOff>
    </xdr:from>
    <xdr:to>
      <xdr:col>32</xdr:col>
      <xdr:colOff>186689</xdr:colOff>
      <xdr:row>39</xdr:row>
      <xdr:rowOff>44450</xdr:rowOff>
    </xdr:to>
    <xdr:cxnSp macro="">
      <xdr:nvCxnSpPr>
        <xdr:cNvPr id="743" name="直線コネクタ 742"/>
        <xdr:cNvCxnSpPr/>
      </xdr:nvCxnSpPr>
      <xdr:spPr>
        <a:xfrm flipV="1">
          <a:off x="22159595" y="5472557"/>
          <a:ext cx="1269" cy="1258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52671</xdr:rowOff>
    </xdr:from>
    <xdr:ext cx="249299" cy="259045"/>
    <xdr:sp macro="" textlink="">
      <xdr:nvSpPr>
        <xdr:cNvPr id="744" name="諸支出金最小値テキスト"/>
        <xdr:cNvSpPr txBox="1"/>
      </xdr:nvSpPr>
      <xdr:spPr>
        <a:xfrm>
          <a:off x="22212300" y="6739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104284</xdr:rowOff>
    </xdr:from>
    <xdr:ext cx="534377" cy="259045"/>
    <xdr:sp macro="" textlink="">
      <xdr:nvSpPr>
        <xdr:cNvPr id="746" name="諸支出金最大値テキスト"/>
        <xdr:cNvSpPr txBox="1"/>
      </xdr:nvSpPr>
      <xdr:spPr>
        <a:xfrm>
          <a:off x="22212300" y="524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16,515</a:t>
          </a:r>
          <a:endParaRPr kumimoji="1" lang="ja-JP" altLang="en-US" sz="1000" b="1">
            <a:latin typeface="ＭＳ Ｐゴシック"/>
          </a:endParaRPr>
        </a:p>
      </xdr:txBody>
    </xdr:sp>
    <xdr:clientData/>
  </xdr:oneCellAnchor>
  <xdr:twoCellAnchor>
    <xdr:from>
      <xdr:col>32</xdr:col>
      <xdr:colOff>98425</xdr:colOff>
      <xdr:row>31</xdr:row>
      <xdr:rowOff>157607</xdr:rowOff>
    </xdr:from>
    <xdr:to>
      <xdr:col>32</xdr:col>
      <xdr:colOff>276225</xdr:colOff>
      <xdr:row>31</xdr:row>
      <xdr:rowOff>157607</xdr:rowOff>
    </xdr:to>
    <xdr:cxnSp macro="">
      <xdr:nvCxnSpPr>
        <xdr:cNvPr id="747" name="直線コネクタ 746"/>
        <xdr:cNvCxnSpPr/>
      </xdr:nvCxnSpPr>
      <xdr:spPr>
        <a:xfrm>
          <a:off x="22072600" y="547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141571</xdr:rowOff>
    </xdr:from>
    <xdr:ext cx="378565" cy="259045"/>
    <xdr:sp macro="" textlink="">
      <xdr:nvSpPr>
        <xdr:cNvPr id="749" name="諸支出金平均値テキスト"/>
        <xdr:cNvSpPr txBox="1"/>
      </xdr:nvSpPr>
      <xdr:spPr>
        <a:xfrm>
          <a:off x="22212300" y="64852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118694</xdr:rowOff>
    </xdr:from>
    <xdr:to>
      <xdr:col>32</xdr:col>
      <xdr:colOff>238125</xdr:colOff>
      <xdr:row>39</xdr:row>
      <xdr:rowOff>48844</xdr:rowOff>
    </xdr:to>
    <xdr:sp macro="" textlink="">
      <xdr:nvSpPr>
        <xdr:cNvPr id="750" name="フローチャート : 判断 749"/>
        <xdr:cNvSpPr/>
      </xdr:nvSpPr>
      <xdr:spPr>
        <a:xfrm>
          <a:off x="22110700" y="66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140945</xdr:rowOff>
    </xdr:from>
    <xdr:to>
      <xdr:col>31</xdr:col>
      <xdr:colOff>85725</xdr:colOff>
      <xdr:row>39</xdr:row>
      <xdr:rowOff>71095</xdr:rowOff>
    </xdr:to>
    <xdr:sp macro="" textlink="">
      <xdr:nvSpPr>
        <xdr:cNvPr id="752" name="フローチャート : 判断 751"/>
        <xdr:cNvSpPr/>
      </xdr:nvSpPr>
      <xdr:spPr>
        <a:xfrm>
          <a:off x="21272500" y="66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87621</xdr:rowOff>
    </xdr:from>
    <xdr:ext cx="378565" cy="259045"/>
    <xdr:sp macro="" textlink="">
      <xdr:nvSpPr>
        <xdr:cNvPr id="753" name="テキスト ボックス 752"/>
        <xdr:cNvSpPr txBox="1"/>
      </xdr:nvSpPr>
      <xdr:spPr>
        <a:xfrm>
          <a:off x="21134017" y="6431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150699</xdr:rowOff>
    </xdr:from>
    <xdr:to>
      <xdr:col>29</xdr:col>
      <xdr:colOff>568325</xdr:colOff>
      <xdr:row>39</xdr:row>
      <xdr:rowOff>80849</xdr:rowOff>
    </xdr:to>
    <xdr:sp macro="" textlink="">
      <xdr:nvSpPr>
        <xdr:cNvPr id="755" name="フローチャート : 判断 754"/>
        <xdr:cNvSpPr/>
      </xdr:nvSpPr>
      <xdr:spPr>
        <a:xfrm>
          <a:off x="20383500" y="66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97375</xdr:rowOff>
    </xdr:from>
    <xdr:ext cx="378565" cy="259045"/>
    <xdr:sp macro="" textlink="">
      <xdr:nvSpPr>
        <xdr:cNvPr id="756" name="テキスト ボックス 755"/>
        <xdr:cNvSpPr txBox="1"/>
      </xdr:nvSpPr>
      <xdr:spPr>
        <a:xfrm>
          <a:off x="20245017" y="64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65887</xdr:rowOff>
    </xdr:from>
    <xdr:to>
      <xdr:col>28</xdr:col>
      <xdr:colOff>365125</xdr:colOff>
      <xdr:row>38</xdr:row>
      <xdr:rowOff>167487</xdr:rowOff>
    </xdr:to>
    <xdr:sp macro="" textlink="">
      <xdr:nvSpPr>
        <xdr:cNvPr id="758" name="フローチャート : 判断 757"/>
        <xdr:cNvSpPr/>
      </xdr:nvSpPr>
      <xdr:spPr>
        <a:xfrm>
          <a:off x="19494500" y="658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12564</xdr:rowOff>
    </xdr:from>
    <xdr:ext cx="469744" cy="259045"/>
    <xdr:sp macro="" textlink="">
      <xdr:nvSpPr>
        <xdr:cNvPr id="759" name="テキスト ボックス 758"/>
        <xdr:cNvSpPr txBox="1"/>
      </xdr:nvSpPr>
      <xdr:spPr>
        <a:xfrm>
          <a:off x="19310427" y="635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64745</xdr:rowOff>
    </xdr:from>
    <xdr:to>
      <xdr:col>27</xdr:col>
      <xdr:colOff>161925</xdr:colOff>
      <xdr:row>38</xdr:row>
      <xdr:rowOff>166345</xdr:rowOff>
    </xdr:to>
    <xdr:sp macro="" textlink="">
      <xdr:nvSpPr>
        <xdr:cNvPr id="760" name="フローチャート : 判断 759"/>
        <xdr:cNvSpPr/>
      </xdr:nvSpPr>
      <xdr:spPr>
        <a:xfrm>
          <a:off x="18605500" y="65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11421</xdr:rowOff>
    </xdr:from>
    <xdr:ext cx="469744" cy="259045"/>
    <xdr:sp macro="" textlink="">
      <xdr:nvSpPr>
        <xdr:cNvPr id="761" name="テキスト ボックス 760"/>
        <xdr:cNvSpPr txBox="1"/>
      </xdr:nvSpPr>
      <xdr:spPr>
        <a:xfrm>
          <a:off x="18421427" y="635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97121</xdr:rowOff>
    </xdr:from>
    <xdr:ext cx="249299" cy="259045"/>
    <xdr:sp macro="" textlink="">
      <xdr:nvSpPr>
        <xdr:cNvPr id="768" name="諸支出金該当値テキスト"/>
        <xdr:cNvSpPr txBox="1"/>
      </xdr:nvSpPr>
      <xdr:spPr>
        <a:xfrm>
          <a:off x="22212300" y="6612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8" name="テキスト ボックス 79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0" name="直線コネクタ 79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7" name="フローチャート : 判断 80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9" name="フローチャート :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10" name="テキスト ボックス 80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12" name="フローチャート : 判断 811"/>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13" name="テキスト ボックス 812"/>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5" name="フローチャート :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6" name="テキスト ボックス 815"/>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7" name="フローチャート :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8" name="テキスト ボックス 817"/>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4" name="円/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6" name="円/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7" name="テキスト ボックス 826"/>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8" name="円/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9" name="テキスト ボックス 82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0" name="円/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1" name="テキスト ボックス 830"/>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2" name="円/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3" name="テキスト ボックス 832"/>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歳出決算総額は、住民一人当たり</a:t>
          </a:r>
          <a:r>
            <a:rPr kumimoji="1" lang="ja-JP" altLang="en-US" sz="1200" b="0" i="0" baseline="0">
              <a:solidFill>
                <a:schemeClr val="dk1"/>
              </a:solidFill>
              <a:effectLst/>
              <a:latin typeface="+mn-lt"/>
              <a:ea typeface="+mn-ea"/>
              <a:cs typeface="+mn-cs"/>
            </a:rPr>
            <a:t>４００，１３５</a:t>
          </a:r>
          <a:r>
            <a:rPr kumimoji="1" lang="ja-JP" altLang="ja-JP" sz="1200" b="0" i="0" baseline="0">
              <a:solidFill>
                <a:schemeClr val="dk1"/>
              </a:solidFill>
              <a:effectLst/>
              <a:latin typeface="+mn-lt"/>
              <a:ea typeface="+mn-ea"/>
              <a:cs typeface="+mn-cs"/>
            </a:rPr>
            <a:t>円となっており、各費目、類似団体平均を下回って推移している。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公債費は、平成２１年度から実施している旧まちづくり交付金事業など大型事業の起債償還が始まったことから、今後も上昇が見込まれる。</a:t>
          </a:r>
          <a:endParaRPr lang="ja-JP" altLang="ja-JP" sz="12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　実質収支においては、必要以上の余剰が生じないよう、また、実質単年度収支においても同様に、かつ赤字を生じさせないよう、収支の均衡の取れた財政運営となるよう努めてきた。</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平成</a:t>
          </a:r>
          <a:r>
            <a:rPr lang="ja-JP" altLang="en-US" sz="1200" b="0" i="0" baseline="0">
              <a:solidFill>
                <a:schemeClr val="dk1"/>
              </a:solidFill>
              <a:effectLst/>
              <a:latin typeface="+mn-lt"/>
              <a:ea typeface="+mn-ea"/>
              <a:cs typeface="+mn-cs"/>
            </a:rPr>
            <a:t>２８</a:t>
          </a:r>
          <a:r>
            <a:rPr lang="ja-JP" altLang="ja-JP" sz="1200" b="0" i="0" baseline="0">
              <a:solidFill>
                <a:schemeClr val="dk1"/>
              </a:solidFill>
              <a:effectLst/>
              <a:latin typeface="+mn-lt"/>
              <a:ea typeface="+mn-ea"/>
              <a:cs typeface="+mn-cs"/>
            </a:rPr>
            <a:t>年度の実質単年度収支は</a:t>
          </a:r>
          <a:r>
            <a:rPr lang="ja-JP" altLang="en-US" sz="1200" b="0" i="0" baseline="0">
              <a:solidFill>
                <a:schemeClr val="dk1"/>
              </a:solidFill>
              <a:effectLst/>
              <a:latin typeface="+mn-lt"/>
              <a:ea typeface="+mn-ea"/>
              <a:cs typeface="+mn-cs"/>
            </a:rPr>
            <a:t>決算剰余金による繰り上げ償還</a:t>
          </a:r>
          <a:r>
            <a:rPr lang="ja-JP" altLang="ja-JP" sz="1200" b="0" i="0" baseline="0">
              <a:solidFill>
                <a:schemeClr val="dk1"/>
              </a:solidFill>
              <a:effectLst/>
              <a:latin typeface="+mn-lt"/>
              <a:ea typeface="+mn-ea"/>
              <a:cs typeface="+mn-cs"/>
            </a:rPr>
            <a:t>などの影響で、</a:t>
          </a:r>
          <a:r>
            <a:rPr lang="ja-JP" altLang="en-US" sz="1200" b="0" i="0" baseline="0">
              <a:solidFill>
                <a:schemeClr val="dk1"/>
              </a:solidFill>
              <a:effectLst/>
              <a:latin typeface="+mn-lt"/>
              <a:ea typeface="+mn-ea"/>
              <a:cs typeface="+mn-cs"/>
            </a:rPr>
            <a:t>１２６，２７７</a:t>
          </a:r>
          <a:r>
            <a:rPr lang="ja-JP" altLang="ja-JP" sz="1200" b="0" i="0" baseline="0">
              <a:solidFill>
                <a:schemeClr val="dk1"/>
              </a:solidFill>
              <a:effectLst/>
              <a:latin typeface="+mn-lt"/>
              <a:ea typeface="+mn-ea"/>
              <a:cs typeface="+mn-cs"/>
            </a:rPr>
            <a:t>千円の</a:t>
          </a:r>
          <a:r>
            <a:rPr lang="ja-JP" altLang="en-US" sz="1200" b="0" i="0" baseline="0">
              <a:solidFill>
                <a:schemeClr val="dk1"/>
              </a:solidFill>
              <a:effectLst/>
              <a:latin typeface="+mn-lt"/>
              <a:ea typeface="+mn-ea"/>
              <a:cs typeface="+mn-cs"/>
            </a:rPr>
            <a:t>黒</a:t>
          </a:r>
          <a:r>
            <a:rPr lang="ja-JP" altLang="ja-JP" sz="1200" b="0" i="0" baseline="0">
              <a:solidFill>
                <a:schemeClr val="dk1"/>
              </a:solidFill>
              <a:effectLst/>
              <a:latin typeface="+mn-lt"/>
              <a:ea typeface="+mn-ea"/>
              <a:cs typeface="+mn-cs"/>
            </a:rPr>
            <a:t>字となった。</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財政調整基金については、厳しい財政状況等を踏まえ計画的な積立を行っている。</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今後も計画的な事業執行を進め、均衡のとれた財政運営に努める。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　必要以上の余剰を生じさせないよう、かつ、赤字を生じさせないよう、収支の均衡の取れた財政運営に努めてきたことにより、すべての会計において黒字となっており、赤字比率はない。</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　今後も赤字を生じさせないよう、各会計の健全な運営に努める。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462;&#27491;&#21069;/H281127miyotamac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3">
          <cell r="N53">
            <v>47</v>
          </cell>
          <cell r="O53">
            <v>47.8</v>
          </cell>
        </row>
        <row r="55">
          <cell r="G55" t="str">
            <v>類似団体内平均値</v>
          </cell>
          <cell r="N55">
            <v>44.9</v>
          </cell>
          <cell r="O55">
            <v>44.9</v>
          </cell>
        </row>
        <row r="57">
          <cell r="N57">
            <v>61.9</v>
          </cell>
          <cell r="O57">
            <v>60.9</v>
          </cell>
        </row>
        <row r="72">
          <cell r="K72" t="str">
            <v>H24</v>
          </cell>
          <cell r="L72" t="str">
            <v>H25</v>
          </cell>
          <cell r="M72" t="str">
            <v>H26</v>
          </cell>
          <cell r="N72" t="str">
            <v>H27</v>
          </cell>
          <cell r="O72" t="str">
            <v>H28</v>
          </cell>
        </row>
        <row r="73">
          <cell r="G73" t="str">
            <v>当該団体値</v>
          </cell>
        </row>
        <row r="75">
          <cell r="K75">
            <v>7.1</v>
          </cell>
          <cell r="L75">
            <v>5.8</v>
          </cell>
          <cell r="M75">
            <v>4</v>
          </cell>
          <cell r="N75">
            <v>4.5</v>
          </cell>
          <cell r="O75">
            <v>6</v>
          </cell>
        </row>
        <row r="77">
          <cell r="G77" t="str">
            <v>類似団体内平均値</v>
          </cell>
          <cell r="K77">
            <v>29.4</v>
          </cell>
          <cell r="L77">
            <v>18.899999999999999</v>
          </cell>
          <cell r="M77">
            <v>10.199999999999999</v>
          </cell>
          <cell r="N77">
            <v>44.9</v>
          </cell>
          <cell r="O77">
            <v>44.9</v>
          </cell>
        </row>
        <row r="79">
          <cell r="K79">
            <v>10.9</v>
          </cell>
          <cell r="L79">
            <v>10.1</v>
          </cell>
          <cell r="M79">
            <v>9.1</v>
          </cell>
          <cell r="N79">
            <v>8.5</v>
          </cell>
          <cell r="O79">
            <v>9.1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6663864</v>
      </c>
      <c r="BO4" s="411"/>
      <c r="BP4" s="411"/>
      <c r="BQ4" s="411"/>
      <c r="BR4" s="411"/>
      <c r="BS4" s="411"/>
      <c r="BT4" s="411"/>
      <c r="BU4" s="412"/>
      <c r="BV4" s="410">
        <v>6633207</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7.4</v>
      </c>
      <c r="CU4" s="588"/>
      <c r="CV4" s="588"/>
      <c r="CW4" s="588"/>
      <c r="CX4" s="588"/>
      <c r="CY4" s="588"/>
      <c r="CZ4" s="588"/>
      <c r="DA4" s="589"/>
      <c r="DB4" s="587">
        <v>8.6999999999999993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6204080</v>
      </c>
      <c r="BO5" s="416"/>
      <c r="BP5" s="416"/>
      <c r="BQ5" s="416"/>
      <c r="BR5" s="416"/>
      <c r="BS5" s="416"/>
      <c r="BT5" s="416"/>
      <c r="BU5" s="417"/>
      <c r="BV5" s="415">
        <v>6230930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78.400000000000006</v>
      </c>
      <c r="CU5" s="386"/>
      <c r="CV5" s="386"/>
      <c r="CW5" s="386"/>
      <c r="CX5" s="386"/>
      <c r="CY5" s="386"/>
      <c r="CZ5" s="386"/>
      <c r="DA5" s="387"/>
      <c r="DB5" s="385">
        <v>74.900000000000006</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459784</v>
      </c>
      <c r="BO6" s="416"/>
      <c r="BP6" s="416"/>
      <c r="BQ6" s="416"/>
      <c r="BR6" s="416"/>
      <c r="BS6" s="416"/>
      <c r="BT6" s="416"/>
      <c r="BU6" s="417"/>
      <c r="BV6" s="415">
        <v>402277</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83.1</v>
      </c>
      <c r="CU6" s="562"/>
      <c r="CV6" s="562"/>
      <c r="CW6" s="562"/>
      <c r="CX6" s="562"/>
      <c r="CY6" s="562"/>
      <c r="CZ6" s="562"/>
      <c r="DA6" s="563"/>
      <c r="DB6" s="561">
        <v>80.400000000000006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164277</v>
      </c>
      <c r="BO7" s="416"/>
      <c r="BP7" s="416"/>
      <c r="BQ7" s="416"/>
      <c r="BR7" s="416"/>
      <c r="BS7" s="416"/>
      <c r="BT7" s="416"/>
      <c r="BU7" s="417"/>
      <c r="BV7" s="415">
        <v>52380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4006145</v>
      </c>
      <c r="CU7" s="416"/>
      <c r="CV7" s="416"/>
      <c r="CW7" s="416"/>
      <c r="CX7" s="416"/>
      <c r="CY7" s="416"/>
      <c r="CZ7" s="416"/>
      <c r="DA7" s="417"/>
      <c r="DB7" s="415">
        <v>4006073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295507</v>
      </c>
      <c r="BO8" s="416"/>
      <c r="BP8" s="416"/>
      <c r="BQ8" s="416"/>
      <c r="BR8" s="416"/>
      <c r="BS8" s="416"/>
      <c r="BT8" s="416"/>
      <c r="BU8" s="417"/>
      <c r="BV8" s="415">
        <v>349897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0.6</v>
      </c>
      <c r="CU8" s="525"/>
      <c r="CV8" s="525"/>
      <c r="CW8" s="525"/>
      <c r="CX8" s="525"/>
      <c r="CY8" s="525"/>
      <c r="CZ8" s="525"/>
      <c r="DA8" s="526"/>
      <c r="DB8" s="524">
        <v>0.59</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15184</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-54390</v>
      </c>
      <c r="BO9" s="416"/>
      <c r="BP9" s="416"/>
      <c r="BQ9" s="416"/>
      <c r="BR9" s="416"/>
      <c r="BS9" s="416"/>
      <c r="BT9" s="416"/>
      <c r="BU9" s="417"/>
      <c r="BV9" s="415">
        <v>132648</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20.2</v>
      </c>
      <c r="CU9" s="386"/>
      <c r="CV9" s="386"/>
      <c r="CW9" s="386"/>
      <c r="CX9" s="386"/>
      <c r="CY9" s="386"/>
      <c r="CZ9" s="386"/>
      <c r="DA9" s="387"/>
      <c r="DB9" s="385">
        <v>15.2</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104</v>
      </c>
      <c r="M10" s="389"/>
      <c r="N10" s="389"/>
      <c r="O10" s="389"/>
      <c r="P10" s="389"/>
      <c r="Q10" s="390"/>
      <c r="R10" s="391">
        <v>14738</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3400</v>
      </c>
      <c r="BO10" s="416"/>
      <c r="BP10" s="416"/>
      <c r="BQ10" s="416"/>
      <c r="BR10" s="416"/>
      <c r="BS10" s="416"/>
      <c r="BT10" s="416"/>
      <c r="BU10" s="417"/>
      <c r="BV10" s="415">
        <v>3350</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79</v>
      </c>
      <c r="AV11" s="473"/>
      <c r="AW11" s="473"/>
      <c r="AX11" s="473"/>
      <c r="AY11" s="395" t="s">
        <v>112</v>
      </c>
      <c r="AZ11" s="396"/>
      <c r="BA11" s="396"/>
      <c r="BB11" s="396"/>
      <c r="BC11" s="396"/>
      <c r="BD11" s="396"/>
      <c r="BE11" s="396"/>
      <c r="BF11" s="396"/>
      <c r="BG11" s="396"/>
      <c r="BH11" s="396"/>
      <c r="BI11" s="396"/>
      <c r="BJ11" s="396"/>
      <c r="BK11" s="396"/>
      <c r="BL11" s="396"/>
      <c r="BM11" s="397"/>
      <c r="BN11" s="415">
        <v>177267</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15505</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v>222750</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15143</v>
      </c>
      <c r="S13" s="517"/>
      <c r="T13" s="517"/>
      <c r="U13" s="517"/>
      <c r="V13" s="518"/>
      <c r="W13" s="504" t="s">
        <v>125</v>
      </c>
      <c r="X13" s="428"/>
      <c r="Y13" s="428"/>
      <c r="Z13" s="428"/>
      <c r="AA13" s="428"/>
      <c r="AB13" s="429"/>
      <c r="AC13" s="391">
        <v>790</v>
      </c>
      <c r="AD13" s="392"/>
      <c r="AE13" s="392"/>
      <c r="AF13" s="392"/>
      <c r="AG13" s="393"/>
      <c r="AH13" s="391">
        <v>762</v>
      </c>
      <c r="AI13" s="392"/>
      <c r="AJ13" s="392"/>
      <c r="AK13" s="392"/>
      <c r="AL13" s="394"/>
      <c r="AM13" s="484" t="s">
        <v>126</v>
      </c>
      <c r="AN13" s="389"/>
      <c r="AO13" s="389"/>
      <c r="AP13" s="389"/>
      <c r="AQ13" s="389"/>
      <c r="AR13" s="389"/>
      <c r="AS13" s="389"/>
      <c r="AT13" s="390"/>
      <c r="AU13" s="472" t="s">
        <v>120</v>
      </c>
      <c r="AV13" s="473"/>
      <c r="AW13" s="473"/>
      <c r="AX13" s="473"/>
      <c r="AY13" s="395" t="s">
        <v>127</v>
      </c>
      <c r="AZ13" s="396"/>
      <c r="BA13" s="396"/>
      <c r="BB13" s="396"/>
      <c r="BC13" s="396"/>
      <c r="BD13" s="396"/>
      <c r="BE13" s="396"/>
      <c r="BF13" s="396"/>
      <c r="BG13" s="396"/>
      <c r="BH13" s="396"/>
      <c r="BI13" s="396"/>
      <c r="BJ13" s="396"/>
      <c r="BK13" s="396"/>
      <c r="BL13" s="396"/>
      <c r="BM13" s="397"/>
      <c r="BN13" s="415">
        <v>126277</v>
      </c>
      <c r="BO13" s="416"/>
      <c r="BP13" s="416"/>
      <c r="BQ13" s="416"/>
      <c r="BR13" s="416"/>
      <c r="BS13" s="416"/>
      <c r="BT13" s="416"/>
      <c r="BU13" s="417"/>
      <c r="BV13" s="415">
        <v>-86752</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v>
      </c>
      <c r="CU13" s="386"/>
      <c r="CV13" s="386"/>
      <c r="CW13" s="386"/>
      <c r="CX13" s="386"/>
      <c r="CY13" s="386"/>
      <c r="CZ13" s="386"/>
      <c r="DA13" s="387"/>
      <c r="DB13" s="385">
        <v>4.5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15494</v>
      </c>
      <c r="S14" s="517"/>
      <c r="T14" s="517"/>
      <c r="U14" s="517"/>
      <c r="V14" s="518"/>
      <c r="W14" s="519"/>
      <c r="X14" s="431"/>
      <c r="Y14" s="431"/>
      <c r="Z14" s="431"/>
      <c r="AA14" s="431"/>
      <c r="AB14" s="432"/>
      <c r="AC14" s="509">
        <v>10.199999999999999</v>
      </c>
      <c r="AD14" s="510"/>
      <c r="AE14" s="510"/>
      <c r="AF14" s="510"/>
      <c r="AG14" s="511"/>
      <c r="AH14" s="509">
        <v>10.4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15097</v>
      </c>
      <c r="S15" s="517"/>
      <c r="T15" s="517"/>
      <c r="U15" s="517"/>
      <c r="V15" s="518"/>
      <c r="W15" s="504" t="s">
        <v>131</v>
      </c>
      <c r="X15" s="428"/>
      <c r="Y15" s="428"/>
      <c r="Z15" s="428"/>
      <c r="AA15" s="428"/>
      <c r="AB15" s="429"/>
      <c r="AC15" s="391">
        <v>2312</v>
      </c>
      <c r="AD15" s="392"/>
      <c r="AE15" s="392"/>
      <c r="AF15" s="392"/>
      <c r="AG15" s="393"/>
      <c r="AH15" s="391">
        <v>2363</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2037302</v>
      </c>
      <c r="BO15" s="411"/>
      <c r="BP15" s="411"/>
      <c r="BQ15" s="411"/>
      <c r="BR15" s="411"/>
      <c r="BS15" s="411"/>
      <c r="BT15" s="411"/>
      <c r="BU15" s="412"/>
      <c r="BV15" s="410">
        <v>1892653</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30</v>
      </c>
      <c r="AD16" s="510"/>
      <c r="AE16" s="510"/>
      <c r="AF16" s="510"/>
      <c r="AG16" s="511"/>
      <c r="AH16" s="509">
        <v>32.4</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3214294</v>
      </c>
      <c r="BO16" s="416"/>
      <c r="BP16" s="416"/>
      <c r="BQ16" s="416"/>
      <c r="BR16" s="416"/>
      <c r="BS16" s="416"/>
      <c r="BT16" s="416"/>
      <c r="BU16" s="417"/>
      <c r="BV16" s="415">
        <v>3180282</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4614</v>
      </c>
      <c r="AD17" s="392"/>
      <c r="AE17" s="392"/>
      <c r="AF17" s="392"/>
      <c r="AG17" s="393"/>
      <c r="AH17" s="391">
        <v>4172</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2607844</v>
      </c>
      <c r="BO17" s="416"/>
      <c r="BP17" s="416"/>
      <c r="BQ17" s="416"/>
      <c r="BR17" s="416"/>
      <c r="BS17" s="416"/>
      <c r="BT17" s="416"/>
      <c r="BU17" s="417"/>
      <c r="BV17" s="415">
        <v>2428538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58.79</v>
      </c>
      <c r="M18" s="480"/>
      <c r="N18" s="480"/>
      <c r="O18" s="480"/>
      <c r="P18" s="480"/>
      <c r="Q18" s="480"/>
      <c r="R18" s="481"/>
      <c r="S18" s="481"/>
      <c r="T18" s="481"/>
      <c r="U18" s="481"/>
      <c r="V18" s="482"/>
      <c r="W18" s="496"/>
      <c r="X18" s="497"/>
      <c r="Y18" s="497"/>
      <c r="Z18" s="497"/>
      <c r="AA18" s="497"/>
      <c r="AB18" s="505"/>
      <c r="AC18" s="379">
        <v>59.8</v>
      </c>
      <c r="AD18" s="380"/>
      <c r="AE18" s="380"/>
      <c r="AF18" s="380"/>
      <c r="AG18" s="483"/>
      <c r="AH18" s="379">
        <v>57.2</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3164972</v>
      </c>
      <c r="BO18" s="416"/>
      <c r="BP18" s="416"/>
      <c r="BQ18" s="416"/>
      <c r="BR18" s="416"/>
      <c r="BS18" s="416"/>
      <c r="BT18" s="416"/>
      <c r="BU18" s="417"/>
      <c r="BV18" s="415">
        <v>3171561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258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4843930</v>
      </c>
      <c r="BO19" s="416"/>
      <c r="BP19" s="416"/>
      <c r="BQ19" s="416"/>
      <c r="BR19" s="416"/>
      <c r="BS19" s="416"/>
      <c r="BT19" s="416"/>
      <c r="BU19" s="417"/>
      <c r="BV19" s="415">
        <v>5034064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6118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5938269</v>
      </c>
      <c r="BO23" s="416"/>
      <c r="BP23" s="416"/>
      <c r="BQ23" s="416"/>
      <c r="BR23" s="416"/>
      <c r="BS23" s="416"/>
      <c r="BT23" s="416"/>
      <c r="BU23" s="417"/>
      <c r="BV23" s="415">
        <v>6482499</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7330</v>
      </c>
      <c r="R24" s="392"/>
      <c r="S24" s="392"/>
      <c r="T24" s="392"/>
      <c r="U24" s="392"/>
      <c r="V24" s="393"/>
      <c r="W24" s="457"/>
      <c r="X24" s="448"/>
      <c r="Y24" s="449"/>
      <c r="Z24" s="388" t="s">
        <v>155</v>
      </c>
      <c r="AA24" s="389"/>
      <c r="AB24" s="389"/>
      <c r="AC24" s="389"/>
      <c r="AD24" s="389"/>
      <c r="AE24" s="389"/>
      <c r="AF24" s="389"/>
      <c r="AG24" s="390"/>
      <c r="AH24" s="391">
        <v>120</v>
      </c>
      <c r="AI24" s="392"/>
      <c r="AJ24" s="392"/>
      <c r="AK24" s="392"/>
      <c r="AL24" s="393"/>
      <c r="AM24" s="391">
        <v>335040</v>
      </c>
      <c r="AN24" s="392"/>
      <c r="AO24" s="392"/>
      <c r="AP24" s="392"/>
      <c r="AQ24" s="392"/>
      <c r="AR24" s="393"/>
      <c r="AS24" s="391">
        <v>2792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1629643</v>
      </c>
      <c r="BO24" s="416"/>
      <c r="BP24" s="416"/>
      <c r="BQ24" s="416"/>
      <c r="BR24" s="416"/>
      <c r="BS24" s="416"/>
      <c r="BT24" s="416"/>
      <c r="BU24" s="417"/>
      <c r="BV24" s="415">
        <v>1937830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5970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1792023</v>
      </c>
      <c r="BO25" s="411"/>
      <c r="BP25" s="411"/>
      <c r="BQ25" s="411"/>
      <c r="BR25" s="411"/>
      <c r="BS25" s="411"/>
      <c r="BT25" s="411"/>
      <c r="BU25" s="412"/>
      <c r="BV25" s="410">
        <v>10540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5190</v>
      </c>
      <c r="R26" s="392"/>
      <c r="S26" s="392"/>
      <c r="T26" s="392"/>
      <c r="U26" s="392"/>
      <c r="V26" s="393"/>
      <c r="W26" s="457"/>
      <c r="X26" s="448"/>
      <c r="Y26" s="449"/>
      <c r="Z26" s="388" t="s">
        <v>161</v>
      </c>
      <c r="AA26" s="470"/>
      <c r="AB26" s="470"/>
      <c r="AC26" s="470"/>
      <c r="AD26" s="470"/>
      <c r="AE26" s="470"/>
      <c r="AF26" s="470"/>
      <c r="AG26" s="471"/>
      <c r="AH26" s="391">
        <v>5</v>
      </c>
      <c r="AI26" s="392"/>
      <c r="AJ26" s="392"/>
      <c r="AK26" s="392"/>
      <c r="AL26" s="393"/>
      <c r="AM26" s="391">
        <v>11815</v>
      </c>
      <c r="AN26" s="392"/>
      <c r="AO26" s="392"/>
      <c r="AP26" s="392"/>
      <c r="AQ26" s="392"/>
      <c r="AR26" s="393"/>
      <c r="AS26" s="391">
        <v>2363</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2900</v>
      </c>
      <c r="R27" s="392"/>
      <c r="S27" s="392"/>
      <c r="T27" s="392"/>
      <c r="U27" s="392"/>
      <c r="V27" s="393"/>
      <c r="W27" s="457"/>
      <c r="X27" s="448"/>
      <c r="Y27" s="449"/>
      <c r="Z27" s="388" t="s">
        <v>164</v>
      </c>
      <c r="AA27" s="389"/>
      <c r="AB27" s="389"/>
      <c r="AC27" s="389"/>
      <c r="AD27" s="389"/>
      <c r="AE27" s="389"/>
      <c r="AF27" s="389"/>
      <c r="AG27" s="390"/>
      <c r="AH27" s="391" t="s">
        <v>122</v>
      </c>
      <c r="AI27" s="392"/>
      <c r="AJ27" s="392"/>
      <c r="AK27" s="392"/>
      <c r="AL27" s="393"/>
      <c r="AM27" s="391" t="s">
        <v>122</v>
      </c>
      <c r="AN27" s="392"/>
      <c r="AO27" s="392"/>
      <c r="AP27" s="392"/>
      <c r="AQ27" s="392"/>
      <c r="AR27" s="393"/>
      <c r="AS27" s="391" t="s">
        <v>122</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194274</v>
      </c>
      <c r="BO27" s="419"/>
      <c r="BP27" s="419"/>
      <c r="BQ27" s="419"/>
      <c r="BR27" s="419"/>
      <c r="BS27" s="419"/>
      <c r="BT27" s="419"/>
      <c r="BU27" s="420"/>
      <c r="BV27" s="418">
        <v>164274</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2200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2553500</v>
      </c>
      <c r="BO28" s="411"/>
      <c r="BP28" s="411"/>
      <c r="BQ28" s="411"/>
      <c r="BR28" s="411"/>
      <c r="BS28" s="411"/>
      <c r="BT28" s="411"/>
      <c r="BU28" s="412"/>
      <c r="BV28" s="410">
        <v>2550100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12</v>
      </c>
      <c r="M29" s="392"/>
      <c r="N29" s="392"/>
      <c r="O29" s="392"/>
      <c r="P29" s="393"/>
      <c r="Q29" s="391">
        <v>1950</v>
      </c>
      <c r="R29" s="392"/>
      <c r="S29" s="392"/>
      <c r="T29" s="392"/>
      <c r="U29" s="392"/>
      <c r="V29" s="393"/>
      <c r="W29" s="458"/>
      <c r="X29" s="459"/>
      <c r="Y29" s="460"/>
      <c r="Z29" s="388" t="s">
        <v>171</v>
      </c>
      <c r="AA29" s="389"/>
      <c r="AB29" s="389"/>
      <c r="AC29" s="389"/>
      <c r="AD29" s="389"/>
      <c r="AE29" s="389"/>
      <c r="AF29" s="389"/>
      <c r="AG29" s="390"/>
      <c r="AH29" s="391">
        <v>120</v>
      </c>
      <c r="AI29" s="392"/>
      <c r="AJ29" s="392"/>
      <c r="AK29" s="392"/>
      <c r="AL29" s="393"/>
      <c r="AM29" s="391">
        <v>335040</v>
      </c>
      <c r="AN29" s="392"/>
      <c r="AO29" s="392"/>
      <c r="AP29" s="392"/>
      <c r="AQ29" s="392"/>
      <c r="AR29" s="393"/>
      <c r="AS29" s="391">
        <v>2792</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340239</v>
      </c>
      <c r="BO29" s="416"/>
      <c r="BP29" s="416"/>
      <c r="BQ29" s="416"/>
      <c r="BR29" s="416"/>
      <c r="BS29" s="416"/>
      <c r="BT29" s="416"/>
      <c r="BU29" s="417"/>
      <c r="BV29" s="415">
        <v>339739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2017606</v>
      </c>
      <c r="BO30" s="419"/>
      <c r="BP30" s="419"/>
      <c r="BQ30" s="419"/>
      <c r="BR30" s="419"/>
      <c r="BS30" s="419"/>
      <c r="BT30" s="419"/>
      <c r="BU30" s="420"/>
      <c r="BV30" s="418">
        <v>2376407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御代田町国民健康保険事業勘定特別会計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IF('各会計、関係団体の財政状況及び健全化判断比率'!B31="","",'各会計、関係団体の財政状況及び健全化判断比率'!B31)</f>
        <v>御代田小沼水道事業会計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IF('各会計、関係団体の財政状況及び健全化判断比率'!B32="","",'各会計、関係団体の財政状況及び健全化判断比率'!B32)</f>
        <v>御代田町公共下水道事業特別会計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佐久広域連合　一般会計</v>
      </c>
      <c r="BZ34" s="374"/>
      <c r="CA34" s="374"/>
      <c r="CB34" s="374"/>
      <c r="CC34" s="374"/>
      <c r="CD34" s="374"/>
      <c r="CE34" s="374"/>
      <c r="CF34" s="374"/>
      <c r="CG34" s="374"/>
      <c r="CH34" s="374"/>
      <c r="CI34" s="374"/>
      <c r="CJ34" s="374"/>
      <c r="CK34" s="374"/>
      <c r="CL34" s="374"/>
      <c r="CM34" s="374"/>
      <c r="CN34" s="167"/>
      <c r="CO34" s="375">
        <f>IF(CQ34="","",MAX(C34:D43,U34:V43,AM34:AN43,BE34:BF43,BW34:BX43)+1)</f>
        <v>21</v>
      </c>
      <c r="CP34" s="375"/>
      <c r="CQ34" s="374" t="str">
        <f>IF('各会計、関係団体の財政状況及び健全化判断比率'!BS7="","",'各会計、関係団体の財政状況及び健全化判断比率'!BS7)</f>
        <v>御代田町土地開発公社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御代田町住宅新築資金等貸付事業特別会計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御代田町介護保険事業勘定特別会計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IF('各会計、関係団体の財政状況及び健全化判断比率'!B33="","",'各会計、関係団体の財政状況及び健全化判断比率'!B33)</f>
        <v>御代田町農業集落排水事業特別会計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佐久広域連合　消防特別会計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小沼地区財産管理特別会計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御代田町後期高齢者医療特別会計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IF('各会計、関係団体の財政状況及び健全化判断比率'!B34="","",'各会計、関係団体の財政状況及び健全化判断比率'!B34)</f>
        <v>御代田町個別排水処理施設整備事業特別会計</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佐久広域連合　養護老人ホーム特別会計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佐久広域連合　特別養護老人ホーム特別会計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佐久広域連合　救護施設特別会計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佐久広域連合　食肉流通センター特別会計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長野県後期高齢者医療広域連合　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長野県後期高齢者医療広域連合　後期高齢者医療特別会計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浅麓環境施設組合　一般会計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北佐久郡老人福祉施設組合　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1" t="s">
        <v>532</v>
      </c>
      <c r="D34" s="1181"/>
      <c r="E34" s="1182"/>
      <c r="F34" s="32" t="s">
        <v>484</v>
      </c>
      <c r="G34" s="33" t="s">
        <v>484</v>
      </c>
      <c r="H34" s="33">
        <v>19.829999999999998</v>
      </c>
      <c r="I34" s="33">
        <v>20.010000000000002</v>
      </c>
      <c r="J34" s="34">
        <v>21.09</v>
      </c>
      <c r="K34" s="22"/>
      <c r="L34" s="22"/>
      <c r="M34" s="22"/>
      <c r="N34" s="22"/>
      <c r="O34" s="22"/>
      <c r="P34" s="22"/>
    </row>
    <row r="35" spans="1:16" ht="39" customHeight="1" x14ac:dyDescent="0.15">
      <c r="A35" s="22"/>
      <c r="B35" s="35"/>
      <c r="C35" s="1175" t="s">
        <v>533</v>
      </c>
      <c r="D35" s="1176"/>
      <c r="E35" s="1177"/>
      <c r="F35" s="36">
        <v>0.91</v>
      </c>
      <c r="G35" s="37">
        <v>1.94</v>
      </c>
      <c r="H35" s="37">
        <v>5.07</v>
      </c>
      <c r="I35" s="37">
        <v>6.14</v>
      </c>
      <c r="J35" s="38">
        <v>7.39</v>
      </c>
      <c r="K35" s="22"/>
      <c r="L35" s="22"/>
      <c r="M35" s="22"/>
      <c r="N35" s="22"/>
      <c r="O35" s="22"/>
      <c r="P35" s="22"/>
    </row>
    <row r="36" spans="1:16" ht="39" customHeight="1" x14ac:dyDescent="0.15">
      <c r="A36" s="22"/>
      <c r="B36" s="35"/>
      <c r="C36" s="1175" t="s">
        <v>534</v>
      </c>
      <c r="D36" s="1176"/>
      <c r="E36" s="1177"/>
      <c r="F36" s="36">
        <v>8.4700000000000006</v>
      </c>
      <c r="G36" s="37">
        <v>6.86</v>
      </c>
      <c r="H36" s="37">
        <v>5.52</v>
      </c>
      <c r="I36" s="37">
        <v>8.7200000000000006</v>
      </c>
      <c r="J36" s="38">
        <v>7.36</v>
      </c>
      <c r="K36" s="22"/>
      <c r="L36" s="22"/>
      <c r="M36" s="22"/>
      <c r="N36" s="22"/>
      <c r="O36" s="22"/>
      <c r="P36" s="22"/>
    </row>
    <row r="37" spans="1:16" ht="39" customHeight="1" x14ac:dyDescent="0.15">
      <c r="A37" s="22"/>
      <c r="B37" s="35"/>
      <c r="C37" s="1175" t="s">
        <v>535</v>
      </c>
      <c r="D37" s="1176"/>
      <c r="E37" s="1177"/>
      <c r="F37" s="36">
        <v>0.7</v>
      </c>
      <c r="G37" s="37">
        <v>1.05</v>
      </c>
      <c r="H37" s="37">
        <v>1.31</v>
      </c>
      <c r="I37" s="37">
        <v>1.05</v>
      </c>
      <c r="J37" s="38">
        <v>2.31</v>
      </c>
      <c r="K37" s="22"/>
      <c r="L37" s="22"/>
      <c r="M37" s="22"/>
      <c r="N37" s="22"/>
      <c r="O37" s="22"/>
      <c r="P37" s="22"/>
    </row>
    <row r="38" spans="1:16" ht="39" customHeight="1" x14ac:dyDescent="0.15">
      <c r="A38" s="22"/>
      <c r="B38" s="35"/>
      <c r="C38" s="1175" t="s">
        <v>536</v>
      </c>
      <c r="D38" s="1176"/>
      <c r="E38" s="1177"/>
      <c r="F38" s="36">
        <v>0.21</v>
      </c>
      <c r="G38" s="37">
        <v>0.18</v>
      </c>
      <c r="H38" s="37">
        <v>0.05</v>
      </c>
      <c r="I38" s="37">
        <v>0.09</v>
      </c>
      <c r="J38" s="38">
        <v>0.04</v>
      </c>
      <c r="K38" s="22"/>
      <c r="L38" s="22"/>
      <c r="M38" s="22"/>
      <c r="N38" s="22"/>
      <c r="O38" s="22"/>
      <c r="P38" s="22"/>
    </row>
    <row r="39" spans="1:16" ht="39" customHeight="1" x14ac:dyDescent="0.15">
      <c r="A39" s="22"/>
      <c r="B39" s="35"/>
      <c r="C39" s="1175" t="s">
        <v>537</v>
      </c>
      <c r="D39" s="1176"/>
      <c r="E39" s="1177"/>
      <c r="F39" s="36">
        <v>0.01</v>
      </c>
      <c r="G39" s="37">
        <v>0</v>
      </c>
      <c r="H39" s="37">
        <v>0.01</v>
      </c>
      <c r="I39" s="37">
        <v>0.01</v>
      </c>
      <c r="J39" s="38">
        <v>0.01</v>
      </c>
      <c r="K39" s="22"/>
      <c r="L39" s="22"/>
      <c r="M39" s="22"/>
      <c r="N39" s="22"/>
      <c r="O39" s="22"/>
      <c r="P39" s="22"/>
    </row>
    <row r="40" spans="1:16" ht="39" customHeight="1" x14ac:dyDescent="0.15">
      <c r="A40" s="22"/>
      <c r="B40" s="35"/>
      <c r="C40" s="1175" t="s">
        <v>538</v>
      </c>
      <c r="D40" s="1176"/>
      <c r="E40" s="1177"/>
      <c r="F40" s="36">
        <v>0.06</v>
      </c>
      <c r="G40" s="37">
        <v>0</v>
      </c>
      <c r="H40" s="37">
        <v>0.01</v>
      </c>
      <c r="I40" s="37">
        <v>0.01</v>
      </c>
      <c r="J40" s="38">
        <v>0</v>
      </c>
      <c r="K40" s="22"/>
      <c r="L40" s="22"/>
      <c r="M40" s="22"/>
      <c r="N40" s="22"/>
      <c r="O40" s="22"/>
      <c r="P40" s="22"/>
    </row>
    <row r="41" spans="1:16" ht="39" customHeight="1" x14ac:dyDescent="0.15">
      <c r="A41" s="22"/>
      <c r="B41" s="35"/>
      <c r="C41" s="1175" t="s">
        <v>539</v>
      </c>
      <c r="D41" s="1176"/>
      <c r="E41" s="1177"/>
      <c r="F41" s="36">
        <v>0.05</v>
      </c>
      <c r="G41" s="37">
        <v>0.03</v>
      </c>
      <c r="H41" s="37">
        <v>0.02</v>
      </c>
      <c r="I41" s="37">
        <v>0.02</v>
      </c>
      <c r="J41" s="38">
        <v>0</v>
      </c>
      <c r="K41" s="22"/>
      <c r="L41" s="22"/>
      <c r="M41" s="22"/>
      <c r="N41" s="22"/>
      <c r="O41" s="22"/>
      <c r="P41" s="22"/>
    </row>
    <row r="42" spans="1:16" ht="39" customHeight="1" x14ac:dyDescent="0.15">
      <c r="A42" s="22"/>
      <c r="B42" s="39"/>
      <c r="C42" s="1175" t="s">
        <v>540</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541</v>
      </c>
      <c r="D43" s="1179"/>
      <c r="E43" s="1180"/>
      <c r="F43" s="41">
        <v>0.28000000000000003</v>
      </c>
      <c r="G43" s="42">
        <v>0.45</v>
      </c>
      <c r="H43" s="42">
        <v>0.03</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723</v>
      </c>
      <c r="L45" s="60">
        <v>686</v>
      </c>
      <c r="M45" s="60">
        <v>753</v>
      </c>
      <c r="N45" s="60">
        <v>783</v>
      </c>
      <c r="O45" s="61">
        <v>831</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15</v>
      </c>
      <c r="F48" s="1185"/>
      <c r="G48" s="1185"/>
      <c r="H48" s="1185"/>
      <c r="I48" s="1185"/>
      <c r="J48" s="1186"/>
      <c r="K48" s="63">
        <v>226</v>
      </c>
      <c r="L48" s="64">
        <v>216</v>
      </c>
      <c r="M48" s="64">
        <v>197</v>
      </c>
      <c r="N48" s="64">
        <v>225</v>
      </c>
      <c r="O48" s="65">
        <v>221</v>
      </c>
      <c r="P48" s="48"/>
      <c r="Q48" s="48"/>
      <c r="R48" s="48"/>
      <c r="S48" s="48"/>
      <c r="T48" s="48"/>
      <c r="U48" s="48"/>
    </row>
    <row r="49" spans="1:21" ht="30.75" customHeight="1" x14ac:dyDescent="0.15">
      <c r="A49" s="48"/>
      <c r="B49" s="1193"/>
      <c r="C49" s="1194"/>
      <c r="D49" s="62"/>
      <c r="E49" s="1185" t="s">
        <v>16</v>
      </c>
      <c r="F49" s="1185"/>
      <c r="G49" s="1185"/>
      <c r="H49" s="1185"/>
      <c r="I49" s="1185"/>
      <c r="J49" s="1186"/>
      <c r="K49" s="63">
        <v>33</v>
      </c>
      <c r="L49" s="64">
        <v>37</v>
      </c>
      <c r="M49" s="64">
        <v>39</v>
      </c>
      <c r="N49" s="64">
        <v>35</v>
      </c>
      <c r="O49" s="65">
        <v>37</v>
      </c>
      <c r="P49" s="48"/>
      <c r="Q49" s="48"/>
      <c r="R49" s="48"/>
      <c r="S49" s="48"/>
      <c r="T49" s="48"/>
      <c r="U49" s="48"/>
    </row>
    <row r="50" spans="1:21" ht="30.75" customHeight="1" x14ac:dyDescent="0.15">
      <c r="A50" s="48"/>
      <c r="B50" s="1193"/>
      <c r="C50" s="1194"/>
      <c r="D50" s="62"/>
      <c r="E50" s="1185" t="s">
        <v>17</v>
      </c>
      <c r="F50" s="1185"/>
      <c r="G50" s="1185"/>
      <c r="H50" s="1185"/>
      <c r="I50" s="1185"/>
      <c r="J50" s="1186"/>
      <c r="K50" s="63">
        <v>0</v>
      </c>
      <c r="L50" s="64">
        <v>1</v>
      </c>
      <c r="M50" s="64">
        <v>1</v>
      </c>
      <c r="N50" s="64">
        <v>1</v>
      </c>
      <c r="O50" s="65">
        <v>0</v>
      </c>
      <c r="P50" s="48"/>
      <c r="Q50" s="48"/>
      <c r="R50" s="48"/>
      <c r="S50" s="48"/>
      <c r="T50" s="48"/>
      <c r="U50" s="48"/>
    </row>
    <row r="51" spans="1:21" ht="30.75" customHeight="1" x14ac:dyDescent="0.15">
      <c r="A51" s="48"/>
      <c r="B51" s="1195"/>
      <c r="C51" s="1196"/>
      <c r="D51" s="66"/>
      <c r="E51" s="1185" t="s">
        <v>18</v>
      </c>
      <c r="F51" s="1185"/>
      <c r="G51" s="1185"/>
      <c r="H51" s="1185"/>
      <c r="I51" s="1185"/>
      <c r="J51" s="1186"/>
      <c r="K51" s="63">
        <v>0</v>
      </c>
      <c r="L51" s="64" t="s">
        <v>484</v>
      </c>
      <c r="M51" s="64" t="s">
        <v>484</v>
      </c>
      <c r="N51" s="64" t="s">
        <v>484</v>
      </c>
      <c r="O51" s="65" t="s">
        <v>484</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822</v>
      </c>
      <c r="L52" s="64">
        <v>839</v>
      </c>
      <c r="M52" s="64">
        <v>860</v>
      </c>
      <c r="N52" s="64">
        <v>829</v>
      </c>
      <c r="O52" s="65">
        <v>837</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160</v>
      </c>
      <c r="L53" s="69">
        <v>101</v>
      </c>
      <c r="M53" s="69">
        <v>130</v>
      </c>
      <c r="N53" s="69">
        <v>215</v>
      </c>
      <c r="O53" s="70">
        <v>252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11" t="s">
        <v>24</v>
      </c>
      <c r="C41" s="1212"/>
      <c r="D41" s="81"/>
      <c r="E41" s="1213" t="s">
        <v>25</v>
      </c>
      <c r="F41" s="1213"/>
      <c r="G41" s="1213"/>
      <c r="H41" s="1214"/>
      <c r="I41" s="82">
        <v>6372</v>
      </c>
      <c r="J41" s="83">
        <v>6629</v>
      </c>
      <c r="K41" s="83">
        <v>6622</v>
      </c>
      <c r="L41" s="83">
        <v>6482</v>
      </c>
      <c r="M41" s="84">
        <v>5938</v>
      </c>
    </row>
    <row r="42" spans="2:13" ht="27.75" customHeight="1" x14ac:dyDescent="0.15">
      <c r="B42" s="1201"/>
      <c r="C42" s="1202"/>
      <c r="D42" s="85"/>
      <c r="E42" s="1205" t="s">
        <v>26</v>
      </c>
      <c r="F42" s="1205"/>
      <c r="G42" s="1205"/>
      <c r="H42" s="1206"/>
      <c r="I42" s="86" t="s">
        <v>484</v>
      </c>
      <c r="J42" s="87" t="s">
        <v>484</v>
      </c>
      <c r="K42" s="87" t="s">
        <v>484</v>
      </c>
      <c r="L42" s="87" t="s">
        <v>484</v>
      </c>
      <c r="M42" s="88" t="s">
        <v>484</v>
      </c>
    </row>
    <row r="43" spans="2:13" ht="27.75" customHeight="1" x14ac:dyDescent="0.15">
      <c r="B43" s="1201"/>
      <c r="C43" s="1202"/>
      <c r="D43" s="85"/>
      <c r="E43" s="1205" t="s">
        <v>27</v>
      </c>
      <c r="F43" s="1205"/>
      <c r="G43" s="1205"/>
      <c r="H43" s="1206"/>
      <c r="I43" s="86">
        <v>3977</v>
      </c>
      <c r="J43" s="87">
        <v>3847</v>
      </c>
      <c r="K43" s="87">
        <v>3623</v>
      </c>
      <c r="L43" s="87">
        <v>3120</v>
      </c>
      <c r="M43" s="88">
        <v>3318</v>
      </c>
    </row>
    <row r="44" spans="2:13" ht="27.75" customHeight="1" x14ac:dyDescent="0.15">
      <c r="B44" s="1201"/>
      <c r="C44" s="1202"/>
      <c r="D44" s="85"/>
      <c r="E44" s="1205" t="s">
        <v>28</v>
      </c>
      <c r="F44" s="1205"/>
      <c r="G44" s="1205"/>
      <c r="H44" s="1206"/>
      <c r="I44" s="86">
        <v>303</v>
      </c>
      <c r="J44" s="87">
        <v>268</v>
      </c>
      <c r="K44" s="87">
        <v>268</v>
      </c>
      <c r="L44" s="87">
        <v>244</v>
      </c>
      <c r="M44" s="88">
        <v>220</v>
      </c>
    </row>
    <row r="45" spans="2:13" ht="27.75" customHeight="1" x14ac:dyDescent="0.15">
      <c r="B45" s="1201"/>
      <c r="C45" s="1202"/>
      <c r="D45" s="85"/>
      <c r="E45" s="1205" t="s">
        <v>29</v>
      </c>
      <c r="F45" s="1205"/>
      <c r="G45" s="1205"/>
      <c r="H45" s="1206"/>
      <c r="I45" s="86">
        <v>1172</v>
      </c>
      <c r="J45" s="87">
        <v>1141</v>
      </c>
      <c r="K45" s="87">
        <v>1117</v>
      </c>
      <c r="L45" s="87">
        <v>1065</v>
      </c>
      <c r="M45" s="88">
        <v>1081</v>
      </c>
    </row>
    <row r="46" spans="2:13" ht="27.75" customHeight="1" x14ac:dyDescent="0.15">
      <c r="B46" s="1201"/>
      <c r="C46" s="1202"/>
      <c r="D46" s="89"/>
      <c r="E46" s="1205" t="s">
        <v>30</v>
      </c>
      <c r="F46" s="1205"/>
      <c r="G46" s="1205"/>
      <c r="H46" s="1206"/>
      <c r="I46" s="86">
        <v>50</v>
      </c>
      <c r="J46" s="87">
        <v>52</v>
      </c>
      <c r="K46" s="87">
        <v>37</v>
      </c>
      <c r="L46" s="87" t="s">
        <v>484</v>
      </c>
      <c r="M46" s="88" t="s">
        <v>484</v>
      </c>
    </row>
    <row r="47" spans="2:13" ht="27.75" customHeight="1" x14ac:dyDescent="0.15">
      <c r="B47" s="1201"/>
      <c r="C47" s="1202"/>
      <c r="D47" s="90"/>
      <c r="E47" s="1215" t="s">
        <v>31</v>
      </c>
      <c r="F47" s="1216"/>
      <c r="G47" s="1216"/>
      <c r="H47" s="1217"/>
      <c r="I47" s="86" t="s">
        <v>484</v>
      </c>
      <c r="J47" s="87" t="s">
        <v>484</v>
      </c>
      <c r="K47" s="87" t="s">
        <v>484</v>
      </c>
      <c r="L47" s="87" t="s">
        <v>484</v>
      </c>
      <c r="M47" s="88" t="s">
        <v>484</v>
      </c>
    </row>
    <row r="48" spans="2:13" ht="27.75" customHeight="1" x14ac:dyDescent="0.15">
      <c r="B48" s="1201"/>
      <c r="C48" s="1202"/>
      <c r="D48" s="85"/>
      <c r="E48" s="1205" t="s">
        <v>32</v>
      </c>
      <c r="F48" s="1205"/>
      <c r="G48" s="1205"/>
      <c r="H48" s="1206"/>
      <c r="I48" s="86" t="s">
        <v>484</v>
      </c>
      <c r="J48" s="87" t="s">
        <v>484</v>
      </c>
      <c r="K48" s="87" t="s">
        <v>484</v>
      </c>
      <c r="L48" s="87" t="s">
        <v>484</v>
      </c>
      <c r="M48" s="88" t="s">
        <v>484</v>
      </c>
    </row>
    <row r="49" spans="2:13" ht="27.75" customHeight="1" x14ac:dyDescent="0.15">
      <c r="B49" s="1203"/>
      <c r="C49" s="1204"/>
      <c r="D49" s="85"/>
      <c r="E49" s="1205" t="s">
        <v>33</v>
      </c>
      <c r="F49" s="1205"/>
      <c r="G49" s="1205"/>
      <c r="H49" s="1206"/>
      <c r="I49" s="86" t="s">
        <v>484</v>
      </c>
      <c r="J49" s="87" t="s">
        <v>484</v>
      </c>
      <c r="K49" s="87" t="s">
        <v>484</v>
      </c>
      <c r="L49" s="87" t="s">
        <v>484</v>
      </c>
      <c r="M49" s="88" t="s">
        <v>484</v>
      </c>
    </row>
    <row r="50" spans="2:13" ht="27.75" customHeight="1" x14ac:dyDescent="0.15">
      <c r="B50" s="1199" t="s">
        <v>34</v>
      </c>
      <c r="C50" s="1200"/>
      <c r="D50" s="91"/>
      <c r="E50" s="1205" t="s">
        <v>35</v>
      </c>
      <c r="F50" s="1205"/>
      <c r="G50" s="1205"/>
      <c r="H50" s="1206"/>
      <c r="I50" s="86">
        <v>4631</v>
      </c>
      <c r="J50" s="87">
        <v>4984</v>
      </c>
      <c r="K50" s="87">
        <v>5241</v>
      </c>
      <c r="L50" s="87">
        <v>5470</v>
      </c>
      <c r="M50" s="88">
        <v>5156</v>
      </c>
    </row>
    <row r="51" spans="2:13" ht="27.75" customHeight="1" x14ac:dyDescent="0.15">
      <c r="B51" s="1201"/>
      <c r="C51" s="1202"/>
      <c r="D51" s="85"/>
      <c r="E51" s="1205" t="s">
        <v>36</v>
      </c>
      <c r="F51" s="1205"/>
      <c r="G51" s="1205"/>
      <c r="H51" s="1206"/>
      <c r="I51" s="86">
        <v>2647</v>
      </c>
      <c r="J51" s="87">
        <v>2534</v>
      </c>
      <c r="K51" s="87">
        <v>2397</v>
      </c>
      <c r="L51" s="87">
        <v>2023</v>
      </c>
      <c r="M51" s="88">
        <v>2004</v>
      </c>
    </row>
    <row r="52" spans="2:13" ht="27.75" customHeight="1" x14ac:dyDescent="0.15">
      <c r="B52" s="1203"/>
      <c r="C52" s="1204"/>
      <c r="D52" s="85"/>
      <c r="E52" s="1205" t="s">
        <v>37</v>
      </c>
      <c r="F52" s="1205"/>
      <c r="G52" s="1205"/>
      <c r="H52" s="1206"/>
      <c r="I52" s="86">
        <v>8362</v>
      </c>
      <c r="J52" s="87">
        <v>8199</v>
      </c>
      <c r="K52" s="87">
        <v>8070</v>
      </c>
      <c r="L52" s="87">
        <v>8017</v>
      </c>
      <c r="M52" s="88">
        <v>7596</v>
      </c>
    </row>
    <row r="53" spans="2:13" ht="27.75" customHeight="1" thickBot="1" x14ac:dyDescent="0.2">
      <c r="B53" s="1207" t="s">
        <v>38</v>
      </c>
      <c r="C53" s="1208"/>
      <c r="D53" s="92"/>
      <c r="E53" s="1209" t="s">
        <v>39</v>
      </c>
      <c r="F53" s="1209"/>
      <c r="G53" s="1209"/>
      <c r="H53" s="1210"/>
      <c r="I53" s="93">
        <v>-3766</v>
      </c>
      <c r="J53" s="94">
        <v>-3780</v>
      </c>
      <c r="K53" s="94">
        <v>-4041</v>
      </c>
      <c r="L53" s="94">
        <v>-4599</v>
      </c>
      <c r="M53" s="95">
        <v>-4199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9" zoomScaleNormal="69"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569</v>
      </c>
      <c r="I42" s="354"/>
      <c r="J42" s="354"/>
      <c r="K42" s="354"/>
      <c r="L42" s="246"/>
      <c r="M42" s="246"/>
      <c r="N42" s="246"/>
      <c r="O42" s="246"/>
    </row>
    <row r="43" spans="2:17" x14ac:dyDescent="0.15">
      <c r="B43" s="250"/>
      <c r="C43" s="246"/>
      <c r="D43" s="246"/>
      <c r="E43" s="246"/>
      <c r="F43" s="246"/>
      <c r="G43" s="1218" t="s">
        <v>577</v>
      </c>
      <c r="H43" s="1219"/>
      <c r="I43" s="1219"/>
      <c r="J43" s="1219"/>
      <c r="K43" s="1219"/>
      <c r="L43" s="1219"/>
      <c r="M43" s="1219"/>
      <c r="N43" s="1219"/>
      <c r="O43" s="1220"/>
    </row>
    <row r="44" spans="2:17" x14ac:dyDescent="0.15">
      <c r="B44" s="250"/>
      <c r="C44" s="246"/>
      <c r="D44" s="246"/>
      <c r="E44" s="246"/>
      <c r="F44" s="246"/>
      <c r="G44" s="1221"/>
      <c r="H44" s="1222"/>
      <c r="I44" s="1222"/>
      <c r="J44" s="1222"/>
      <c r="K44" s="1222"/>
      <c r="L44" s="1222"/>
      <c r="M44" s="1222"/>
      <c r="N44" s="1222"/>
      <c r="O44" s="1223"/>
    </row>
    <row r="45" spans="2:17" x14ac:dyDescent="0.15">
      <c r="B45" s="250"/>
      <c r="C45" s="246"/>
      <c r="D45" s="246"/>
      <c r="E45" s="246"/>
      <c r="F45" s="246"/>
      <c r="G45" s="1221"/>
      <c r="H45" s="1222"/>
      <c r="I45" s="1222"/>
      <c r="J45" s="1222"/>
      <c r="K45" s="1222"/>
      <c r="L45" s="1222"/>
      <c r="M45" s="1222"/>
      <c r="N45" s="1222"/>
      <c r="O45" s="1223"/>
    </row>
    <row r="46" spans="2:17" x14ac:dyDescent="0.15">
      <c r="B46" s="250"/>
      <c r="C46" s="246"/>
      <c r="D46" s="246"/>
      <c r="E46" s="246"/>
      <c r="F46" s="246"/>
      <c r="G46" s="1221"/>
      <c r="H46" s="1222"/>
      <c r="I46" s="1222"/>
      <c r="J46" s="1222"/>
      <c r="K46" s="1222"/>
      <c r="L46" s="1222"/>
      <c r="M46" s="1222"/>
      <c r="N46" s="1222"/>
      <c r="O46" s="1223"/>
    </row>
    <row r="47" spans="2:17" x14ac:dyDescent="0.15">
      <c r="B47" s="250"/>
      <c r="C47" s="246"/>
      <c r="D47" s="246"/>
      <c r="E47" s="246"/>
      <c r="F47" s="246"/>
      <c r="G47" s="1224"/>
      <c r="H47" s="1225"/>
      <c r="I47" s="1225"/>
      <c r="J47" s="1225"/>
      <c r="K47" s="1225"/>
      <c r="L47" s="1225"/>
      <c r="M47" s="1225"/>
      <c r="N47" s="1225"/>
      <c r="O47" s="1226"/>
    </row>
    <row r="48" spans="2:17" x14ac:dyDescent="0.15">
      <c r="B48" s="250"/>
      <c r="C48" s="246"/>
      <c r="D48" s="246"/>
      <c r="E48" s="246"/>
      <c r="F48" s="246"/>
      <c r="G48" s="246"/>
      <c r="H48" s="355"/>
      <c r="I48" s="355"/>
      <c r="J48" s="355"/>
    </row>
    <row r="49" spans="1:17" x14ac:dyDescent="0.15">
      <c r="B49" s="250"/>
      <c r="C49" s="246"/>
      <c r="D49" s="246"/>
      <c r="E49" s="246"/>
      <c r="F49" s="246"/>
      <c r="G49" s="245" t="s">
        <v>570</v>
      </c>
    </row>
    <row r="50" spans="1:17" x14ac:dyDescent="0.15">
      <c r="B50" s="250"/>
      <c r="C50" s="246"/>
      <c r="D50" s="246"/>
      <c r="E50" s="246"/>
      <c r="F50" s="246"/>
      <c r="G50" s="1227"/>
      <c r="H50" s="1228"/>
      <c r="I50" s="1228"/>
      <c r="J50" s="1229"/>
      <c r="K50" s="356" t="s">
        <v>524</v>
      </c>
      <c r="L50" s="356" t="s">
        <v>525</v>
      </c>
      <c r="M50" s="356" t="s">
        <v>526</v>
      </c>
      <c r="N50" s="356" t="s">
        <v>527</v>
      </c>
      <c r="O50" s="356" t="s">
        <v>528</v>
      </c>
    </row>
    <row r="51" spans="1:17" x14ac:dyDescent="0.15">
      <c r="B51" s="250"/>
      <c r="C51" s="246"/>
      <c r="D51" s="246"/>
      <c r="E51" s="246"/>
      <c r="F51" s="246"/>
      <c r="G51" s="1230" t="s">
        <v>571</v>
      </c>
      <c r="H51" s="1231"/>
      <c r="I51" s="1236" t="s">
        <v>572</v>
      </c>
      <c r="J51" s="1236"/>
      <c r="K51" s="1238"/>
      <c r="L51" s="1238"/>
      <c r="M51" s="1238"/>
      <c r="N51" s="1239"/>
      <c r="O51" s="1239"/>
    </row>
    <row r="52" spans="1:17" x14ac:dyDescent="0.15">
      <c r="B52" s="250"/>
      <c r="C52" s="246"/>
      <c r="D52" s="246"/>
      <c r="E52" s="246"/>
      <c r="F52" s="246"/>
      <c r="G52" s="1232"/>
      <c r="H52" s="1233"/>
      <c r="I52" s="1237"/>
      <c r="J52" s="1237"/>
      <c r="K52" s="1239"/>
      <c r="L52" s="1239"/>
      <c r="M52" s="1239"/>
      <c r="N52" s="1239"/>
      <c r="O52" s="1239"/>
    </row>
    <row r="53" spans="1:17" x14ac:dyDescent="0.15">
      <c r="A53" s="357"/>
      <c r="B53" s="250"/>
      <c r="C53" s="246"/>
      <c r="D53" s="246"/>
      <c r="E53" s="246"/>
      <c r="F53" s="246"/>
      <c r="G53" s="1232"/>
      <c r="H53" s="1233"/>
      <c r="I53" s="1240" t="s">
        <v>578</v>
      </c>
      <c r="J53" s="1240"/>
      <c r="K53" s="1247"/>
      <c r="L53" s="1247"/>
      <c r="M53" s="1247"/>
      <c r="N53" s="1249">
        <v>47</v>
      </c>
      <c r="O53" s="1249">
        <v>47.8</v>
      </c>
    </row>
    <row r="54" spans="1:17" x14ac:dyDescent="0.15">
      <c r="A54" s="357"/>
      <c r="B54" s="250"/>
      <c r="C54" s="246"/>
      <c r="D54" s="246"/>
      <c r="E54" s="246"/>
      <c r="F54" s="246"/>
      <c r="G54" s="1234"/>
      <c r="H54" s="1235"/>
      <c r="I54" s="1240"/>
      <c r="J54" s="1240"/>
      <c r="K54" s="1248"/>
      <c r="L54" s="1248"/>
      <c r="M54" s="1248"/>
      <c r="N54" s="1248"/>
      <c r="O54" s="1248"/>
    </row>
    <row r="55" spans="1:17" x14ac:dyDescent="0.15">
      <c r="A55" s="357"/>
      <c r="B55" s="250"/>
      <c r="C55" s="246"/>
      <c r="D55" s="246"/>
      <c r="E55" s="246"/>
      <c r="F55" s="246"/>
      <c r="G55" s="1241" t="s">
        <v>573</v>
      </c>
      <c r="H55" s="1242"/>
      <c r="I55" s="1240" t="s">
        <v>572</v>
      </c>
      <c r="J55" s="1240"/>
      <c r="K55" s="1238"/>
      <c r="L55" s="1238"/>
      <c r="M55" s="1238"/>
      <c r="N55" s="1239">
        <v>44.9</v>
      </c>
      <c r="O55" s="1239">
        <v>44.9</v>
      </c>
    </row>
    <row r="56" spans="1:17" x14ac:dyDescent="0.15">
      <c r="A56" s="357"/>
      <c r="B56" s="250"/>
      <c r="C56" s="246"/>
      <c r="D56" s="246"/>
      <c r="E56" s="246"/>
      <c r="F56" s="246"/>
      <c r="G56" s="1243"/>
      <c r="H56" s="1244"/>
      <c r="I56" s="1240"/>
      <c r="J56" s="1240"/>
      <c r="K56" s="1239"/>
      <c r="L56" s="1239"/>
      <c r="M56" s="1239"/>
      <c r="N56" s="1239"/>
      <c r="O56" s="1239"/>
    </row>
    <row r="57" spans="1:17" s="357" customFormat="1" x14ac:dyDescent="0.15">
      <c r="B57" s="358"/>
      <c r="C57" s="354"/>
      <c r="D57" s="354"/>
      <c r="E57" s="354"/>
      <c r="F57" s="354"/>
      <c r="G57" s="1243"/>
      <c r="H57" s="1244"/>
      <c r="I57" s="1250" t="s">
        <v>578</v>
      </c>
      <c r="J57" s="1250"/>
      <c r="K57" s="1247"/>
      <c r="L57" s="1247"/>
      <c r="M57" s="1247"/>
      <c r="N57" s="1249">
        <v>61.9</v>
      </c>
      <c r="O57" s="1249">
        <v>60.9</v>
      </c>
      <c r="P57" s="359"/>
      <c r="Q57" s="358"/>
    </row>
    <row r="58" spans="1:17" s="357" customFormat="1" x14ac:dyDescent="0.15">
      <c r="A58" s="245"/>
      <c r="B58" s="358"/>
      <c r="C58" s="354"/>
      <c r="D58" s="354"/>
      <c r="E58" s="354"/>
      <c r="F58" s="354"/>
      <c r="G58" s="1245"/>
      <c r="H58" s="1246"/>
      <c r="I58" s="1250"/>
      <c r="J58" s="1250"/>
      <c r="K58" s="1248"/>
      <c r="L58" s="1248"/>
      <c r="M58" s="1248"/>
      <c r="N58" s="1248"/>
      <c r="O58" s="1248"/>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574</v>
      </c>
      <c r="C63" s="246"/>
      <c r="D63" s="246"/>
      <c r="E63" s="246"/>
      <c r="F63" s="246"/>
      <c r="G63" s="246"/>
      <c r="H63" s="246"/>
      <c r="I63" s="246"/>
      <c r="J63" s="246"/>
      <c r="K63" s="246"/>
      <c r="L63" s="246"/>
      <c r="M63" s="246"/>
      <c r="N63" s="246"/>
      <c r="O63" s="246"/>
    </row>
    <row r="64" spans="1:17" x14ac:dyDescent="0.15">
      <c r="B64" s="250"/>
      <c r="C64" s="246"/>
      <c r="D64" s="246"/>
      <c r="E64" s="246"/>
      <c r="F64" s="246"/>
      <c r="G64" s="353" t="s">
        <v>569</v>
      </c>
      <c r="I64" s="354"/>
      <c r="J64" s="354"/>
      <c r="K64" s="354"/>
      <c r="L64" s="246"/>
      <c r="M64" s="246"/>
      <c r="N64" s="246"/>
      <c r="O64" s="246"/>
    </row>
    <row r="65" spans="2:30" x14ac:dyDescent="0.15">
      <c r="B65" s="250"/>
      <c r="C65" s="246"/>
      <c r="D65" s="246"/>
      <c r="E65" s="246"/>
      <c r="F65" s="246"/>
      <c r="G65" s="1218" t="s">
        <v>579</v>
      </c>
      <c r="H65" s="1219"/>
      <c r="I65" s="1219"/>
      <c r="J65" s="1219"/>
      <c r="K65" s="1219"/>
      <c r="L65" s="1219"/>
      <c r="M65" s="1219"/>
      <c r="N65" s="1219"/>
      <c r="O65" s="1220"/>
    </row>
    <row r="66" spans="2:30" x14ac:dyDescent="0.15">
      <c r="B66" s="250"/>
      <c r="C66" s="246"/>
      <c r="D66" s="246"/>
      <c r="E66" s="246"/>
      <c r="F66" s="246"/>
      <c r="G66" s="1221"/>
      <c r="H66" s="1222"/>
      <c r="I66" s="1222"/>
      <c r="J66" s="1222"/>
      <c r="K66" s="1222"/>
      <c r="L66" s="1222"/>
      <c r="M66" s="1222"/>
      <c r="N66" s="1222"/>
      <c r="O66" s="1223"/>
    </row>
    <row r="67" spans="2:30" x14ac:dyDescent="0.15">
      <c r="B67" s="250"/>
      <c r="C67" s="246"/>
      <c r="D67" s="246"/>
      <c r="E67" s="246"/>
      <c r="F67" s="246"/>
      <c r="G67" s="1221"/>
      <c r="H67" s="1222"/>
      <c r="I67" s="1222"/>
      <c r="J67" s="1222"/>
      <c r="K67" s="1222"/>
      <c r="L67" s="1222"/>
      <c r="M67" s="1222"/>
      <c r="N67" s="1222"/>
      <c r="O67" s="1223"/>
    </row>
    <row r="68" spans="2:30" x14ac:dyDescent="0.15">
      <c r="B68" s="250"/>
      <c r="C68" s="246"/>
      <c r="D68" s="246"/>
      <c r="E68" s="246"/>
      <c r="F68" s="246"/>
      <c r="G68" s="1221"/>
      <c r="H68" s="1222"/>
      <c r="I68" s="1222"/>
      <c r="J68" s="1222"/>
      <c r="K68" s="1222"/>
      <c r="L68" s="1222"/>
      <c r="M68" s="1222"/>
      <c r="N68" s="1222"/>
      <c r="O68" s="1223"/>
    </row>
    <row r="69" spans="2:30" x14ac:dyDescent="0.15">
      <c r="B69" s="250"/>
      <c r="C69" s="246"/>
      <c r="D69" s="246"/>
      <c r="E69" s="246"/>
      <c r="F69" s="246"/>
      <c r="G69" s="1224"/>
      <c r="H69" s="1225"/>
      <c r="I69" s="1225"/>
      <c r="J69" s="1225"/>
      <c r="K69" s="1225"/>
      <c r="L69" s="1225"/>
      <c r="M69" s="1225"/>
      <c r="N69" s="1225"/>
      <c r="O69" s="122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575</v>
      </c>
      <c r="I71" s="370"/>
      <c r="J71" s="366"/>
      <c r="K71" s="366"/>
      <c r="L71" s="367"/>
      <c r="M71" s="366"/>
      <c r="N71" s="367"/>
      <c r="O71" s="368"/>
    </row>
    <row r="72" spans="2:30" x14ac:dyDescent="0.15">
      <c r="B72" s="250"/>
      <c r="C72" s="246"/>
      <c r="D72" s="246"/>
      <c r="E72" s="246"/>
      <c r="F72" s="246"/>
      <c r="G72" s="1227"/>
      <c r="H72" s="1228"/>
      <c r="I72" s="1228"/>
      <c r="J72" s="1229"/>
      <c r="K72" s="356" t="s">
        <v>524</v>
      </c>
      <c r="L72" s="356" t="s">
        <v>525</v>
      </c>
      <c r="M72" s="356" t="s">
        <v>526</v>
      </c>
      <c r="N72" s="356" t="s">
        <v>527</v>
      </c>
      <c r="O72" s="356" t="s">
        <v>528</v>
      </c>
    </row>
    <row r="73" spans="2:30" x14ac:dyDescent="0.15">
      <c r="B73" s="250"/>
      <c r="C73" s="246"/>
      <c r="D73" s="246"/>
      <c r="E73" s="246"/>
      <c r="F73" s="246"/>
      <c r="G73" s="1230" t="s">
        <v>571</v>
      </c>
      <c r="H73" s="1231"/>
      <c r="I73" s="1236" t="s">
        <v>572</v>
      </c>
      <c r="J73" s="1236"/>
      <c r="K73" s="1251"/>
      <c r="L73" s="1251"/>
      <c r="M73" s="1239"/>
      <c r="N73" s="1239"/>
      <c r="O73" s="1239"/>
      <c r="S73" s="245">
        <v>9.9</v>
      </c>
    </row>
    <row r="74" spans="2:30" x14ac:dyDescent="0.15">
      <c r="B74" s="250"/>
      <c r="C74" s="246"/>
      <c r="D74" s="246"/>
      <c r="E74" s="246"/>
      <c r="F74" s="246"/>
      <c r="G74" s="1232"/>
      <c r="H74" s="1233"/>
      <c r="I74" s="1237"/>
      <c r="J74" s="1237"/>
      <c r="K74" s="1251"/>
      <c r="L74" s="1251"/>
      <c r="M74" s="1239"/>
      <c r="N74" s="1239"/>
      <c r="O74" s="1239"/>
    </row>
    <row r="75" spans="2:30" x14ac:dyDescent="0.15">
      <c r="B75" s="250"/>
      <c r="C75" s="246"/>
      <c r="D75" s="246"/>
      <c r="E75" s="246"/>
      <c r="F75" s="246"/>
      <c r="G75" s="1232"/>
      <c r="H75" s="1233"/>
      <c r="I75" s="1240" t="s">
        <v>576</v>
      </c>
      <c r="J75" s="1240"/>
      <c r="K75" s="1249">
        <v>7.1</v>
      </c>
      <c r="L75" s="1249">
        <v>5.8</v>
      </c>
      <c r="M75" s="1249">
        <v>4</v>
      </c>
      <c r="N75" s="1249">
        <v>4.5</v>
      </c>
      <c r="O75" s="1249">
        <v>6</v>
      </c>
      <c r="U75" s="245">
        <v>81.2</v>
      </c>
      <c r="W75" s="245">
        <v>87.2</v>
      </c>
      <c r="Y75" s="245">
        <v>99.8</v>
      </c>
      <c r="AA75" s="245">
        <v>109.5</v>
      </c>
      <c r="AC75" s="245">
        <v>115.2</v>
      </c>
    </row>
    <row r="76" spans="2:30" x14ac:dyDescent="0.15">
      <c r="B76" s="250"/>
      <c r="C76" s="246"/>
      <c r="D76" s="246"/>
      <c r="E76" s="246"/>
      <c r="F76" s="246"/>
      <c r="G76" s="1234"/>
      <c r="H76" s="1235"/>
      <c r="I76" s="1240"/>
      <c r="J76" s="1240"/>
      <c r="K76" s="1248"/>
      <c r="L76" s="1248"/>
      <c r="M76" s="1248"/>
      <c r="N76" s="1248"/>
      <c r="O76" s="1248"/>
    </row>
    <row r="77" spans="2:30" x14ac:dyDescent="0.15">
      <c r="B77" s="250"/>
      <c r="C77" s="246"/>
      <c r="D77" s="246"/>
      <c r="E77" s="246"/>
      <c r="F77" s="246"/>
      <c r="G77" s="1241" t="s">
        <v>573</v>
      </c>
      <c r="H77" s="1242"/>
      <c r="I77" s="1240" t="s">
        <v>572</v>
      </c>
      <c r="J77" s="1240"/>
      <c r="K77" s="1251">
        <v>29.4</v>
      </c>
      <c r="L77" s="1251">
        <v>18.899999999999999</v>
      </c>
      <c r="M77" s="1239">
        <v>10.199999999999999</v>
      </c>
      <c r="N77" s="1239">
        <v>44.9</v>
      </c>
      <c r="O77" s="1239">
        <v>44.9</v>
      </c>
      <c r="R77" s="245">
        <v>12.3</v>
      </c>
      <c r="T77" s="245">
        <v>11.1</v>
      </c>
    </row>
    <row r="78" spans="2:30" x14ac:dyDescent="0.15">
      <c r="B78" s="250"/>
      <c r="C78" s="246"/>
      <c r="D78" s="246"/>
      <c r="E78" s="246"/>
      <c r="F78" s="246"/>
      <c r="G78" s="1243"/>
      <c r="H78" s="1244"/>
      <c r="I78" s="1240"/>
      <c r="J78" s="1240"/>
      <c r="K78" s="1251"/>
      <c r="L78" s="1251"/>
      <c r="M78" s="1239"/>
      <c r="N78" s="1239"/>
      <c r="O78" s="1239"/>
    </row>
    <row r="79" spans="2:30" x14ac:dyDescent="0.15">
      <c r="B79" s="250"/>
      <c r="C79" s="246"/>
      <c r="D79" s="246"/>
      <c r="E79" s="246"/>
      <c r="F79" s="246"/>
      <c r="G79" s="1243"/>
      <c r="H79" s="1244"/>
      <c r="I79" s="1252" t="s">
        <v>576</v>
      </c>
      <c r="J79" s="1250"/>
      <c r="K79" s="1253">
        <v>10.9</v>
      </c>
      <c r="L79" s="1253">
        <v>10.1</v>
      </c>
      <c r="M79" s="1253">
        <v>9.1</v>
      </c>
      <c r="N79" s="1253">
        <v>8.5</v>
      </c>
      <c r="O79" s="1253">
        <v>9.1</v>
      </c>
      <c r="V79" s="245">
        <v>53.5</v>
      </c>
      <c r="X79" s="245">
        <v>48.2</v>
      </c>
      <c r="Z79" s="245">
        <v>34.200000000000003</v>
      </c>
      <c r="AB79" s="245">
        <v>30.3</v>
      </c>
      <c r="AD79" s="245">
        <v>28.9</v>
      </c>
    </row>
    <row r="80" spans="2:30" x14ac:dyDescent="0.15">
      <c r="B80" s="250"/>
      <c r="C80" s="246"/>
      <c r="D80" s="246"/>
      <c r="E80" s="246"/>
      <c r="F80" s="246"/>
      <c r="G80" s="1245"/>
      <c r="H80" s="1246"/>
      <c r="I80" s="1250"/>
      <c r="J80" s="1250"/>
      <c r="K80" s="1253"/>
      <c r="L80" s="1253"/>
      <c r="M80" s="1253"/>
      <c r="N80" s="1253"/>
      <c r="O80" s="125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523</v>
      </c>
      <c r="G2" s="113"/>
      <c r="H2" s="114"/>
    </row>
    <row r="3" spans="1:8" x14ac:dyDescent="0.15">
      <c r="A3" s="110" t="s">
        <v>516</v>
      </c>
      <c r="B3" s="115"/>
      <c r="C3" s="116"/>
      <c r="D3" s="117">
        <v>79802</v>
      </c>
      <c r="E3" s="118"/>
      <c r="F3" s="119">
        <v>66496</v>
      </c>
      <c r="G3" s="120"/>
      <c r="H3" s="121"/>
    </row>
    <row r="4" spans="1:8" x14ac:dyDescent="0.15">
      <c r="A4" s="122"/>
      <c r="B4" s="123"/>
      <c r="C4" s="124"/>
      <c r="D4" s="125">
        <v>22601</v>
      </c>
      <c r="E4" s="126"/>
      <c r="F4" s="127">
        <v>36530</v>
      </c>
      <c r="G4" s="128"/>
      <c r="H4" s="129"/>
    </row>
    <row r="5" spans="1:8" x14ac:dyDescent="0.15">
      <c r="A5" s="110" t="s">
        <v>518</v>
      </c>
      <c r="B5" s="115"/>
      <c r="C5" s="116"/>
      <c r="D5" s="117">
        <v>64881</v>
      </c>
      <c r="E5" s="118"/>
      <c r="F5" s="119">
        <v>82748</v>
      </c>
      <c r="G5" s="120"/>
      <c r="H5" s="121"/>
    </row>
    <row r="6" spans="1:8" x14ac:dyDescent="0.15">
      <c r="A6" s="122"/>
      <c r="B6" s="123"/>
      <c r="C6" s="124"/>
      <c r="D6" s="125">
        <v>14404</v>
      </c>
      <c r="E6" s="126"/>
      <c r="F6" s="127">
        <v>44732</v>
      </c>
      <c r="G6" s="128"/>
      <c r="H6" s="129"/>
    </row>
    <row r="7" spans="1:8" x14ac:dyDescent="0.15">
      <c r="A7" s="110" t="s">
        <v>519</v>
      </c>
      <c r="B7" s="115"/>
      <c r="C7" s="116"/>
      <c r="D7" s="117">
        <v>86908</v>
      </c>
      <c r="E7" s="118"/>
      <c r="F7" s="119">
        <v>91837</v>
      </c>
      <c r="G7" s="120"/>
      <c r="H7" s="121"/>
    </row>
    <row r="8" spans="1:8" x14ac:dyDescent="0.15">
      <c r="A8" s="122"/>
      <c r="B8" s="123"/>
      <c r="C8" s="124"/>
      <c r="D8" s="125">
        <v>32550</v>
      </c>
      <c r="E8" s="126"/>
      <c r="F8" s="127">
        <v>54439</v>
      </c>
      <c r="G8" s="128"/>
      <c r="H8" s="129"/>
    </row>
    <row r="9" spans="1:8" x14ac:dyDescent="0.15">
      <c r="A9" s="110" t="s">
        <v>520</v>
      </c>
      <c r="B9" s="115"/>
      <c r="C9" s="116"/>
      <c r="D9" s="117">
        <v>76108</v>
      </c>
      <c r="E9" s="118"/>
      <c r="F9" s="119">
        <v>77577</v>
      </c>
      <c r="G9" s="120"/>
      <c r="H9" s="121"/>
    </row>
    <row r="10" spans="1:8" x14ac:dyDescent="0.15">
      <c r="A10" s="122"/>
      <c r="B10" s="123"/>
      <c r="C10" s="124"/>
      <c r="D10" s="125">
        <v>35132</v>
      </c>
      <c r="E10" s="126"/>
      <c r="F10" s="127">
        <v>40870</v>
      </c>
      <c r="G10" s="128"/>
      <c r="H10" s="129"/>
    </row>
    <row r="11" spans="1:8" x14ac:dyDescent="0.15">
      <c r="A11" s="110" t="s">
        <v>521</v>
      </c>
      <c r="B11" s="115"/>
      <c r="C11" s="116"/>
      <c r="D11" s="117">
        <v>65876</v>
      </c>
      <c r="E11" s="118"/>
      <c r="F11" s="119">
        <v>115123</v>
      </c>
      <c r="G11" s="120"/>
      <c r="H11" s="121"/>
    </row>
    <row r="12" spans="1:8" x14ac:dyDescent="0.15">
      <c r="A12" s="122"/>
      <c r="B12" s="123"/>
      <c r="C12" s="130"/>
      <c r="D12" s="125">
        <v>39343</v>
      </c>
      <c r="E12" s="126"/>
      <c r="F12" s="127">
        <v>46026</v>
      </c>
      <c r="G12" s="128"/>
      <c r="H12" s="129"/>
    </row>
    <row r="13" spans="1:8" x14ac:dyDescent="0.15">
      <c r="A13" s="110"/>
      <c r="B13" s="115"/>
      <c r="C13" s="131"/>
      <c r="D13" s="132">
        <v>74715</v>
      </c>
      <c r="E13" s="133"/>
      <c r="F13" s="134">
        <v>86756</v>
      </c>
      <c r="G13" s="135"/>
      <c r="H13" s="121"/>
    </row>
    <row r="14" spans="1:8" x14ac:dyDescent="0.15">
      <c r="A14" s="122"/>
      <c r="B14" s="123"/>
      <c r="C14" s="124"/>
      <c r="D14" s="125">
        <v>28806</v>
      </c>
      <c r="E14" s="126"/>
      <c r="F14" s="127">
        <v>44519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8.49</v>
      </c>
      <c r="C19" s="136">
        <f>ROUND(VALUE(SUBSTITUTE(実質収支比率等に係る経年分析!G$48,"▲","-")),2)</f>
        <v>6.87</v>
      </c>
      <c r="D19" s="136">
        <f>ROUND(VALUE(SUBSTITUTE(実質収支比率等に係る経年分析!H$48,"▲","-")),2)</f>
        <v>5.54</v>
      </c>
      <c r="E19" s="136">
        <f>ROUND(VALUE(SUBSTITUTE(実質収支比率等に係る経年分析!I$48,"▲","-")),2)</f>
        <v>8.73</v>
      </c>
      <c r="F19" s="136">
        <f>ROUND(VALUE(SUBSTITUTE(実質収支比率等に係る経年分析!J$48,"▲","-")),2)</f>
        <v>7.38</v>
      </c>
    </row>
    <row r="20" spans="1:11" x14ac:dyDescent="0.15">
      <c r="A20" s="136" t="s">
        <v>44</v>
      </c>
      <c r="B20" s="136">
        <f>ROUND(VALUE(SUBSTITUTE(実質収支比率等に係る経年分析!F$47,"▲","-")),2)</f>
        <v>61.64</v>
      </c>
      <c r="C20" s="136">
        <f>ROUND(VALUE(SUBSTITUTE(実質収支比率等に係る経年分析!G$47,"▲","-")),2)</f>
        <v>65.13</v>
      </c>
      <c r="D20" s="136">
        <f>ROUND(VALUE(SUBSTITUTE(実質収支比率等に係る経年分析!H$47,"▲","-")),2)</f>
        <v>67.78</v>
      </c>
      <c r="E20" s="136">
        <f>ROUND(VALUE(SUBSTITUTE(実質収支比率等に係る経年分析!I$47,"▲","-")),2)</f>
        <v>63.66</v>
      </c>
      <c r="F20" s="136">
        <f>ROUND(VALUE(SUBSTITUTE(実質収支比率等に係る経年分析!J$47,"▲","-")),2)</f>
        <v>63.74</v>
      </c>
    </row>
    <row r="21" spans="1:11" x14ac:dyDescent="0.15">
      <c r="A21" s="136" t="s">
        <v>45</v>
      </c>
      <c r="B21" s="136">
        <f>IF(ISNUMBER(VALUE(SUBSTITUTE(実質収支比率等に係る経年分析!F$49,"▲","-"))),ROUND(VALUE(SUBSTITUTE(実質収支比率等に係る経年分析!F$49,"▲","-")),2),NA())</f>
        <v>2.66</v>
      </c>
      <c r="C21" s="136">
        <f>IF(ISNUMBER(VALUE(SUBSTITUTE(実質収支比率等に係る経年分析!G$49,"▲","-"))),ROUND(VALUE(SUBSTITUTE(実質収支比率等に係る経年分析!G$49,"▲","-")),2),NA())</f>
        <v>-1.36</v>
      </c>
      <c r="D21" s="136">
        <f>IF(ISNUMBER(VALUE(SUBSTITUTE(実質収支比率等に係る経年分析!H$49,"▲","-"))),ROUND(VALUE(SUBSTITUTE(実質収支比率等に係る経年分析!H$49,"▲","-")),2),NA())</f>
        <v>-3.18</v>
      </c>
      <c r="E21" s="136">
        <f>IF(ISNUMBER(VALUE(SUBSTITUTE(実質収支比率等に係る経年分析!I$49,"▲","-"))),ROUND(VALUE(SUBSTITUTE(実質収支比率等に係る経年分析!I$49,"▲","-")),2),NA())</f>
        <v>-2.17</v>
      </c>
      <c r="F21" s="136">
        <f>IF(ISNUMBER(VALUE(SUBSTITUTE(実質収支比率等に係る経年分析!J$49,"▲","-"))),ROUND(VALUE(SUBSTITUTE(実質収支比率等に係る経年分析!J$49,"▲","-")),2),NA())</f>
        <v>3.15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0.28000000000000003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0.45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御代田町農業集落排水事業特別会計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御代田町後期高齢者医療特別会計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小沼地区財産管理特別会計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御代田町公共下水道事業特別会計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御代田町介護保険事業勘定特別会計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8.4700000000000006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6.86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5.52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8.7200000000000006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7.36</v>
      </c>
    </row>
    <row r="35" spans="1:16" x14ac:dyDescent="0.15">
      <c r="A35" s="137" t="str">
        <f>IF(連結実質赤字比率に係る赤字・黒字の構成分析!C$35="",NA(),連結実質赤字比率に係る赤字・黒字の構成分析!C$35)</f>
        <v>御代田町国民健康保険事業勘定特別会計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5.07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6.14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7.39</v>
      </c>
    </row>
    <row r="36" spans="1:16" x14ac:dyDescent="0.15">
      <c r="A36" s="137" t="str">
        <f>IF(連結実質赤字比率に係る赤字・黒字の構成分析!C$34="",NA(),連結実質赤字比率に係る赤字・黒字の構成分析!C$34)</f>
        <v>御代田小沼水道事業会計</v>
      </c>
      <c r="B36" s="137" t="e">
        <f>IF(ROUND(VALUE(SUBSTITUTE(連結実質赤字比率に係る赤字・黒字の構成分析!F$34,"▲", "-")), 2) &lt; 0, ABS(ROUND(VALUE(SUBSTITUTE(連結実質赤字比率に係る赤字・黒字の構成分析!F$34,"▲", "-")), 2)), NA())</f>
        <v>#VALUE!</v>
      </c>
      <c r="C36" s="137" t="e">
        <f>IF(ROUND(VALUE(SUBSTITUTE(連結実質赤字比率に係る赤字・黒字の構成分析!F$34,"▲", "-")), 2) &gt;= 0, ABS(ROUND(VALUE(SUBSTITUTE(連結実質赤字比率に係る赤字・黒字の構成分析!F$34,"▲", "-")), 2)), NA())</f>
        <v>#VALUE!</v>
      </c>
      <c r="D36" s="137" t="e">
        <f>IF(ROUND(VALUE(SUBSTITUTE(連結実質赤字比率に係る赤字・黒字の構成分析!G$34,"▲", "-")), 2) &lt; 0, ABS(ROUND(VALUE(SUBSTITUTE(連結実質赤字比率に係る赤字・黒字の構成分析!G$34,"▲", "-")), 2)), NA())</f>
        <v>#VALUE!</v>
      </c>
      <c r="E36" s="137" t="e">
        <f>IF(ROUND(VALUE(SUBSTITUTE(連結実質赤字比率に係る赤字・黒字の構成分析!G$34,"▲", "-")), 2) &gt;= 0, ABS(ROUND(VALUE(SUBSTITUTE(連結実質赤字比率に係る赤字・黒字の構成分析!G$34,"▲", "-")), 2)), NA())</f>
        <v>#VALUE!</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19.829999999999998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20.010000000000002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21.09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822</v>
      </c>
      <c r="E42" s="138"/>
      <c r="F42" s="138"/>
      <c r="G42" s="138">
        <f>'実質公債費比率（分子）の構造'!L$52</f>
        <v>839</v>
      </c>
      <c r="H42" s="138"/>
      <c r="I42" s="138"/>
      <c r="J42" s="138">
        <f>'実質公債費比率（分子）の構造'!M$52</f>
        <v>860</v>
      </c>
      <c r="K42" s="138"/>
      <c r="L42" s="138"/>
      <c r="M42" s="138">
        <f>'実質公債費比率（分子）の構造'!N$52</f>
        <v>829</v>
      </c>
      <c r="N42" s="138"/>
      <c r="O42" s="138"/>
      <c r="P42" s="138">
        <f>'実質公債費比率（分子）の構造'!O$52</f>
        <v>837</v>
      </c>
    </row>
    <row r="43" spans="1:16" x14ac:dyDescent="0.15">
      <c r="A43" s="138" t="s">
        <v>53</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0</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0</v>
      </c>
      <c r="O44" s="138"/>
      <c r="P44" s="138"/>
    </row>
    <row r="45" spans="1:16" x14ac:dyDescent="0.15">
      <c r="A45" s="138" t="s">
        <v>55</v>
      </c>
      <c r="B45" s="138">
        <f>'実質公債費比率（分子）の構造'!K$49</f>
        <v>33</v>
      </c>
      <c r="C45" s="138"/>
      <c r="D45" s="138"/>
      <c r="E45" s="138">
        <f>'実質公債費比率（分子）の構造'!L$49</f>
        <v>37</v>
      </c>
      <c r="F45" s="138"/>
      <c r="G45" s="138"/>
      <c r="H45" s="138">
        <f>'実質公債費比率（分子）の構造'!M$49</f>
        <v>39</v>
      </c>
      <c r="I45" s="138"/>
      <c r="J45" s="138"/>
      <c r="K45" s="138">
        <f>'実質公債費比率（分子）の構造'!N$49</f>
        <v>35</v>
      </c>
      <c r="L45" s="138"/>
      <c r="M45" s="138"/>
      <c r="N45" s="138">
        <f>'実質公債費比率（分子）の構造'!O$49</f>
        <v>37</v>
      </c>
      <c r="O45" s="138"/>
      <c r="P45" s="138"/>
    </row>
    <row r="46" spans="1:16" x14ac:dyDescent="0.15">
      <c r="A46" s="138" t="s">
        <v>56</v>
      </c>
      <c r="B46" s="138">
        <f>'実質公債費比率（分子）の構造'!K$48</f>
        <v>226</v>
      </c>
      <c r="C46" s="138"/>
      <c r="D46" s="138"/>
      <c r="E46" s="138">
        <f>'実質公債費比率（分子）の構造'!L$48</f>
        <v>216</v>
      </c>
      <c r="F46" s="138"/>
      <c r="G46" s="138"/>
      <c r="H46" s="138">
        <f>'実質公債費比率（分子）の構造'!M$48</f>
        <v>197</v>
      </c>
      <c r="I46" s="138"/>
      <c r="J46" s="138"/>
      <c r="K46" s="138">
        <f>'実質公債費比率（分子）の構造'!N$48</f>
        <v>225</v>
      </c>
      <c r="L46" s="138"/>
      <c r="M46" s="138"/>
      <c r="N46" s="138">
        <f>'実質公債費比率（分子）の構造'!O$48</f>
        <v>221</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723</v>
      </c>
      <c r="C49" s="138"/>
      <c r="D49" s="138"/>
      <c r="E49" s="138">
        <f>'実質公債費比率（分子）の構造'!L$45</f>
        <v>686</v>
      </c>
      <c r="F49" s="138"/>
      <c r="G49" s="138"/>
      <c r="H49" s="138">
        <f>'実質公債費比率（分子）の構造'!M$45</f>
        <v>753</v>
      </c>
      <c r="I49" s="138"/>
      <c r="J49" s="138"/>
      <c r="K49" s="138">
        <f>'実質公債費比率（分子）の構造'!N$45</f>
        <v>783</v>
      </c>
      <c r="L49" s="138"/>
      <c r="M49" s="138"/>
      <c r="N49" s="138">
        <f>'実質公債費比率（分子）の構造'!O$45</f>
        <v>831</v>
      </c>
      <c r="O49" s="138"/>
      <c r="P49" s="138"/>
    </row>
    <row r="50" spans="1:16" x14ac:dyDescent="0.15">
      <c r="A50" s="138" t="s">
        <v>60</v>
      </c>
      <c r="B50" s="138" t="e">
        <f>NA()</f>
        <v>#N/A</v>
      </c>
      <c r="C50" s="138">
        <f>IF(ISNUMBER('実質公債費比率（分子）の構造'!K$53),'実質公債費比率（分子）の構造'!K$53,NA())</f>
        <v>160</v>
      </c>
      <c r="D50" s="138" t="e">
        <f>NA()</f>
        <v>#N/A</v>
      </c>
      <c r="E50" s="138" t="e">
        <f>NA()</f>
        <v>#N/A</v>
      </c>
      <c r="F50" s="138">
        <f>IF(ISNUMBER('実質公債費比率（分子）の構造'!L$53),'実質公債費比率（分子）の構造'!L$53,NA())</f>
        <v>101</v>
      </c>
      <c r="G50" s="138" t="e">
        <f>NA()</f>
        <v>#N/A</v>
      </c>
      <c r="H50" s="138" t="e">
        <f>NA()</f>
        <v>#N/A</v>
      </c>
      <c r="I50" s="138">
        <f>IF(ISNUMBER('実質公債費比率（分子）の構造'!M$53),'実質公債費比率（分子）の構造'!M$53,NA())</f>
        <v>130</v>
      </c>
      <c r="J50" s="138" t="e">
        <f>NA()</f>
        <v>#N/A</v>
      </c>
      <c r="K50" s="138" t="e">
        <f>NA()</f>
        <v>#N/A</v>
      </c>
      <c r="L50" s="138">
        <f>IF(ISNUMBER('実質公債費比率（分子）の構造'!N$53),'実質公債費比率（分子）の構造'!N$53,NA())</f>
        <v>215</v>
      </c>
      <c r="M50" s="138" t="e">
        <f>NA()</f>
        <v>#N/A</v>
      </c>
      <c r="N50" s="138" t="e">
        <f>NA()</f>
        <v>#N/A</v>
      </c>
      <c r="O50" s="138">
        <f>IF(ISNUMBER('実質公債費比率（分子）の構造'!O$53),'実質公債費比率（分子）の構造'!O$53,NA())</f>
        <v>252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8362</v>
      </c>
      <c r="E56" s="137"/>
      <c r="F56" s="137"/>
      <c r="G56" s="137">
        <f>'将来負担比率（分子）の構造'!J$52</f>
        <v>8199</v>
      </c>
      <c r="H56" s="137"/>
      <c r="I56" s="137"/>
      <c r="J56" s="137">
        <f>'将来負担比率（分子）の構造'!K$52</f>
        <v>8070</v>
      </c>
      <c r="K56" s="137"/>
      <c r="L56" s="137"/>
      <c r="M56" s="137">
        <f>'将来負担比率（分子）の構造'!L$52</f>
        <v>8017</v>
      </c>
      <c r="N56" s="137"/>
      <c r="O56" s="137"/>
      <c r="P56" s="137">
        <f>'将来負担比率（分子）の構造'!M$52</f>
        <v>7596</v>
      </c>
    </row>
    <row r="57" spans="1:16" x14ac:dyDescent="0.15">
      <c r="A57" s="137" t="s">
        <v>36</v>
      </c>
      <c r="B57" s="137"/>
      <c r="C57" s="137"/>
      <c r="D57" s="137">
        <f>'将来負担比率（分子）の構造'!I$51</f>
        <v>2647</v>
      </c>
      <c r="E57" s="137"/>
      <c r="F57" s="137"/>
      <c r="G57" s="137">
        <f>'将来負担比率（分子）の構造'!J$51</f>
        <v>2534</v>
      </c>
      <c r="H57" s="137"/>
      <c r="I57" s="137"/>
      <c r="J57" s="137">
        <f>'将来負担比率（分子）の構造'!K$51</f>
        <v>2397</v>
      </c>
      <c r="K57" s="137"/>
      <c r="L57" s="137"/>
      <c r="M57" s="137">
        <f>'将来負担比率（分子）の構造'!L$51</f>
        <v>2023</v>
      </c>
      <c r="N57" s="137"/>
      <c r="O57" s="137"/>
      <c r="P57" s="137">
        <f>'将来負担比率（分子）の構造'!M$51</f>
        <v>2004</v>
      </c>
    </row>
    <row r="58" spans="1:16" x14ac:dyDescent="0.15">
      <c r="A58" s="137" t="s">
        <v>35</v>
      </c>
      <c r="B58" s="137"/>
      <c r="C58" s="137"/>
      <c r="D58" s="137">
        <f>'将来負担比率（分子）の構造'!I$50</f>
        <v>4631</v>
      </c>
      <c r="E58" s="137"/>
      <c r="F58" s="137"/>
      <c r="G58" s="137">
        <f>'将来負担比率（分子）の構造'!J$50</f>
        <v>4984</v>
      </c>
      <c r="H58" s="137"/>
      <c r="I58" s="137"/>
      <c r="J58" s="137">
        <f>'将来負担比率（分子）の構造'!K$50</f>
        <v>5241</v>
      </c>
      <c r="K58" s="137"/>
      <c r="L58" s="137"/>
      <c r="M58" s="137">
        <f>'将来負担比率（分子）の構造'!L$50</f>
        <v>5470</v>
      </c>
      <c r="N58" s="137"/>
      <c r="O58" s="137"/>
      <c r="P58" s="137">
        <f>'将来負担比率（分子）の構造'!M$50</f>
        <v>5156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50</v>
      </c>
      <c r="C61" s="137"/>
      <c r="D61" s="137"/>
      <c r="E61" s="137">
        <f>'将来負担比率（分子）の構造'!J$46</f>
        <v>52</v>
      </c>
      <c r="F61" s="137"/>
      <c r="G61" s="137"/>
      <c r="H61" s="137">
        <f>'将来負担比率（分子）の構造'!K$46</f>
        <v>37</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1172</v>
      </c>
      <c r="C62" s="137"/>
      <c r="D62" s="137"/>
      <c r="E62" s="137">
        <f>'将来負担比率（分子）の構造'!J$45</f>
        <v>1141</v>
      </c>
      <c r="F62" s="137"/>
      <c r="G62" s="137"/>
      <c r="H62" s="137">
        <f>'将来負担比率（分子）の構造'!K$45</f>
        <v>1117</v>
      </c>
      <c r="I62" s="137"/>
      <c r="J62" s="137"/>
      <c r="K62" s="137">
        <f>'将来負担比率（分子）の構造'!L$45</f>
        <v>1065</v>
      </c>
      <c r="L62" s="137"/>
      <c r="M62" s="137"/>
      <c r="N62" s="137">
        <f>'将来負担比率（分子）の構造'!M$45</f>
        <v>1081</v>
      </c>
      <c r="O62" s="137"/>
      <c r="P62" s="137"/>
    </row>
    <row r="63" spans="1:16" x14ac:dyDescent="0.15">
      <c r="A63" s="137" t="s">
        <v>28</v>
      </c>
      <c r="B63" s="137">
        <f>'将来負担比率（分子）の構造'!I$44</f>
        <v>303</v>
      </c>
      <c r="C63" s="137"/>
      <c r="D63" s="137"/>
      <c r="E63" s="137">
        <f>'将来負担比率（分子）の構造'!J$44</f>
        <v>268</v>
      </c>
      <c r="F63" s="137"/>
      <c r="G63" s="137"/>
      <c r="H63" s="137">
        <f>'将来負担比率（分子）の構造'!K$44</f>
        <v>268</v>
      </c>
      <c r="I63" s="137"/>
      <c r="J63" s="137"/>
      <c r="K63" s="137">
        <f>'将来負担比率（分子）の構造'!L$44</f>
        <v>244</v>
      </c>
      <c r="L63" s="137"/>
      <c r="M63" s="137"/>
      <c r="N63" s="137">
        <f>'将来負担比率（分子）の構造'!M$44</f>
        <v>220</v>
      </c>
      <c r="O63" s="137"/>
      <c r="P63" s="137"/>
    </row>
    <row r="64" spans="1:16" x14ac:dyDescent="0.15">
      <c r="A64" s="137" t="s">
        <v>27</v>
      </c>
      <c r="B64" s="137">
        <f>'将来負担比率（分子）の構造'!I$43</f>
        <v>3977</v>
      </c>
      <c r="C64" s="137"/>
      <c r="D64" s="137"/>
      <c r="E64" s="137">
        <f>'将来負担比率（分子）の構造'!J$43</f>
        <v>3847</v>
      </c>
      <c r="F64" s="137"/>
      <c r="G64" s="137"/>
      <c r="H64" s="137">
        <f>'将来負担比率（分子）の構造'!K$43</f>
        <v>3623</v>
      </c>
      <c r="I64" s="137"/>
      <c r="J64" s="137"/>
      <c r="K64" s="137">
        <f>'将来負担比率（分子）の構造'!L$43</f>
        <v>3120</v>
      </c>
      <c r="L64" s="137"/>
      <c r="M64" s="137"/>
      <c r="N64" s="137">
        <f>'将来負担比率（分子）の構造'!M$43</f>
        <v>3318</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6372</v>
      </c>
      <c r="C66" s="137"/>
      <c r="D66" s="137"/>
      <c r="E66" s="137">
        <f>'将来負担比率（分子）の構造'!J$41</f>
        <v>6629</v>
      </c>
      <c r="F66" s="137"/>
      <c r="G66" s="137"/>
      <c r="H66" s="137">
        <f>'将来負担比率（分子）の構造'!K$41</f>
        <v>6622</v>
      </c>
      <c r="I66" s="137"/>
      <c r="J66" s="137"/>
      <c r="K66" s="137">
        <f>'将来負担比率（分子）の構造'!L$41</f>
        <v>6482</v>
      </c>
      <c r="L66" s="137"/>
      <c r="M66" s="137"/>
      <c r="N66" s="137">
        <f>'将来負担比率（分子）の構造'!M$41</f>
        <v>5938</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2336197</v>
      </c>
      <c r="S5" s="671"/>
      <c r="T5" s="671"/>
      <c r="U5" s="671"/>
      <c r="V5" s="671"/>
      <c r="W5" s="671"/>
      <c r="X5" s="671"/>
      <c r="Y5" s="718"/>
      <c r="Z5" s="731">
        <v>35.1</v>
      </c>
      <c r="AA5" s="731"/>
      <c r="AB5" s="731"/>
      <c r="AC5" s="731"/>
      <c r="AD5" s="732">
        <v>2222237</v>
      </c>
      <c r="AE5" s="732"/>
      <c r="AF5" s="732"/>
      <c r="AG5" s="732"/>
      <c r="AH5" s="732"/>
      <c r="AI5" s="732"/>
      <c r="AJ5" s="732"/>
      <c r="AK5" s="732"/>
      <c r="AL5" s="719">
        <v>58.4</v>
      </c>
      <c r="AM5" s="688"/>
      <c r="AN5" s="688"/>
      <c r="AO5" s="720"/>
      <c r="AP5" s="707" t="s">
        <v>210</v>
      </c>
      <c r="AQ5" s="708"/>
      <c r="AR5" s="708"/>
      <c r="AS5" s="708"/>
      <c r="AT5" s="708"/>
      <c r="AU5" s="708"/>
      <c r="AV5" s="708"/>
      <c r="AW5" s="708"/>
      <c r="AX5" s="708"/>
      <c r="AY5" s="708"/>
      <c r="AZ5" s="708"/>
      <c r="BA5" s="708"/>
      <c r="BB5" s="708"/>
      <c r="BC5" s="708"/>
      <c r="BD5" s="708"/>
      <c r="BE5" s="708"/>
      <c r="BF5" s="709"/>
      <c r="BG5" s="620">
        <v>2222237</v>
      </c>
      <c r="BH5" s="621"/>
      <c r="BI5" s="621"/>
      <c r="BJ5" s="621"/>
      <c r="BK5" s="621"/>
      <c r="BL5" s="621"/>
      <c r="BM5" s="621"/>
      <c r="BN5" s="622"/>
      <c r="BO5" s="673">
        <v>95.1</v>
      </c>
      <c r="BP5" s="673"/>
      <c r="BQ5" s="673"/>
      <c r="BR5" s="673"/>
      <c r="BS5" s="674">
        <v>18937</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65814</v>
      </c>
      <c r="S6" s="621"/>
      <c r="T6" s="621"/>
      <c r="U6" s="621"/>
      <c r="V6" s="621"/>
      <c r="W6" s="621"/>
      <c r="X6" s="621"/>
      <c r="Y6" s="622"/>
      <c r="Z6" s="673">
        <v>1</v>
      </c>
      <c r="AA6" s="673"/>
      <c r="AB6" s="673"/>
      <c r="AC6" s="673"/>
      <c r="AD6" s="674">
        <v>65814</v>
      </c>
      <c r="AE6" s="674"/>
      <c r="AF6" s="674"/>
      <c r="AG6" s="674"/>
      <c r="AH6" s="674"/>
      <c r="AI6" s="674"/>
      <c r="AJ6" s="674"/>
      <c r="AK6" s="674"/>
      <c r="AL6" s="643">
        <v>1.7</v>
      </c>
      <c r="AM6" s="675"/>
      <c r="AN6" s="675"/>
      <c r="AO6" s="676"/>
      <c r="AP6" s="617" t="s">
        <v>215</v>
      </c>
      <c r="AQ6" s="618"/>
      <c r="AR6" s="618"/>
      <c r="AS6" s="618"/>
      <c r="AT6" s="618"/>
      <c r="AU6" s="618"/>
      <c r="AV6" s="618"/>
      <c r="AW6" s="618"/>
      <c r="AX6" s="618"/>
      <c r="AY6" s="618"/>
      <c r="AZ6" s="618"/>
      <c r="BA6" s="618"/>
      <c r="BB6" s="618"/>
      <c r="BC6" s="618"/>
      <c r="BD6" s="618"/>
      <c r="BE6" s="618"/>
      <c r="BF6" s="619"/>
      <c r="BG6" s="620">
        <v>2222237</v>
      </c>
      <c r="BH6" s="621"/>
      <c r="BI6" s="621"/>
      <c r="BJ6" s="621"/>
      <c r="BK6" s="621"/>
      <c r="BL6" s="621"/>
      <c r="BM6" s="621"/>
      <c r="BN6" s="622"/>
      <c r="BO6" s="673">
        <v>95.1</v>
      </c>
      <c r="BP6" s="673"/>
      <c r="BQ6" s="673"/>
      <c r="BR6" s="673"/>
      <c r="BS6" s="674">
        <v>18937</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82585</v>
      </c>
      <c r="CS6" s="621"/>
      <c r="CT6" s="621"/>
      <c r="CU6" s="621"/>
      <c r="CV6" s="621"/>
      <c r="CW6" s="621"/>
      <c r="CX6" s="621"/>
      <c r="CY6" s="622"/>
      <c r="CZ6" s="673">
        <v>1.3</v>
      </c>
      <c r="DA6" s="673"/>
      <c r="DB6" s="673"/>
      <c r="DC6" s="673"/>
      <c r="DD6" s="626" t="s">
        <v>217</v>
      </c>
      <c r="DE6" s="621"/>
      <c r="DF6" s="621"/>
      <c r="DG6" s="621"/>
      <c r="DH6" s="621"/>
      <c r="DI6" s="621"/>
      <c r="DJ6" s="621"/>
      <c r="DK6" s="621"/>
      <c r="DL6" s="621"/>
      <c r="DM6" s="621"/>
      <c r="DN6" s="621"/>
      <c r="DO6" s="621"/>
      <c r="DP6" s="622"/>
      <c r="DQ6" s="626">
        <v>82553</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1878</v>
      </c>
      <c r="S7" s="621"/>
      <c r="T7" s="621"/>
      <c r="U7" s="621"/>
      <c r="V7" s="621"/>
      <c r="W7" s="621"/>
      <c r="X7" s="621"/>
      <c r="Y7" s="622"/>
      <c r="Z7" s="673">
        <v>0</v>
      </c>
      <c r="AA7" s="673"/>
      <c r="AB7" s="673"/>
      <c r="AC7" s="673"/>
      <c r="AD7" s="674">
        <v>1878</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957220</v>
      </c>
      <c r="BH7" s="621"/>
      <c r="BI7" s="621"/>
      <c r="BJ7" s="621"/>
      <c r="BK7" s="621"/>
      <c r="BL7" s="621"/>
      <c r="BM7" s="621"/>
      <c r="BN7" s="622"/>
      <c r="BO7" s="673">
        <v>41</v>
      </c>
      <c r="BP7" s="673"/>
      <c r="BQ7" s="673"/>
      <c r="BR7" s="673"/>
      <c r="BS7" s="674">
        <v>18937</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1186105</v>
      </c>
      <c r="CS7" s="621"/>
      <c r="CT7" s="621"/>
      <c r="CU7" s="621"/>
      <c r="CV7" s="621"/>
      <c r="CW7" s="621"/>
      <c r="CX7" s="621"/>
      <c r="CY7" s="622"/>
      <c r="CZ7" s="673">
        <v>19.100000000000001</v>
      </c>
      <c r="DA7" s="673"/>
      <c r="DB7" s="673"/>
      <c r="DC7" s="673"/>
      <c r="DD7" s="626">
        <v>415901</v>
      </c>
      <c r="DE7" s="621"/>
      <c r="DF7" s="621"/>
      <c r="DG7" s="621"/>
      <c r="DH7" s="621"/>
      <c r="DI7" s="621"/>
      <c r="DJ7" s="621"/>
      <c r="DK7" s="621"/>
      <c r="DL7" s="621"/>
      <c r="DM7" s="621"/>
      <c r="DN7" s="621"/>
      <c r="DO7" s="621"/>
      <c r="DP7" s="622"/>
      <c r="DQ7" s="626">
        <v>650993</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5779</v>
      </c>
      <c r="S8" s="621"/>
      <c r="T8" s="621"/>
      <c r="U8" s="621"/>
      <c r="V8" s="621"/>
      <c r="W8" s="621"/>
      <c r="X8" s="621"/>
      <c r="Y8" s="622"/>
      <c r="Z8" s="673">
        <v>0.1</v>
      </c>
      <c r="AA8" s="673"/>
      <c r="AB8" s="673"/>
      <c r="AC8" s="673"/>
      <c r="AD8" s="674">
        <v>5779</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30882</v>
      </c>
      <c r="BH8" s="621"/>
      <c r="BI8" s="621"/>
      <c r="BJ8" s="621"/>
      <c r="BK8" s="621"/>
      <c r="BL8" s="621"/>
      <c r="BM8" s="621"/>
      <c r="BN8" s="622"/>
      <c r="BO8" s="673">
        <v>1.3</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1732127</v>
      </c>
      <c r="CS8" s="621"/>
      <c r="CT8" s="621"/>
      <c r="CU8" s="621"/>
      <c r="CV8" s="621"/>
      <c r="CW8" s="621"/>
      <c r="CX8" s="621"/>
      <c r="CY8" s="622"/>
      <c r="CZ8" s="673">
        <v>27.9</v>
      </c>
      <c r="DA8" s="673"/>
      <c r="DB8" s="673"/>
      <c r="DC8" s="673"/>
      <c r="DD8" s="626">
        <v>164681</v>
      </c>
      <c r="DE8" s="621"/>
      <c r="DF8" s="621"/>
      <c r="DG8" s="621"/>
      <c r="DH8" s="621"/>
      <c r="DI8" s="621"/>
      <c r="DJ8" s="621"/>
      <c r="DK8" s="621"/>
      <c r="DL8" s="621"/>
      <c r="DM8" s="621"/>
      <c r="DN8" s="621"/>
      <c r="DO8" s="621"/>
      <c r="DP8" s="622"/>
      <c r="DQ8" s="626">
        <v>852468</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3385</v>
      </c>
      <c r="S9" s="621"/>
      <c r="T9" s="621"/>
      <c r="U9" s="621"/>
      <c r="V9" s="621"/>
      <c r="W9" s="621"/>
      <c r="X9" s="621"/>
      <c r="Y9" s="622"/>
      <c r="Z9" s="673">
        <v>0.1</v>
      </c>
      <c r="AA9" s="673"/>
      <c r="AB9" s="673"/>
      <c r="AC9" s="673"/>
      <c r="AD9" s="674">
        <v>3385</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726696</v>
      </c>
      <c r="BH9" s="621"/>
      <c r="BI9" s="621"/>
      <c r="BJ9" s="621"/>
      <c r="BK9" s="621"/>
      <c r="BL9" s="621"/>
      <c r="BM9" s="621"/>
      <c r="BN9" s="622"/>
      <c r="BO9" s="673">
        <v>31.1</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568257</v>
      </c>
      <c r="CS9" s="621"/>
      <c r="CT9" s="621"/>
      <c r="CU9" s="621"/>
      <c r="CV9" s="621"/>
      <c r="CW9" s="621"/>
      <c r="CX9" s="621"/>
      <c r="CY9" s="622"/>
      <c r="CZ9" s="673">
        <v>9.1999999999999993</v>
      </c>
      <c r="DA9" s="673"/>
      <c r="DB9" s="673"/>
      <c r="DC9" s="673"/>
      <c r="DD9" s="626">
        <v>81180</v>
      </c>
      <c r="DE9" s="621"/>
      <c r="DF9" s="621"/>
      <c r="DG9" s="621"/>
      <c r="DH9" s="621"/>
      <c r="DI9" s="621"/>
      <c r="DJ9" s="621"/>
      <c r="DK9" s="621"/>
      <c r="DL9" s="621"/>
      <c r="DM9" s="621"/>
      <c r="DN9" s="621"/>
      <c r="DO9" s="621"/>
      <c r="DP9" s="622"/>
      <c r="DQ9" s="626">
        <v>485793</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261051</v>
      </c>
      <c r="S10" s="621"/>
      <c r="T10" s="621"/>
      <c r="U10" s="621"/>
      <c r="V10" s="621"/>
      <c r="W10" s="621"/>
      <c r="X10" s="621"/>
      <c r="Y10" s="622"/>
      <c r="Z10" s="673">
        <v>3.9</v>
      </c>
      <c r="AA10" s="673"/>
      <c r="AB10" s="673"/>
      <c r="AC10" s="673"/>
      <c r="AD10" s="674">
        <v>261051</v>
      </c>
      <c r="AE10" s="674"/>
      <c r="AF10" s="674"/>
      <c r="AG10" s="674"/>
      <c r="AH10" s="674"/>
      <c r="AI10" s="674"/>
      <c r="AJ10" s="674"/>
      <c r="AK10" s="674"/>
      <c r="AL10" s="643">
        <v>6.9</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45134</v>
      </c>
      <c r="BH10" s="621"/>
      <c r="BI10" s="621"/>
      <c r="BJ10" s="621"/>
      <c r="BK10" s="621"/>
      <c r="BL10" s="621"/>
      <c r="BM10" s="621"/>
      <c r="BN10" s="622"/>
      <c r="BO10" s="673">
        <v>1.9</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592</v>
      </c>
      <c r="CS10" s="621"/>
      <c r="CT10" s="621"/>
      <c r="CU10" s="621"/>
      <c r="CV10" s="621"/>
      <c r="CW10" s="621"/>
      <c r="CX10" s="621"/>
      <c r="CY10" s="622"/>
      <c r="CZ10" s="673">
        <v>0</v>
      </c>
      <c r="DA10" s="673"/>
      <c r="DB10" s="673"/>
      <c r="DC10" s="673"/>
      <c r="DD10" s="626" t="s">
        <v>223</v>
      </c>
      <c r="DE10" s="621"/>
      <c r="DF10" s="621"/>
      <c r="DG10" s="621"/>
      <c r="DH10" s="621"/>
      <c r="DI10" s="621"/>
      <c r="DJ10" s="621"/>
      <c r="DK10" s="621"/>
      <c r="DL10" s="621"/>
      <c r="DM10" s="621"/>
      <c r="DN10" s="621"/>
      <c r="DO10" s="621"/>
      <c r="DP10" s="622"/>
      <c r="DQ10" s="626">
        <v>592</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18042</v>
      </c>
      <c r="S11" s="621"/>
      <c r="T11" s="621"/>
      <c r="U11" s="621"/>
      <c r="V11" s="621"/>
      <c r="W11" s="621"/>
      <c r="X11" s="621"/>
      <c r="Y11" s="622"/>
      <c r="Z11" s="673">
        <v>0.3</v>
      </c>
      <c r="AA11" s="673"/>
      <c r="AB11" s="673"/>
      <c r="AC11" s="673"/>
      <c r="AD11" s="674">
        <v>18042</v>
      </c>
      <c r="AE11" s="674"/>
      <c r="AF11" s="674"/>
      <c r="AG11" s="674"/>
      <c r="AH11" s="674"/>
      <c r="AI11" s="674"/>
      <c r="AJ11" s="674"/>
      <c r="AK11" s="674"/>
      <c r="AL11" s="643">
        <v>0.5</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154508</v>
      </c>
      <c r="BH11" s="621"/>
      <c r="BI11" s="621"/>
      <c r="BJ11" s="621"/>
      <c r="BK11" s="621"/>
      <c r="BL11" s="621"/>
      <c r="BM11" s="621"/>
      <c r="BN11" s="622"/>
      <c r="BO11" s="673">
        <v>6.6</v>
      </c>
      <c r="BP11" s="673"/>
      <c r="BQ11" s="673"/>
      <c r="BR11" s="673"/>
      <c r="BS11" s="626">
        <v>18937</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168554</v>
      </c>
      <c r="CS11" s="621"/>
      <c r="CT11" s="621"/>
      <c r="CU11" s="621"/>
      <c r="CV11" s="621"/>
      <c r="CW11" s="621"/>
      <c r="CX11" s="621"/>
      <c r="CY11" s="622"/>
      <c r="CZ11" s="673">
        <v>2.7</v>
      </c>
      <c r="DA11" s="673"/>
      <c r="DB11" s="673"/>
      <c r="DC11" s="673"/>
      <c r="DD11" s="626">
        <v>43680</v>
      </c>
      <c r="DE11" s="621"/>
      <c r="DF11" s="621"/>
      <c r="DG11" s="621"/>
      <c r="DH11" s="621"/>
      <c r="DI11" s="621"/>
      <c r="DJ11" s="621"/>
      <c r="DK11" s="621"/>
      <c r="DL11" s="621"/>
      <c r="DM11" s="621"/>
      <c r="DN11" s="621"/>
      <c r="DO11" s="621"/>
      <c r="DP11" s="622"/>
      <c r="DQ11" s="626">
        <v>123555</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1108583</v>
      </c>
      <c r="BH12" s="621"/>
      <c r="BI12" s="621"/>
      <c r="BJ12" s="621"/>
      <c r="BK12" s="621"/>
      <c r="BL12" s="621"/>
      <c r="BM12" s="621"/>
      <c r="BN12" s="622"/>
      <c r="BO12" s="673">
        <v>47.5</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68358</v>
      </c>
      <c r="CS12" s="621"/>
      <c r="CT12" s="621"/>
      <c r="CU12" s="621"/>
      <c r="CV12" s="621"/>
      <c r="CW12" s="621"/>
      <c r="CX12" s="621"/>
      <c r="CY12" s="622"/>
      <c r="CZ12" s="673">
        <v>1.1000000000000001</v>
      </c>
      <c r="DA12" s="673"/>
      <c r="DB12" s="673"/>
      <c r="DC12" s="673"/>
      <c r="DD12" s="626">
        <v>370</v>
      </c>
      <c r="DE12" s="621"/>
      <c r="DF12" s="621"/>
      <c r="DG12" s="621"/>
      <c r="DH12" s="621"/>
      <c r="DI12" s="621"/>
      <c r="DJ12" s="621"/>
      <c r="DK12" s="621"/>
      <c r="DL12" s="621"/>
      <c r="DM12" s="621"/>
      <c r="DN12" s="621"/>
      <c r="DO12" s="621"/>
      <c r="DP12" s="622"/>
      <c r="DQ12" s="626">
        <v>67106</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11781</v>
      </c>
      <c r="S13" s="621"/>
      <c r="T13" s="621"/>
      <c r="U13" s="621"/>
      <c r="V13" s="621"/>
      <c r="W13" s="621"/>
      <c r="X13" s="621"/>
      <c r="Y13" s="622"/>
      <c r="Z13" s="673">
        <v>0.2</v>
      </c>
      <c r="AA13" s="673"/>
      <c r="AB13" s="673"/>
      <c r="AC13" s="673"/>
      <c r="AD13" s="674">
        <v>11781</v>
      </c>
      <c r="AE13" s="674"/>
      <c r="AF13" s="674"/>
      <c r="AG13" s="674"/>
      <c r="AH13" s="674"/>
      <c r="AI13" s="674"/>
      <c r="AJ13" s="674"/>
      <c r="AK13" s="674"/>
      <c r="AL13" s="643">
        <v>0.3</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1103672</v>
      </c>
      <c r="BH13" s="621"/>
      <c r="BI13" s="621"/>
      <c r="BJ13" s="621"/>
      <c r="BK13" s="621"/>
      <c r="BL13" s="621"/>
      <c r="BM13" s="621"/>
      <c r="BN13" s="622"/>
      <c r="BO13" s="673">
        <v>47.2</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617457</v>
      </c>
      <c r="CS13" s="621"/>
      <c r="CT13" s="621"/>
      <c r="CU13" s="621"/>
      <c r="CV13" s="621"/>
      <c r="CW13" s="621"/>
      <c r="CX13" s="621"/>
      <c r="CY13" s="622"/>
      <c r="CZ13" s="673">
        <v>10</v>
      </c>
      <c r="DA13" s="673"/>
      <c r="DB13" s="673"/>
      <c r="DC13" s="673"/>
      <c r="DD13" s="626">
        <v>284818</v>
      </c>
      <c r="DE13" s="621"/>
      <c r="DF13" s="621"/>
      <c r="DG13" s="621"/>
      <c r="DH13" s="621"/>
      <c r="DI13" s="621"/>
      <c r="DJ13" s="621"/>
      <c r="DK13" s="621"/>
      <c r="DL13" s="621"/>
      <c r="DM13" s="621"/>
      <c r="DN13" s="621"/>
      <c r="DO13" s="621"/>
      <c r="DP13" s="622"/>
      <c r="DQ13" s="626">
        <v>420100</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46776</v>
      </c>
      <c r="BH14" s="621"/>
      <c r="BI14" s="621"/>
      <c r="BJ14" s="621"/>
      <c r="BK14" s="621"/>
      <c r="BL14" s="621"/>
      <c r="BM14" s="621"/>
      <c r="BN14" s="622"/>
      <c r="BO14" s="673">
        <v>2</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244007</v>
      </c>
      <c r="CS14" s="621"/>
      <c r="CT14" s="621"/>
      <c r="CU14" s="621"/>
      <c r="CV14" s="621"/>
      <c r="CW14" s="621"/>
      <c r="CX14" s="621"/>
      <c r="CY14" s="622"/>
      <c r="CZ14" s="673">
        <v>3.9</v>
      </c>
      <c r="DA14" s="673"/>
      <c r="DB14" s="673"/>
      <c r="DC14" s="673"/>
      <c r="DD14" s="626">
        <v>8386</v>
      </c>
      <c r="DE14" s="621"/>
      <c r="DF14" s="621"/>
      <c r="DG14" s="621"/>
      <c r="DH14" s="621"/>
      <c r="DI14" s="621"/>
      <c r="DJ14" s="621"/>
      <c r="DK14" s="621"/>
      <c r="DL14" s="621"/>
      <c r="DM14" s="621"/>
      <c r="DN14" s="621"/>
      <c r="DO14" s="621"/>
      <c r="DP14" s="622"/>
      <c r="DQ14" s="626">
        <v>221246</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9595</v>
      </c>
      <c r="S15" s="621"/>
      <c r="T15" s="621"/>
      <c r="U15" s="621"/>
      <c r="V15" s="621"/>
      <c r="W15" s="621"/>
      <c r="X15" s="621"/>
      <c r="Y15" s="622"/>
      <c r="Z15" s="673">
        <v>0.1</v>
      </c>
      <c r="AA15" s="673"/>
      <c r="AB15" s="673"/>
      <c r="AC15" s="673"/>
      <c r="AD15" s="674">
        <v>9595</v>
      </c>
      <c r="AE15" s="674"/>
      <c r="AF15" s="674"/>
      <c r="AG15" s="674"/>
      <c r="AH15" s="674"/>
      <c r="AI15" s="674"/>
      <c r="AJ15" s="674"/>
      <c r="AK15" s="674"/>
      <c r="AL15" s="643">
        <v>0.3</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109658</v>
      </c>
      <c r="BH15" s="621"/>
      <c r="BI15" s="621"/>
      <c r="BJ15" s="621"/>
      <c r="BK15" s="621"/>
      <c r="BL15" s="621"/>
      <c r="BM15" s="621"/>
      <c r="BN15" s="622"/>
      <c r="BO15" s="673">
        <v>4.7</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523980</v>
      </c>
      <c r="CS15" s="621"/>
      <c r="CT15" s="621"/>
      <c r="CU15" s="621"/>
      <c r="CV15" s="621"/>
      <c r="CW15" s="621"/>
      <c r="CX15" s="621"/>
      <c r="CY15" s="622"/>
      <c r="CZ15" s="673">
        <v>8.4</v>
      </c>
      <c r="DA15" s="673"/>
      <c r="DB15" s="673"/>
      <c r="DC15" s="673"/>
      <c r="DD15" s="626">
        <v>22389</v>
      </c>
      <c r="DE15" s="621"/>
      <c r="DF15" s="621"/>
      <c r="DG15" s="621"/>
      <c r="DH15" s="621"/>
      <c r="DI15" s="621"/>
      <c r="DJ15" s="621"/>
      <c r="DK15" s="621"/>
      <c r="DL15" s="621"/>
      <c r="DM15" s="621"/>
      <c r="DN15" s="621"/>
      <c r="DO15" s="621"/>
      <c r="DP15" s="622"/>
      <c r="DQ15" s="626">
        <v>495828</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1290850</v>
      </c>
      <c r="S16" s="621"/>
      <c r="T16" s="621"/>
      <c r="U16" s="621"/>
      <c r="V16" s="621"/>
      <c r="W16" s="621"/>
      <c r="X16" s="621"/>
      <c r="Y16" s="622"/>
      <c r="Z16" s="673">
        <v>19.399999999999999</v>
      </c>
      <c r="AA16" s="673"/>
      <c r="AB16" s="673"/>
      <c r="AC16" s="673"/>
      <c r="AD16" s="674">
        <v>1169282</v>
      </c>
      <c r="AE16" s="674"/>
      <c r="AF16" s="674"/>
      <c r="AG16" s="674"/>
      <c r="AH16" s="674"/>
      <c r="AI16" s="674"/>
      <c r="AJ16" s="674"/>
      <c r="AK16" s="674"/>
      <c r="AL16" s="643">
        <v>30.7</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5024</v>
      </c>
      <c r="CS16" s="621"/>
      <c r="CT16" s="621"/>
      <c r="CU16" s="621"/>
      <c r="CV16" s="621"/>
      <c r="CW16" s="621"/>
      <c r="CX16" s="621"/>
      <c r="CY16" s="622"/>
      <c r="CZ16" s="673">
        <v>0.1</v>
      </c>
      <c r="DA16" s="673"/>
      <c r="DB16" s="673"/>
      <c r="DC16" s="673"/>
      <c r="DD16" s="626" t="s">
        <v>223</v>
      </c>
      <c r="DE16" s="621"/>
      <c r="DF16" s="621"/>
      <c r="DG16" s="621"/>
      <c r="DH16" s="621"/>
      <c r="DI16" s="621"/>
      <c r="DJ16" s="621"/>
      <c r="DK16" s="621"/>
      <c r="DL16" s="621"/>
      <c r="DM16" s="621"/>
      <c r="DN16" s="621"/>
      <c r="DO16" s="621"/>
      <c r="DP16" s="622"/>
      <c r="DQ16" s="626">
        <v>5024</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1169282</v>
      </c>
      <c r="S17" s="621"/>
      <c r="T17" s="621"/>
      <c r="U17" s="621"/>
      <c r="V17" s="621"/>
      <c r="W17" s="621"/>
      <c r="X17" s="621"/>
      <c r="Y17" s="622"/>
      <c r="Z17" s="673">
        <v>17.5</v>
      </c>
      <c r="AA17" s="673"/>
      <c r="AB17" s="673"/>
      <c r="AC17" s="673"/>
      <c r="AD17" s="674">
        <v>1169282</v>
      </c>
      <c r="AE17" s="674"/>
      <c r="AF17" s="674"/>
      <c r="AG17" s="674"/>
      <c r="AH17" s="674"/>
      <c r="AI17" s="674"/>
      <c r="AJ17" s="674"/>
      <c r="AK17" s="674"/>
      <c r="AL17" s="643">
        <v>30.7</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1007034</v>
      </c>
      <c r="CS17" s="621"/>
      <c r="CT17" s="621"/>
      <c r="CU17" s="621"/>
      <c r="CV17" s="621"/>
      <c r="CW17" s="621"/>
      <c r="CX17" s="621"/>
      <c r="CY17" s="622"/>
      <c r="CZ17" s="673">
        <v>16.2</v>
      </c>
      <c r="DA17" s="673"/>
      <c r="DB17" s="673"/>
      <c r="DC17" s="673"/>
      <c r="DD17" s="626" t="s">
        <v>223</v>
      </c>
      <c r="DE17" s="621"/>
      <c r="DF17" s="621"/>
      <c r="DG17" s="621"/>
      <c r="DH17" s="621"/>
      <c r="DI17" s="621"/>
      <c r="DJ17" s="621"/>
      <c r="DK17" s="621"/>
      <c r="DL17" s="621"/>
      <c r="DM17" s="621"/>
      <c r="DN17" s="621"/>
      <c r="DO17" s="621"/>
      <c r="DP17" s="622"/>
      <c r="DQ17" s="626">
        <v>978888</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121568</v>
      </c>
      <c r="S18" s="621"/>
      <c r="T18" s="621"/>
      <c r="U18" s="621"/>
      <c r="V18" s="621"/>
      <c r="W18" s="621"/>
      <c r="X18" s="621"/>
      <c r="Y18" s="622"/>
      <c r="Z18" s="673">
        <v>1.8</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223</v>
      </c>
      <c r="S19" s="621"/>
      <c r="T19" s="621"/>
      <c r="U19" s="621"/>
      <c r="V19" s="621"/>
      <c r="W19" s="621"/>
      <c r="X19" s="621"/>
      <c r="Y19" s="622"/>
      <c r="Z19" s="673" t="s">
        <v>223</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113960</v>
      </c>
      <c r="BH19" s="621"/>
      <c r="BI19" s="621"/>
      <c r="BJ19" s="621"/>
      <c r="BK19" s="621"/>
      <c r="BL19" s="621"/>
      <c r="BM19" s="621"/>
      <c r="BN19" s="622"/>
      <c r="BO19" s="673">
        <v>4.9000000000000004</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4004372</v>
      </c>
      <c r="S20" s="621"/>
      <c r="T20" s="621"/>
      <c r="U20" s="621"/>
      <c r="V20" s="621"/>
      <c r="W20" s="621"/>
      <c r="X20" s="621"/>
      <c r="Y20" s="622"/>
      <c r="Z20" s="673">
        <v>60.1</v>
      </c>
      <c r="AA20" s="673"/>
      <c r="AB20" s="673"/>
      <c r="AC20" s="673"/>
      <c r="AD20" s="674">
        <v>3768844</v>
      </c>
      <c r="AE20" s="674"/>
      <c r="AF20" s="674"/>
      <c r="AG20" s="674"/>
      <c r="AH20" s="674"/>
      <c r="AI20" s="674"/>
      <c r="AJ20" s="674"/>
      <c r="AK20" s="674"/>
      <c r="AL20" s="643">
        <v>99</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113960</v>
      </c>
      <c r="BH20" s="621"/>
      <c r="BI20" s="621"/>
      <c r="BJ20" s="621"/>
      <c r="BK20" s="621"/>
      <c r="BL20" s="621"/>
      <c r="BM20" s="621"/>
      <c r="BN20" s="622"/>
      <c r="BO20" s="673">
        <v>4.9000000000000004</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6204080</v>
      </c>
      <c r="CS20" s="621"/>
      <c r="CT20" s="621"/>
      <c r="CU20" s="621"/>
      <c r="CV20" s="621"/>
      <c r="CW20" s="621"/>
      <c r="CX20" s="621"/>
      <c r="CY20" s="622"/>
      <c r="CZ20" s="673">
        <v>100</v>
      </c>
      <c r="DA20" s="673"/>
      <c r="DB20" s="673"/>
      <c r="DC20" s="673"/>
      <c r="DD20" s="626">
        <v>1021405</v>
      </c>
      <c r="DE20" s="621"/>
      <c r="DF20" s="621"/>
      <c r="DG20" s="621"/>
      <c r="DH20" s="621"/>
      <c r="DI20" s="621"/>
      <c r="DJ20" s="621"/>
      <c r="DK20" s="621"/>
      <c r="DL20" s="621"/>
      <c r="DM20" s="621"/>
      <c r="DN20" s="621"/>
      <c r="DO20" s="621"/>
      <c r="DP20" s="622"/>
      <c r="DQ20" s="626">
        <v>4384146</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1589</v>
      </c>
      <c r="S21" s="621"/>
      <c r="T21" s="621"/>
      <c r="U21" s="621"/>
      <c r="V21" s="621"/>
      <c r="W21" s="621"/>
      <c r="X21" s="621"/>
      <c r="Y21" s="622"/>
      <c r="Z21" s="673">
        <v>0</v>
      </c>
      <c r="AA21" s="673"/>
      <c r="AB21" s="673"/>
      <c r="AC21" s="673"/>
      <c r="AD21" s="674">
        <v>1589</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223</v>
      </c>
      <c r="BH21" s="621"/>
      <c r="BI21" s="621"/>
      <c r="BJ21" s="621"/>
      <c r="BK21" s="621"/>
      <c r="BL21" s="621"/>
      <c r="BM21" s="621"/>
      <c r="BN21" s="622"/>
      <c r="BO21" s="673" t="s">
        <v>223</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15969</v>
      </c>
      <c r="S22" s="621"/>
      <c r="T22" s="621"/>
      <c r="U22" s="621"/>
      <c r="V22" s="621"/>
      <c r="W22" s="621"/>
      <c r="X22" s="621"/>
      <c r="Y22" s="622"/>
      <c r="Z22" s="673">
        <v>0.2</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146957</v>
      </c>
      <c r="S23" s="621"/>
      <c r="T23" s="621"/>
      <c r="U23" s="621"/>
      <c r="V23" s="621"/>
      <c r="W23" s="621"/>
      <c r="X23" s="621"/>
      <c r="Y23" s="622"/>
      <c r="Z23" s="673">
        <v>2.2000000000000002</v>
      </c>
      <c r="AA23" s="673"/>
      <c r="AB23" s="673"/>
      <c r="AC23" s="673"/>
      <c r="AD23" s="674" t="s">
        <v>223</v>
      </c>
      <c r="AE23" s="674"/>
      <c r="AF23" s="674"/>
      <c r="AG23" s="674"/>
      <c r="AH23" s="674"/>
      <c r="AI23" s="674"/>
      <c r="AJ23" s="674"/>
      <c r="AK23" s="674"/>
      <c r="AL23" s="643" t="s">
        <v>223</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113960</v>
      </c>
      <c r="BH23" s="621"/>
      <c r="BI23" s="621"/>
      <c r="BJ23" s="621"/>
      <c r="BK23" s="621"/>
      <c r="BL23" s="621"/>
      <c r="BM23" s="621"/>
      <c r="BN23" s="622"/>
      <c r="BO23" s="673">
        <v>4.9000000000000004</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10044</v>
      </c>
      <c r="S24" s="621"/>
      <c r="T24" s="621"/>
      <c r="U24" s="621"/>
      <c r="V24" s="621"/>
      <c r="W24" s="621"/>
      <c r="X24" s="621"/>
      <c r="Y24" s="622"/>
      <c r="Z24" s="673">
        <v>0.2</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2509816</v>
      </c>
      <c r="CS24" s="671"/>
      <c r="CT24" s="671"/>
      <c r="CU24" s="671"/>
      <c r="CV24" s="671"/>
      <c r="CW24" s="671"/>
      <c r="CX24" s="671"/>
      <c r="CY24" s="718"/>
      <c r="CZ24" s="722">
        <v>40.5</v>
      </c>
      <c r="DA24" s="723"/>
      <c r="DB24" s="723"/>
      <c r="DC24" s="724"/>
      <c r="DD24" s="717">
        <v>1943912</v>
      </c>
      <c r="DE24" s="671"/>
      <c r="DF24" s="671"/>
      <c r="DG24" s="671"/>
      <c r="DH24" s="671"/>
      <c r="DI24" s="671"/>
      <c r="DJ24" s="671"/>
      <c r="DK24" s="718"/>
      <c r="DL24" s="717">
        <v>1728006</v>
      </c>
      <c r="DM24" s="671"/>
      <c r="DN24" s="671"/>
      <c r="DO24" s="671"/>
      <c r="DP24" s="671"/>
      <c r="DQ24" s="671"/>
      <c r="DR24" s="671"/>
      <c r="DS24" s="671"/>
      <c r="DT24" s="671"/>
      <c r="DU24" s="671"/>
      <c r="DV24" s="718"/>
      <c r="DW24" s="719">
        <v>42.8</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592551</v>
      </c>
      <c r="S25" s="621"/>
      <c r="T25" s="621"/>
      <c r="U25" s="621"/>
      <c r="V25" s="621"/>
      <c r="W25" s="621"/>
      <c r="X25" s="621"/>
      <c r="Y25" s="622"/>
      <c r="Z25" s="673">
        <v>8.9</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925750</v>
      </c>
      <c r="CS25" s="639"/>
      <c r="CT25" s="639"/>
      <c r="CU25" s="639"/>
      <c r="CV25" s="639"/>
      <c r="CW25" s="639"/>
      <c r="CX25" s="639"/>
      <c r="CY25" s="640"/>
      <c r="CZ25" s="623">
        <v>14.9</v>
      </c>
      <c r="DA25" s="641"/>
      <c r="DB25" s="641"/>
      <c r="DC25" s="642"/>
      <c r="DD25" s="626">
        <v>816908</v>
      </c>
      <c r="DE25" s="639"/>
      <c r="DF25" s="639"/>
      <c r="DG25" s="639"/>
      <c r="DH25" s="639"/>
      <c r="DI25" s="639"/>
      <c r="DJ25" s="639"/>
      <c r="DK25" s="640"/>
      <c r="DL25" s="626">
        <v>780629</v>
      </c>
      <c r="DM25" s="639"/>
      <c r="DN25" s="639"/>
      <c r="DO25" s="639"/>
      <c r="DP25" s="639"/>
      <c r="DQ25" s="639"/>
      <c r="DR25" s="639"/>
      <c r="DS25" s="639"/>
      <c r="DT25" s="639"/>
      <c r="DU25" s="639"/>
      <c r="DV25" s="640"/>
      <c r="DW25" s="643">
        <v>19.3</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569797</v>
      </c>
      <c r="CS26" s="621"/>
      <c r="CT26" s="621"/>
      <c r="CU26" s="621"/>
      <c r="CV26" s="621"/>
      <c r="CW26" s="621"/>
      <c r="CX26" s="621"/>
      <c r="CY26" s="622"/>
      <c r="CZ26" s="623">
        <v>9.1999999999999993</v>
      </c>
      <c r="DA26" s="641"/>
      <c r="DB26" s="641"/>
      <c r="DC26" s="642"/>
      <c r="DD26" s="626">
        <v>466512</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306887</v>
      </c>
      <c r="S27" s="621"/>
      <c r="T27" s="621"/>
      <c r="U27" s="621"/>
      <c r="V27" s="621"/>
      <c r="W27" s="621"/>
      <c r="X27" s="621"/>
      <c r="Y27" s="622"/>
      <c r="Z27" s="673">
        <v>4.5999999999999996</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2336197</v>
      </c>
      <c r="BH27" s="621"/>
      <c r="BI27" s="621"/>
      <c r="BJ27" s="621"/>
      <c r="BK27" s="621"/>
      <c r="BL27" s="621"/>
      <c r="BM27" s="621"/>
      <c r="BN27" s="622"/>
      <c r="BO27" s="673">
        <v>100</v>
      </c>
      <c r="BP27" s="673"/>
      <c r="BQ27" s="673"/>
      <c r="BR27" s="673"/>
      <c r="BS27" s="626">
        <v>18937</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577032</v>
      </c>
      <c r="CS27" s="639"/>
      <c r="CT27" s="639"/>
      <c r="CU27" s="639"/>
      <c r="CV27" s="639"/>
      <c r="CW27" s="639"/>
      <c r="CX27" s="639"/>
      <c r="CY27" s="640"/>
      <c r="CZ27" s="623">
        <v>9.3000000000000007</v>
      </c>
      <c r="DA27" s="641"/>
      <c r="DB27" s="641"/>
      <c r="DC27" s="642"/>
      <c r="DD27" s="626">
        <v>148116</v>
      </c>
      <c r="DE27" s="639"/>
      <c r="DF27" s="639"/>
      <c r="DG27" s="639"/>
      <c r="DH27" s="639"/>
      <c r="DI27" s="639"/>
      <c r="DJ27" s="639"/>
      <c r="DK27" s="640"/>
      <c r="DL27" s="626">
        <v>145756</v>
      </c>
      <c r="DM27" s="639"/>
      <c r="DN27" s="639"/>
      <c r="DO27" s="639"/>
      <c r="DP27" s="639"/>
      <c r="DQ27" s="639"/>
      <c r="DR27" s="639"/>
      <c r="DS27" s="639"/>
      <c r="DT27" s="639"/>
      <c r="DU27" s="639"/>
      <c r="DV27" s="640"/>
      <c r="DW27" s="643">
        <v>3.6</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11075</v>
      </c>
      <c r="S28" s="621"/>
      <c r="T28" s="621"/>
      <c r="U28" s="621"/>
      <c r="V28" s="621"/>
      <c r="W28" s="621"/>
      <c r="X28" s="621"/>
      <c r="Y28" s="622"/>
      <c r="Z28" s="673">
        <v>0.2</v>
      </c>
      <c r="AA28" s="673"/>
      <c r="AB28" s="673"/>
      <c r="AC28" s="673"/>
      <c r="AD28" s="674" t="s">
        <v>223</v>
      </c>
      <c r="AE28" s="674"/>
      <c r="AF28" s="674"/>
      <c r="AG28" s="674"/>
      <c r="AH28" s="674"/>
      <c r="AI28" s="674"/>
      <c r="AJ28" s="674"/>
      <c r="AK28" s="674"/>
      <c r="AL28" s="643" t="s">
        <v>223</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1007034</v>
      </c>
      <c r="CS28" s="621"/>
      <c r="CT28" s="621"/>
      <c r="CU28" s="621"/>
      <c r="CV28" s="621"/>
      <c r="CW28" s="621"/>
      <c r="CX28" s="621"/>
      <c r="CY28" s="622"/>
      <c r="CZ28" s="623">
        <v>16.2</v>
      </c>
      <c r="DA28" s="641"/>
      <c r="DB28" s="641"/>
      <c r="DC28" s="642"/>
      <c r="DD28" s="626">
        <v>978888</v>
      </c>
      <c r="DE28" s="621"/>
      <c r="DF28" s="621"/>
      <c r="DG28" s="621"/>
      <c r="DH28" s="621"/>
      <c r="DI28" s="621"/>
      <c r="DJ28" s="621"/>
      <c r="DK28" s="622"/>
      <c r="DL28" s="626">
        <v>801621</v>
      </c>
      <c r="DM28" s="621"/>
      <c r="DN28" s="621"/>
      <c r="DO28" s="621"/>
      <c r="DP28" s="621"/>
      <c r="DQ28" s="621"/>
      <c r="DR28" s="621"/>
      <c r="DS28" s="621"/>
      <c r="DT28" s="621"/>
      <c r="DU28" s="621"/>
      <c r="DV28" s="622"/>
      <c r="DW28" s="643">
        <v>19.899999999999999</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64544</v>
      </c>
      <c r="S29" s="621"/>
      <c r="T29" s="621"/>
      <c r="U29" s="621"/>
      <c r="V29" s="621"/>
      <c r="W29" s="621"/>
      <c r="X29" s="621"/>
      <c r="Y29" s="622"/>
      <c r="Z29" s="673">
        <v>1</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1007034</v>
      </c>
      <c r="CS29" s="639"/>
      <c r="CT29" s="639"/>
      <c r="CU29" s="639"/>
      <c r="CV29" s="639"/>
      <c r="CW29" s="639"/>
      <c r="CX29" s="639"/>
      <c r="CY29" s="640"/>
      <c r="CZ29" s="623">
        <v>16.2</v>
      </c>
      <c r="DA29" s="641"/>
      <c r="DB29" s="641"/>
      <c r="DC29" s="642"/>
      <c r="DD29" s="626">
        <v>978888</v>
      </c>
      <c r="DE29" s="639"/>
      <c r="DF29" s="639"/>
      <c r="DG29" s="639"/>
      <c r="DH29" s="639"/>
      <c r="DI29" s="639"/>
      <c r="DJ29" s="639"/>
      <c r="DK29" s="640"/>
      <c r="DL29" s="626">
        <v>801621</v>
      </c>
      <c r="DM29" s="639"/>
      <c r="DN29" s="639"/>
      <c r="DO29" s="639"/>
      <c r="DP29" s="639"/>
      <c r="DQ29" s="639"/>
      <c r="DR29" s="639"/>
      <c r="DS29" s="639"/>
      <c r="DT29" s="639"/>
      <c r="DU29" s="639"/>
      <c r="DV29" s="640"/>
      <c r="DW29" s="643">
        <v>19.899999999999999</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540936</v>
      </c>
      <c r="S30" s="621"/>
      <c r="T30" s="621"/>
      <c r="U30" s="621"/>
      <c r="V30" s="621"/>
      <c r="W30" s="621"/>
      <c r="X30" s="621"/>
      <c r="Y30" s="622"/>
      <c r="Z30" s="673">
        <v>8.1</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99.3</v>
      </c>
      <c r="BH30" s="687"/>
      <c r="BI30" s="687"/>
      <c r="BJ30" s="687"/>
      <c r="BK30" s="687"/>
      <c r="BL30" s="687"/>
      <c r="BM30" s="688">
        <v>94.5</v>
      </c>
      <c r="BN30" s="687"/>
      <c r="BO30" s="687"/>
      <c r="BP30" s="687"/>
      <c r="BQ30" s="689"/>
      <c r="BR30" s="686">
        <v>99.5</v>
      </c>
      <c r="BS30" s="687"/>
      <c r="BT30" s="687"/>
      <c r="BU30" s="687"/>
      <c r="BV30" s="687"/>
      <c r="BW30" s="687"/>
      <c r="BX30" s="688">
        <v>94.3</v>
      </c>
      <c r="BY30" s="687"/>
      <c r="BZ30" s="687"/>
      <c r="CA30" s="687"/>
      <c r="CB30" s="689"/>
      <c r="CD30" s="692"/>
      <c r="CE30" s="693"/>
      <c r="CF30" s="657" t="s">
        <v>294</v>
      </c>
      <c r="CG30" s="654"/>
      <c r="CH30" s="654"/>
      <c r="CI30" s="654"/>
      <c r="CJ30" s="654"/>
      <c r="CK30" s="654"/>
      <c r="CL30" s="654"/>
      <c r="CM30" s="654"/>
      <c r="CN30" s="654"/>
      <c r="CO30" s="654"/>
      <c r="CP30" s="654"/>
      <c r="CQ30" s="655"/>
      <c r="CR30" s="620">
        <v>957330</v>
      </c>
      <c r="CS30" s="621"/>
      <c r="CT30" s="621"/>
      <c r="CU30" s="621"/>
      <c r="CV30" s="621"/>
      <c r="CW30" s="621"/>
      <c r="CX30" s="621"/>
      <c r="CY30" s="622"/>
      <c r="CZ30" s="623">
        <v>15.4</v>
      </c>
      <c r="DA30" s="641"/>
      <c r="DB30" s="641"/>
      <c r="DC30" s="642"/>
      <c r="DD30" s="626">
        <v>929184</v>
      </c>
      <c r="DE30" s="621"/>
      <c r="DF30" s="621"/>
      <c r="DG30" s="621"/>
      <c r="DH30" s="621"/>
      <c r="DI30" s="621"/>
      <c r="DJ30" s="621"/>
      <c r="DK30" s="622"/>
      <c r="DL30" s="626">
        <v>752916</v>
      </c>
      <c r="DM30" s="621"/>
      <c r="DN30" s="621"/>
      <c r="DO30" s="621"/>
      <c r="DP30" s="621"/>
      <c r="DQ30" s="621"/>
      <c r="DR30" s="621"/>
      <c r="DS30" s="621"/>
      <c r="DT30" s="621"/>
      <c r="DU30" s="621"/>
      <c r="DV30" s="622"/>
      <c r="DW30" s="643">
        <v>18.7</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402277</v>
      </c>
      <c r="S31" s="621"/>
      <c r="T31" s="621"/>
      <c r="U31" s="621"/>
      <c r="V31" s="621"/>
      <c r="W31" s="621"/>
      <c r="X31" s="621"/>
      <c r="Y31" s="622"/>
      <c r="Z31" s="673">
        <v>6</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99.5</v>
      </c>
      <c r="BH31" s="639"/>
      <c r="BI31" s="639"/>
      <c r="BJ31" s="639"/>
      <c r="BK31" s="639"/>
      <c r="BL31" s="639"/>
      <c r="BM31" s="675">
        <v>96.3</v>
      </c>
      <c r="BN31" s="685"/>
      <c r="BO31" s="685"/>
      <c r="BP31" s="685"/>
      <c r="BQ31" s="649"/>
      <c r="BR31" s="684">
        <v>99.6</v>
      </c>
      <c r="BS31" s="639"/>
      <c r="BT31" s="639"/>
      <c r="BU31" s="639"/>
      <c r="BV31" s="639"/>
      <c r="BW31" s="639"/>
      <c r="BX31" s="675">
        <v>96</v>
      </c>
      <c r="BY31" s="685"/>
      <c r="BZ31" s="685"/>
      <c r="CA31" s="685"/>
      <c r="CB31" s="649"/>
      <c r="CD31" s="692"/>
      <c r="CE31" s="693"/>
      <c r="CF31" s="657" t="s">
        <v>298</v>
      </c>
      <c r="CG31" s="654"/>
      <c r="CH31" s="654"/>
      <c r="CI31" s="654"/>
      <c r="CJ31" s="654"/>
      <c r="CK31" s="654"/>
      <c r="CL31" s="654"/>
      <c r="CM31" s="654"/>
      <c r="CN31" s="654"/>
      <c r="CO31" s="654"/>
      <c r="CP31" s="654"/>
      <c r="CQ31" s="655"/>
      <c r="CR31" s="620">
        <v>49704</v>
      </c>
      <c r="CS31" s="639"/>
      <c r="CT31" s="639"/>
      <c r="CU31" s="639"/>
      <c r="CV31" s="639"/>
      <c r="CW31" s="639"/>
      <c r="CX31" s="639"/>
      <c r="CY31" s="640"/>
      <c r="CZ31" s="623">
        <v>0.8</v>
      </c>
      <c r="DA31" s="641"/>
      <c r="DB31" s="641"/>
      <c r="DC31" s="642"/>
      <c r="DD31" s="626">
        <v>49704</v>
      </c>
      <c r="DE31" s="639"/>
      <c r="DF31" s="639"/>
      <c r="DG31" s="639"/>
      <c r="DH31" s="639"/>
      <c r="DI31" s="639"/>
      <c r="DJ31" s="639"/>
      <c r="DK31" s="640"/>
      <c r="DL31" s="626">
        <v>48705</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153563</v>
      </c>
      <c r="S32" s="621"/>
      <c r="T32" s="621"/>
      <c r="U32" s="621"/>
      <c r="V32" s="621"/>
      <c r="W32" s="621"/>
      <c r="X32" s="621"/>
      <c r="Y32" s="622"/>
      <c r="Z32" s="673">
        <v>2.2999999999999998</v>
      </c>
      <c r="AA32" s="673"/>
      <c r="AB32" s="673"/>
      <c r="AC32" s="673"/>
      <c r="AD32" s="674">
        <v>36938</v>
      </c>
      <c r="AE32" s="674"/>
      <c r="AF32" s="674"/>
      <c r="AG32" s="674"/>
      <c r="AH32" s="674"/>
      <c r="AI32" s="674"/>
      <c r="AJ32" s="674"/>
      <c r="AK32" s="674"/>
      <c r="AL32" s="643">
        <v>1</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99.1</v>
      </c>
      <c r="BH32" s="605"/>
      <c r="BI32" s="605"/>
      <c r="BJ32" s="605"/>
      <c r="BK32" s="605"/>
      <c r="BL32" s="605"/>
      <c r="BM32" s="668">
        <v>92.5</v>
      </c>
      <c r="BN32" s="605"/>
      <c r="BO32" s="605"/>
      <c r="BP32" s="605"/>
      <c r="BQ32" s="662"/>
      <c r="BR32" s="683">
        <v>99.3</v>
      </c>
      <c r="BS32" s="605"/>
      <c r="BT32" s="605"/>
      <c r="BU32" s="605"/>
      <c r="BV32" s="605"/>
      <c r="BW32" s="605"/>
      <c r="BX32" s="668">
        <v>92.4</v>
      </c>
      <c r="BY32" s="605"/>
      <c r="BZ32" s="605"/>
      <c r="CA32" s="605"/>
      <c r="CB32" s="662"/>
      <c r="CD32" s="694"/>
      <c r="CE32" s="695"/>
      <c r="CF32" s="657" t="s">
        <v>301</v>
      </c>
      <c r="CG32" s="654"/>
      <c r="CH32" s="654"/>
      <c r="CI32" s="654"/>
      <c r="CJ32" s="654"/>
      <c r="CK32" s="654"/>
      <c r="CL32" s="654"/>
      <c r="CM32" s="654"/>
      <c r="CN32" s="654"/>
      <c r="CO32" s="654"/>
      <c r="CP32" s="654"/>
      <c r="CQ32" s="655"/>
      <c r="CR32" s="620" t="s">
        <v>223</v>
      </c>
      <c r="CS32" s="621"/>
      <c r="CT32" s="621"/>
      <c r="CU32" s="621"/>
      <c r="CV32" s="621"/>
      <c r="CW32" s="621"/>
      <c r="CX32" s="621"/>
      <c r="CY32" s="622"/>
      <c r="CZ32" s="623" t="s">
        <v>223</v>
      </c>
      <c r="DA32" s="641"/>
      <c r="DB32" s="641"/>
      <c r="DC32" s="642"/>
      <c r="DD32" s="626" t="s">
        <v>223</v>
      </c>
      <c r="DE32" s="621"/>
      <c r="DF32" s="621"/>
      <c r="DG32" s="621"/>
      <c r="DH32" s="621"/>
      <c r="DI32" s="621"/>
      <c r="DJ32" s="621"/>
      <c r="DK32" s="622"/>
      <c r="DL32" s="626" t="s">
        <v>223</v>
      </c>
      <c r="DM32" s="621"/>
      <c r="DN32" s="621"/>
      <c r="DO32" s="621"/>
      <c r="DP32" s="621"/>
      <c r="DQ32" s="621"/>
      <c r="DR32" s="621"/>
      <c r="DS32" s="621"/>
      <c r="DT32" s="621"/>
      <c r="DU32" s="621"/>
      <c r="DV32" s="622"/>
      <c r="DW32" s="643" t="s">
        <v>223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413100</v>
      </c>
      <c r="S33" s="621"/>
      <c r="T33" s="621"/>
      <c r="U33" s="621"/>
      <c r="V33" s="621"/>
      <c r="W33" s="621"/>
      <c r="X33" s="621"/>
      <c r="Y33" s="622"/>
      <c r="Z33" s="673">
        <v>6.2</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2667835</v>
      </c>
      <c r="CS33" s="639"/>
      <c r="CT33" s="639"/>
      <c r="CU33" s="639"/>
      <c r="CV33" s="639"/>
      <c r="CW33" s="639"/>
      <c r="CX33" s="639"/>
      <c r="CY33" s="640"/>
      <c r="CZ33" s="623">
        <v>43</v>
      </c>
      <c r="DA33" s="641"/>
      <c r="DB33" s="641"/>
      <c r="DC33" s="642"/>
      <c r="DD33" s="626">
        <v>2141517</v>
      </c>
      <c r="DE33" s="639"/>
      <c r="DF33" s="639"/>
      <c r="DG33" s="639"/>
      <c r="DH33" s="639"/>
      <c r="DI33" s="639"/>
      <c r="DJ33" s="639"/>
      <c r="DK33" s="640"/>
      <c r="DL33" s="626">
        <v>1436966</v>
      </c>
      <c r="DM33" s="639"/>
      <c r="DN33" s="639"/>
      <c r="DO33" s="639"/>
      <c r="DP33" s="639"/>
      <c r="DQ33" s="639"/>
      <c r="DR33" s="639"/>
      <c r="DS33" s="639"/>
      <c r="DT33" s="639"/>
      <c r="DU33" s="639"/>
      <c r="DV33" s="640"/>
      <c r="DW33" s="643">
        <v>35.6</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1156129</v>
      </c>
      <c r="CS34" s="621"/>
      <c r="CT34" s="621"/>
      <c r="CU34" s="621"/>
      <c r="CV34" s="621"/>
      <c r="CW34" s="621"/>
      <c r="CX34" s="621"/>
      <c r="CY34" s="622"/>
      <c r="CZ34" s="623">
        <v>18.600000000000001</v>
      </c>
      <c r="DA34" s="641"/>
      <c r="DB34" s="641"/>
      <c r="DC34" s="642"/>
      <c r="DD34" s="626">
        <v>857218</v>
      </c>
      <c r="DE34" s="621"/>
      <c r="DF34" s="621"/>
      <c r="DG34" s="621"/>
      <c r="DH34" s="621"/>
      <c r="DI34" s="621"/>
      <c r="DJ34" s="621"/>
      <c r="DK34" s="622"/>
      <c r="DL34" s="626">
        <v>664023</v>
      </c>
      <c r="DM34" s="621"/>
      <c r="DN34" s="621"/>
      <c r="DO34" s="621"/>
      <c r="DP34" s="621"/>
      <c r="DQ34" s="621"/>
      <c r="DR34" s="621"/>
      <c r="DS34" s="621"/>
      <c r="DT34" s="621"/>
      <c r="DU34" s="621"/>
      <c r="DV34" s="622"/>
      <c r="DW34" s="643">
        <v>16.5</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229000</v>
      </c>
      <c r="S35" s="621"/>
      <c r="T35" s="621"/>
      <c r="U35" s="621"/>
      <c r="V35" s="621"/>
      <c r="W35" s="621"/>
      <c r="X35" s="621"/>
      <c r="Y35" s="622"/>
      <c r="Z35" s="673">
        <v>3.4</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698344</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296137</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26899</v>
      </c>
      <c r="CS35" s="639"/>
      <c r="CT35" s="639"/>
      <c r="CU35" s="639"/>
      <c r="CV35" s="639"/>
      <c r="CW35" s="639"/>
      <c r="CX35" s="639"/>
      <c r="CY35" s="640"/>
      <c r="CZ35" s="623">
        <v>0.4</v>
      </c>
      <c r="DA35" s="641"/>
      <c r="DB35" s="641"/>
      <c r="DC35" s="642"/>
      <c r="DD35" s="626">
        <v>26432</v>
      </c>
      <c r="DE35" s="639"/>
      <c r="DF35" s="639"/>
      <c r="DG35" s="639"/>
      <c r="DH35" s="639"/>
      <c r="DI35" s="639"/>
      <c r="DJ35" s="639"/>
      <c r="DK35" s="640"/>
      <c r="DL35" s="626">
        <v>24827</v>
      </c>
      <c r="DM35" s="639"/>
      <c r="DN35" s="639"/>
      <c r="DO35" s="639"/>
      <c r="DP35" s="639"/>
      <c r="DQ35" s="639"/>
      <c r="DR35" s="639"/>
      <c r="DS35" s="639"/>
      <c r="DT35" s="639"/>
      <c r="DU35" s="639"/>
      <c r="DV35" s="640"/>
      <c r="DW35" s="643">
        <v>0.6</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6663864</v>
      </c>
      <c r="S36" s="661"/>
      <c r="T36" s="661"/>
      <c r="U36" s="661"/>
      <c r="V36" s="661"/>
      <c r="W36" s="661"/>
      <c r="X36" s="661"/>
      <c r="Y36" s="664"/>
      <c r="Z36" s="665">
        <v>100</v>
      </c>
      <c r="AA36" s="665"/>
      <c r="AB36" s="665"/>
      <c r="AC36" s="665"/>
      <c r="AD36" s="666">
        <v>3807371</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217600</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288937</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608182</v>
      </c>
      <c r="CS36" s="621"/>
      <c r="CT36" s="621"/>
      <c r="CU36" s="621"/>
      <c r="CV36" s="621"/>
      <c r="CW36" s="621"/>
      <c r="CX36" s="621"/>
      <c r="CY36" s="622"/>
      <c r="CZ36" s="623">
        <v>9.8000000000000007</v>
      </c>
      <c r="DA36" s="641"/>
      <c r="DB36" s="641"/>
      <c r="DC36" s="642"/>
      <c r="DD36" s="626">
        <v>555380</v>
      </c>
      <c r="DE36" s="621"/>
      <c r="DF36" s="621"/>
      <c r="DG36" s="621"/>
      <c r="DH36" s="621"/>
      <c r="DI36" s="621"/>
      <c r="DJ36" s="621"/>
      <c r="DK36" s="622"/>
      <c r="DL36" s="626">
        <v>451890</v>
      </c>
      <c r="DM36" s="621"/>
      <c r="DN36" s="621"/>
      <c r="DO36" s="621"/>
      <c r="DP36" s="621"/>
      <c r="DQ36" s="621"/>
      <c r="DR36" s="621"/>
      <c r="DS36" s="621"/>
      <c r="DT36" s="621"/>
      <c r="DU36" s="621"/>
      <c r="DV36" s="622"/>
      <c r="DW36" s="643">
        <v>11.2</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8234</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2402</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356988</v>
      </c>
      <c r="CS37" s="639"/>
      <c r="CT37" s="639"/>
      <c r="CU37" s="639"/>
      <c r="CV37" s="639"/>
      <c r="CW37" s="639"/>
      <c r="CX37" s="639"/>
      <c r="CY37" s="640"/>
      <c r="CZ37" s="623">
        <v>5.8</v>
      </c>
      <c r="DA37" s="641"/>
      <c r="DB37" s="641"/>
      <c r="DC37" s="642"/>
      <c r="DD37" s="626">
        <v>356988</v>
      </c>
      <c r="DE37" s="639"/>
      <c r="DF37" s="639"/>
      <c r="DG37" s="639"/>
      <c r="DH37" s="639"/>
      <c r="DI37" s="639"/>
      <c r="DJ37" s="639"/>
      <c r="DK37" s="640"/>
      <c r="DL37" s="626">
        <v>339759</v>
      </c>
      <c r="DM37" s="639"/>
      <c r="DN37" s="639"/>
      <c r="DO37" s="639"/>
      <c r="DP37" s="639"/>
      <c r="DQ37" s="639"/>
      <c r="DR37" s="639"/>
      <c r="DS37" s="639"/>
      <c r="DT37" s="639"/>
      <c r="DU37" s="639"/>
      <c r="DV37" s="640"/>
      <c r="DW37" s="643">
        <v>8.4</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v>5112</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4065</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690110</v>
      </c>
      <c r="CS38" s="621"/>
      <c r="CT38" s="621"/>
      <c r="CU38" s="621"/>
      <c r="CV38" s="621"/>
      <c r="CW38" s="621"/>
      <c r="CX38" s="621"/>
      <c r="CY38" s="622"/>
      <c r="CZ38" s="623">
        <v>11.1</v>
      </c>
      <c r="DA38" s="641"/>
      <c r="DB38" s="641"/>
      <c r="DC38" s="642"/>
      <c r="DD38" s="626">
        <v>588675</v>
      </c>
      <c r="DE38" s="621"/>
      <c r="DF38" s="621"/>
      <c r="DG38" s="621"/>
      <c r="DH38" s="621"/>
      <c r="DI38" s="621"/>
      <c r="DJ38" s="621"/>
      <c r="DK38" s="622"/>
      <c r="DL38" s="626">
        <v>295746</v>
      </c>
      <c r="DM38" s="621"/>
      <c r="DN38" s="621"/>
      <c r="DO38" s="621"/>
      <c r="DP38" s="621"/>
      <c r="DQ38" s="621"/>
      <c r="DR38" s="621"/>
      <c r="DS38" s="621"/>
      <c r="DT38" s="621"/>
      <c r="DU38" s="621"/>
      <c r="DV38" s="622"/>
      <c r="DW38" s="643">
        <v>7.3</v>
      </c>
      <c r="DX38" s="644"/>
      <c r="DY38" s="644"/>
      <c r="DZ38" s="644"/>
      <c r="EA38" s="644"/>
      <c r="EB38" s="644"/>
      <c r="EC38" s="645"/>
    </row>
    <row r="39" spans="2:133" ht="11.25" customHeight="1" x14ac:dyDescent="0.15">
      <c r="AQ39" s="646" t="s">
        <v>322</v>
      </c>
      <c r="AR39" s="647"/>
      <c r="AS39" s="647"/>
      <c r="AT39" s="647"/>
      <c r="AU39" s="647"/>
      <c r="AV39" s="647"/>
      <c r="AW39" s="647"/>
      <c r="AX39" s="647"/>
      <c r="AY39" s="648"/>
      <c r="AZ39" s="620" t="s">
        <v>323</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112</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186035</v>
      </c>
      <c r="CS39" s="639"/>
      <c r="CT39" s="639"/>
      <c r="CU39" s="639"/>
      <c r="CV39" s="639"/>
      <c r="CW39" s="639"/>
      <c r="CX39" s="639"/>
      <c r="CY39" s="640"/>
      <c r="CZ39" s="623">
        <v>3</v>
      </c>
      <c r="DA39" s="641"/>
      <c r="DB39" s="641"/>
      <c r="DC39" s="642"/>
      <c r="DD39" s="626">
        <v>113332</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142698</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93</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v>480</v>
      </c>
      <c r="CS40" s="621"/>
      <c r="CT40" s="621"/>
      <c r="CU40" s="621"/>
      <c r="CV40" s="621"/>
      <c r="CW40" s="621"/>
      <c r="CX40" s="621"/>
      <c r="CY40" s="622"/>
      <c r="CZ40" s="623">
        <v>0</v>
      </c>
      <c r="DA40" s="641"/>
      <c r="DB40" s="641"/>
      <c r="DC40" s="642"/>
      <c r="DD40" s="626">
        <v>480</v>
      </c>
      <c r="DE40" s="621"/>
      <c r="DF40" s="621"/>
      <c r="DG40" s="621"/>
      <c r="DH40" s="621"/>
      <c r="DI40" s="621"/>
      <c r="DJ40" s="621"/>
      <c r="DK40" s="622"/>
      <c r="DL40" s="626">
        <v>480</v>
      </c>
      <c r="DM40" s="621"/>
      <c r="DN40" s="621"/>
      <c r="DO40" s="621"/>
      <c r="DP40" s="621"/>
      <c r="DQ40" s="621"/>
      <c r="DR40" s="621"/>
      <c r="DS40" s="621"/>
      <c r="DT40" s="621"/>
      <c r="DU40" s="621"/>
      <c r="DV40" s="622"/>
      <c r="DW40" s="643">
        <v>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324700</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258</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1026429</v>
      </c>
      <c r="CS42" s="621"/>
      <c r="CT42" s="621"/>
      <c r="CU42" s="621"/>
      <c r="CV42" s="621"/>
      <c r="CW42" s="621"/>
      <c r="CX42" s="621"/>
      <c r="CY42" s="622"/>
      <c r="CZ42" s="623">
        <v>16.5</v>
      </c>
      <c r="DA42" s="624"/>
      <c r="DB42" s="624"/>
      <c r="DC42" s="625"/>
      <c r="DD42" s="626">
        <v>298717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t="s">
        <v>223</v>
      </c>
      <c r="CS43" s="639"/>
      <c r="CT43" s="639"/>
      <c r="CU43" s="639"/>
      <c r="CV43" s="639"/>
      <c r="CW43" s="639"/>
      <c r="CX43" s="639"/>
      <c r="CY43" s="640"/>
      <c r="CZ43" s="623" t="s">
        <v>223</v>
      </c>
      <c r="DA43" s="641"/>
      <c r="DB43" s="641"/>
      <c r="DC43" s="642"/>
      <c r="DD43" s="626" t="s">
        <v>223</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1021405</v>
      </c>
      <c r="CS44" s="621"/>
      <c r="CT44" s="621"/>
      <c r="CU44" s="621"/>
      <c r="CV44" s="621"/>
      <c r="CW44" s="621"/>
      <c r="CX44" s="621"/>
      <c r="CY44" s="622"/>
      <c r="CZ44" s="623">
        <v>16.5</v>
      </c>
      <c r="DA44" s="624"/>
      <c r="DB44" s="624"/>
      <c r="DC44" s="625"/>
      <c r="DD44" s="626">
        <v>293693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411295</v>
      </c>
      <c r="CS45" s="639"/>
      <c r="CT45" s="639"/>
      <c r="CU45" s="639"/>
      <c r="CV45" s="639"/>
      <c r="CW45" s="639"/>
      <c r="CX45" s="639"/>
      <c r="CY45" s="640"/>
      <c r="CZ45" s="623">
        <v>6.6</v>
      </c>
      <c r="DA45" s="641"/>
      <c r="DB45" s="641"/>
      <c r="DC45" s="642"/>
      <c r="DD45" s="626">
        <v>70595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610013</v>
      </c>
      <c r="CS46" s="621"/>
      <c r="CT46" s="621"/>
      <c r="CU46" s="621"/>
      <c r="CV46" s="621"/>
      <c r="CW46" s="621"/>
      <c r="CX46" s="621"/>
      <c r="CY46" s="622"/>
      <c r="CZ46" s="623">
        <v>9.8000000000000007</v>
      </c>
      <c r="DA46" s="624"/>
      <c r="DB46" s="624"/>
      <c r="DC46" s="625"/>
      <c r="DD46" s="626">
        <v>223098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5024</v>
      </c>
      <c r="CS47" s="639"/>
      <c r="CT47" s="639"/>
      <c r="CU47" s="639"/>
      <c r="CV47" s="639"/>
      <c r="CW47" s="639"/>
      <c r="CX47" s="639"/>
      <c r="CY47" s="640"/>
      <c r="CZ47" s="623">
        <v>0.1</v>
      </c>
      <c r="DA47" s="641"/>
      <c r="DB47" s="641"/>
      <c r="DC47" s="642"/>
      <c r="DD47" s="626">
        <v>5024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6204080</v>
      </c>
      <c r="CS49" s="605"/>
      <c r="CT49" s="605"/>
      <c r="CU49" s="605"/>
      <c r="CV49" s="605"/>
      <c r="CW49" s="605"/>
      <c r="CX49" s="605"/>
      <c r="CY49" s="606"/>
      <c r="CZ49" s="607">
        <v>100</v>
      </c>
      <c r="DA49" s="608"/>
      <c r="DB49" s="608"/>
      <c r="DC49" s="609"/>
      <c r="DD49" s="610">
        <v>4384146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6" t="s">
        <v>346</v>
      </c>
      <c r="DK2" s="1137"/>
      <c r="DL2" s="1137"/>
      <c r="DM2" s="1137"/>
      <c r="DN2" s="1137"/>
      <c r="DO2" s="1138"/>
      <c r="DP2" s="202"/>
      <c r="DQ2" s="1136" t="s">
        <v>347</v>
      </c>
      <c r="DR2" s="1137"/>
      <c r="DS2" s="1137"/>
      <c r="DT2" s="1137"/>
      <c r="DU2" s="1137"/>
      <c r="DV2" s="1137"/>
      <c r="DW2" s="1137"/>
      <c r="DX2" s="1137"/>
      <c r="DY2" s="1137"/>
      <c r="DZ2" s="11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89" t="s">
        <v>348</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1" t="s">
        <v>350</v>
      </c>
      <c r="B5" s="1022"/>
      <c r="C5" s="1022"/>
      <c r="D5" s="1022"/>
      <c r="E5" s="1022"/>
      <c r="F5" s="1022"/>
      <c r="G5" s="1022"/>
      <c r="H5" s="1022"/>
      <c r="I5" s="1022"/>
      <c r="J5" s="1022"/>
      <c r="K5" s="1022"/>
      <c r="L5" s="1022"/>
      <c r="M5" s="1022"/>
      <c r="N5" s="1022"/>
      <c r="O5" s="1022"/>
      <c r="P5" s="1023"/>
      <c r="Q5" s="1027" t="s">
        <v>351</v>
      </c>
      <c r="R5" s="1028"/>
      <c r="S5" s="1028"/>
      <c r="T5" s="1028"/>
      <c r="U5" s="1029"/>
      <c r="V5" s="1027" t="s">
        <v>352</v>
      </c>
      <c r="W5" s="1028"/>
      <c r="X5" s="1028"/>
      <c r="Y5" s="1028"/>
      <c r="Z5" s="1029"/>
      <c r="AA5" s="1027" t="s">
        <v>353</v>
      </c>
      <c r="AB5" s="1028"/>
      <c r="AC5" s="1028"/>
      <c r="AD5" s="1028"/>
      <c r="AE5" s="1028"/>
      <c r="AF5" s="1139" t="s">
        <v>354</v>
      </c>
      <c r="AG5" s="1028"/>
      <c r="AH5" s="1028"/>
      <c r="AI5" s="1028"/>
      <c r="AJ5" s="1043"/>
      <c r="AK5" s="1028" t="s">
        <v>355</v>
      </c>
      <c r="AL5" s="1028"/>
      <c r="AM5" s="1028"/>
      <c r="AN5" s="1028"/>
      <c r="AO5" s="1029"/>
      <c r="AP5" s="1027" t="s">
        <v>356</v>
      </c>
      <c r="AQ5" s="1028"/>
      <c r="AR5" s="1028"/>
      <c r="AS5" s="1028"/>
      <c r="AT5" s="1029"/>
      <c r="AU5" s="1027" t="s">
        <v>357</v>
      </c>
      <c r="AV5" s="1028"/>
      <c r="AW5" s="1028"/>
      <c r="AX5" s="1028"/>
      <c r="AY5" s="1043"/>
      <c r="AZ5" s="209"/>
      <c r="BA5" s="209"/>
      <c r="BB5" s="209"/>
      <c r="BC5" s="209"/>
      <c r="BD5" s="209"/>
      <c r="BE5" s="210"/>
      <c r="BF5" s="210"/>
      <c r="BG5" s="210"/>
      <c r="BH5" s="210"/>
      <c r="BI5" s="210"/>
      <c r="BJ5" s="210"/>
      <c r="BK5" s="210"/>
      <c r="BL5" s="210"/>
      <c r="BM5" s="210"/>
      <c r="BN5" s="210"/>
      <c r="BO5" s="210"/>
      <c r="BP5" s="210"/>
      <c r="BQ5" s="1021" t="s">
        <v>358</v>
      </c>
      <c r="BR5" s="1022"/>
      <c r="BS5" s="1022"/>
      <c r="BT5" s="1022"/>
      <c r="BU5" s="1022"/>
      <c r="BV5" s="1022"/>
      <c r="BW5" s="1022"/>
      <c r="BX5" s="1022"/>
      <c r="BY5" s="1022"/>
      <c r="BZ5" s="1022"/>
      <c r="CA5" s="1022"/>
      <c r="CB5" s="1022"/>
      <c r="CC5" s="1022"/>
      <c r="CD5" s="1022"/>
      <c r="CE5" s="1022"/>
      <c r="CF5" s="1022"/>
      <c r="CG5" s="1023"/>
      <c r="CH5" s="1027" t="s">
        <v>359</v>
      </c>
      <c r="CI5" s="1028"/>
      <c r="CJ5" s="1028"/>
      <c r="CK5" s="1028"/>
      <c r="CL5" s="1029"/>
      <c r="CM5" s="1027" t="s">
        <v>360</v>
      </c>
      <c r="CN5" s="1028"/>
      <c r="CO5" s="1028"/>
      <c r="CP5" s="1028"/>
      <c r="CQ5" s="1029"/>
      <c r="CR5" s="1027" t="s">
        <v>361</v>
      </c>
      <c r="CS5" s="1028"/>
      <c r="CT5" s="1028"/>
      <c r="CU5" s="1028"/>
      <c r="CV5" s="1029"/>
      <c r="CW5" s="1027" t="s">
        <v>362</v>
      </c>
      <c r="CX5" s="1028"/>
      <c r="CY5" s="1028"/>
      <c r="CZ5" s="1028"/>
      <c r="DA5" s="1029"/>
      <c r="DB5" s="1027" t="s">
        <v>363</v>
      </c>
      <c r="DC5" s="1028"/>
      <c r="DD5" s="1028"/>
      <c r="DE5" s="1028"/>
      <c r="DF5" s="1029"/>
      <c r="DG5" s="1124" t="s">
        <v>364</v>
      </c>
      <c r="DH5" s="1125"/>
      <c r="DI5" s="1125"/>
      <c r="DJ5" s="1125"/>
      <c r="DK5" s="1126"/>
      <c r="DL5" s="1124" t="s">
        <v>365</v>
      </c>
      <c r="DM5" s="1125"/>
      <c r="DN5" s="1125"/>
      <c r="DO5" s="1125"/>
      <c r="DP5" s="1126"/>
      <c r="DQ5" s="1027" t="s">
        <v>366</v>
      </c>
      <c r="DR5" s="1028"/>
      <c r="DS5" s="1028"/>
      <c r="DT5" s="1028"/>
      <c r="DU5" s="1029"/>
      <c r="DV5" s="1027" t="s">
        <v>357</v>
      </c>
      <c r="DW5" s="1028"/>
      <c r="DX5" s="1028"/>
      <c r="DY5" s="1028"/>
      <c r="DZ5" s="1043"/>
      <c r="EA5" s="207"/>
    </row>
    <row r="6" spans="1:131" s="208"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5"/>
      <c r="BA6" s="205"/>
      <c r="BB6" s="205"/>
      <c r="BC6" s="205"/>
      <c r="BD6" s="205"/>
      <c r="BE6" s="206"/>
      <c r="BF6" s="206"/>
      <c r="BG6" s="206"/>
      <c r="BH6" s="206"/>
      <c r="BI6" s="206"/>
      <c r="BJ6" s="206"/>
      <c r="BK6" s="206"/>
      <c r="BL6" s="206"/>
      <c r="BM6" s="206"/>
      <c r="BN6" s="206"/>
      <c r="BO6" s="206"/>
      <c r="BP6" s="206"/>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7"/>
    </row>
    <row r="7" spans="1:131" s="208" customFormat="1" ht="26.25" customHeight="1" thickTop="1" x14ac:dyDescent="0.15">
      <c r="A7" s="211">
        <v>1</v>
      </c>
      <c r="B7" s="1076" t="s">
        <v>367</v>
      </c>
      <c r="C7" s="1077"/>
      <c r="D7" s="1077"/>
      <c r="E7" s="1077"/>
      <c r="F7" s="1077"/>
      <c r="G7" s="1077"/>
      <c r="H7" s="1077"/>
      <c r="I7" s="1077"/>
      <c r="J7" s="1077"/>
      <c r="K7" s="1077"/>
      <c r="L7" s="1077"/>
      <c r="M7" s="1077"/>
      <c r="N7" s="1077"/>
      <c r="O7" s="1077"/>
      <c r="P7" s="1078"/>
      <c r="Q7" s="1130">
        <v>6659</v>
      </c>
      <c r="R7" s="1131"/>
      <c r="S7" s="1131"/>
      <c r="T7" s="1131"/>
      <c r="U7" s="1131"/>
      <c r="V7" s="1131">
        <v>6200</v>
      </c>
      <c r="W7" s="1131"/>
      <c r="X7" s="1131"/>
      <c r="Y7" s="1131"/>
      <c r="Z7" s="1131"/>
      <c r="AA7" s="1131">
        <v>459</v>
      </c>
      <c r="AB7" s="1131"/>
      <c r="AC7" s="1131"/>
      <c r="AD7" s="1131"/>
      <c r="AE7" s="1132"/>
      <c r="AF7" s="1133">
        <v>295</v>
      </c>
      <c r="AG7" s="1134"/>
      <c r="AH7" s="1134"/>
      <c r="AI7" s="1134"/>
      <c r="AJ7" s="1135"/>
      <c r="AK7" s="1117">
        <v>538</v>
      </c>
      <c r="AL7" s="1118"/>
      <c r="AM7" s="1118"/>
      <c r="AN7" s="1118"/>
      <c r="AO7" s="1118"/>
      <c r="AP7" s="1118">
        <v>5936</v>
      </c>
      <c r="AQ7" s="1118"/>
      <c r="AR7" s="1118"/>
      <c r="AS7" s="1118"/>
      <c r="AT7" s="1118"/>
      <c r="AU7" s="1119"/>
      <c r="AV7" s="1119"/>
      <c r="AW7" s="1119"/>
      <c r="AX7" s="1119"/>
      <c r="AY7" s="1120"/>
      <c r="AZ7" s="205"/>
      <c r="BA7" s="205"/>
      <c r="BB7" s="205"/>
      <c r="BC7" s="205"/>
      <c r="BD7" s="205"/>
      <c r="BE7" s="206"/>
      <c r="BF7" s="206"/>
      <c r="BG7" s="206"/>
      <c r="BH7" s="206"/>
      <c r="BI7" s="206"/>
      <c r="BJ7" s="206"/>
      <c r="BK7" s="206"/>
      <c r="BL7" s="206"/>
      <c r="BM7" s="206"/>
      <c r="BN7" s="206"/>
      <c r="BO7" s="206"/>
      <c r="BP7" s="206"/>
      <c r="BQ7" s="212">
        <v>1</v>
      </c>
      <c r="BR7" s="213"/>
      <c r="BS7" s="1121" t="s">
        <v>545</v>
      </c>
      <c r="BT7" s="1122"/>
      <c r="BU7" s="1122"/>
      <c r="BV7" s="1122"/>
      <c r="BW7" s="1122"/>
      <c r="BX7" s="1122"/>
      <c r="BY7" s="1122"/>
      <c r="BZ7" s="1122"/>
      <c r="CA7" s="1122"/>
      <c r="CB7" s="1122"/>
      <c r="CC7" s="1122"/>
      <c r="CD7" s="1122"/>
      <c r="CE7" s="1122"/>
      <c r="CF7" s="1122"/>
      <c r="CG7" s="1123"/>
      <c r="CH7" s="1114">
        <v>0</v>
      </c>
      <c r="CI7" s="1115"/>
      <c r="CJ7" s="1115"/>
      <c r="CK7" s="1115"/>
      <c r="CL7" s="1116"/>
      <c r="CM7" s="1114">
        <v>74</v>
      </c>
      <c r="CN7" s="1115"/>
      <c r="CO7" s="1115"/>
      <c r="CP7" s="1115"/>
      <c r="CQ7" s="1116"/>
      <c r="CR7" s="1114">
        <v>4</v>
      </c>
      <c r="CS7" s="1115"/>
      <c r="CT7" s="1115"/>
      <c r="CU7" s="1115"/>
      <c r="CV7" s="1116"/>
      <c r="CW7" s="1114" t="s">
        <v>542</v>
      </c>
      <c r="CX7" s="1115"/>
      <c r="CY7" s="1115"/>
      <c r="CZ7" s="1115"/>
      <c r="DA7" s="1116"/>
      <c r="DB7" s="1114">
        <v>136</v>
      </c>
      <c r="DC7" s="1115"/>
      <c r="DD7" s="1115"/>
      <c r="DE7" s="1115"/>
      <c r="DF7" s="1116"/>
      <c r="DG7" s="1114" t="s">
        <v>542</v>
      </c>
      <c r="DH7" s="1115"/>
      <c r="DI7" s="1115"/>
      <c r="DJ7" s="1115"/>
      <c r="DK7" s="1116"/>
      <c r="DL7" s="1114" t="s">
        <v>542</v>
      </c>
      <c r="DM7" s="1115"/>
      <c r="DN7" s="1115"/>
      <c r="DO7" s="1115"/>
      <c r="DP7" s="1116"/>
      <c r="DQ7" s="1114"/>
      <c r="DR7" s="1115"/>
      <c r="DS7" s="1115"/>
      <c r="DT7" s="1115"/>
      <c r="DU7" s="1116"/>
      <c r="DV7" s="1141"/>
      <c r="DW7" s="1142"/>
      <c r="DX7" s="1142"/>
      <c r="DY7" s="1142"/>
      <c r="DZ7" s="1143"/>
      <c r="EA7" s="207"/>
    </row>
    <row r="8" spans="1:131" s="208" customFormat="1" ht="26.25" customHeight="1" x14ac:dyDescent="0.15">
      <c r="A8" s="214">
        <v>2</v>
      </c>
      <c r="B8" s="1063" t="s">
        <v>368</v>
      </c>
      <c r="C8" s="1064"/>
      <c r="D8" s="1064"/>
      <c r="E8" s="1064"/>
      <c r="F8" s="1064"/>
      <c r="G8" s="1064"/>
      <c r="H8" s="1064"/>
      <c r="I8" s="1064"/>
      <c r="J8" s="1064"/>
      <c r="K8" s="1064"/>
      <c r="L8" s="1064"/>
      <c r="M8" s="1064"/>
      <c r="N8" s="1064"/>
      <c r="O8" s="1064"/>
      <c r="P8" s="1065"/>
      <c r="Q8" s="1069">
        <v>6</v>
      </c>
      <c r="R8" s="1070"/>
      <c r="S8" s="1070"/>
      <c r="T8" s="1070"/>
      <c r="U8" s="1070"/>
      <c r="V8" s="1070">
        <v>5</v>
      </c>
      <c r="W8" s="1070"/>
      <c r="X8" s="1070"/>
      <c r="Y8" s="1070"/>
      <c r="Z8" s="1070"/>
      <c r="AA8" s="1070">
        <v>1</v>
      </c>
      <c r="AB8" s="1070"/>
      <c r="AC8" s="1070"/>
      <c r="AD8" s="1070"/>
      <c r="AE8" s="1071"/>
      <c r="AF8" s="1045">
        <v>0</v>
      </c>
      <c r="AG8" s="1046"/>
      <c r="AH8" s="1046"/>
      <c r="AI8" s="1046"/>
      <c r="AJ8" s="1047"/>
      <c r="AK8" s="1112">
        <v>4</v>
      </c>
      <c r="AL8" s="1113"/>
      <c r="AM8" s="1113"/>
      <c r="AN8" s="1113"/>
      <c r="AO8" s="1113"/>
      <c r="AP8" s="1113">
        <v>2</v>
      </c>
      <c r="AQ8" s="1113"/>
      <c r="AR8" s="1113"/>
      <c r="AS8" s="1113"/>
      <c r="AT8" s="1113"/>
      <c r="AU8" s="1110"/>
      <c r="AV8" s="1110"/>
      <c r="AW8" s="1110"/>
      <c r="AX8" s="1110"/>
      <c r="AY8" s="1111"/>
      <c r="AZ8" s="205"/>
      <c r="BA8" s="205"/>
      <c r="BB8" s="205"/>
      <c r="BC8" s="205"/>
      <c r="BD8" s="205"/>
      <c r="BE8" s="206"/>
      <c r="BF8" s="206"/>
      <c r="BG8" s="206"/>
      <c r="BH8" s="206"/>
      <c r="BI8" s="206"/>
      <c r="BJ8" s="206"/>
      <c r="BK8" s="206"/>
      <c r="BL8" s="206"/>
      <c r="BM8" s="206"/>
      <c r="BN8" s="206"/>
      <c r="BO8" s="206"/>
      <c r="BP8" s="206"/>
      <c r="BQ8" s="215">
        <v>2</v>
      </c>
      <c r="BR8" s="216"/>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7"/>
    </row>
    <row r="9" spans="1:131" s="208" customFormat="1" ht="26.25" customHeight="1" x14ac:dyDescent="0.15">
      <c r="A9" s="214">
        <v>3</v>
      </c>
      <c r="B9" s="1063" t="s">
        <v>369</v>
      </c>
      <c r="C9" s="1064"/>
      <c r="D9" s="1064"/>
      <c r="E9" s="1064"/>
      <c r="F9" s="1064"/>
      <c r="G9" s="1064"/>
      <c r="H9" s="1064"/>
      <c r="I9" s="1064"/>
      <c r="J9" s="1064"/>
      <c r="K9" s="1064"/>
      <c r="L9" s="1064"/>
      <c r="M9" s="1064"/>
      <c r="N9" s="1064"/>
      <c r="O9" s="1064"/>
      <c r="P9" s="1065"/>
      <c r="Q9" s="1069">
        <v>3</v>
      </c>
      <c r="R9" s="1070"/>
      <c r="S9" s="1070"/>
      <c r="T9" s="1070"/>
      <c r="U9" s="1070"/>
      <c r="V9" s="1070">
        <v>3</v>
      </c>
      <c r="W9" s="1070"/>
      <c r="X9" s="1070"/>
      <c r="Y9" s="1070"/>
      <c r="Z9" s="1070"/>
      <c r="AA9" s="1070">
        <v>0</v>
      </c>
      <c r="AB9" s="1070"/>
      <c r="AC9" s="1070"/>
      <c r="AD9" s="1070"/>
      <c r="AE9" s="1071"/>
      <c r="AF9" s="1045">
        <v>0</v>
      </c>
      <c r="AG9" s="1046"/>
      <c r="AH9" s="1046"/>
      <c r="AI9" s="1046"/>
      <c r="AJ9" s="1047"/>
      <c r="AK9" s="1112">
        <v>3</v>
      </c>
      <c r="AL9" s="1113"/>
      <c r="AM9" s="1113"/>
      <c r="AN9" s="1113"/>
      <c r="AO9" s="1113"/>
      <c r="AP9" s="1113" t="s">
        <v>542</v>
      </c>
      <c r="AQ9" s="1113"/>
      <c r="AR9" s="1113"/>
      <c r="AS9" s="1113"/>
      <c r="AT9" s="1113"/>
      <c r="AU9" s="1110"/>
      <c r="AV9" s="1110"/>
      <c r="AW9" s="1110"/>
      <c r="AX9" s="1110"/>
      <c r="AY9" s="1111"/>
      <c r="AZ9" s="205"/>
      <c r="BA9" s="205"/>
      <c r="BB9" s="205"/>
      <c r="BC9" s="205"/>
      <c r="BD9" s="205"/>
      <c r="BE9" s="206"/>
      <c r="BF9" s="206"/>
      <c r="BG9" s="206"/>
      <c r="BH9" s="206"/>
      <c r="BI9" s="206"/>
      <c r="BJ9" s="206"/>
      <c r="BK9" s="206"/>
      <c r="BL9" s="206"/>
      <c r="BM9" s="206"/>
      <c r="BN9" s="206"/>
      <c r="BO9" s="206"/>
      <c r="BP9" s="206"/>
      <c r="BQ9" s="215">
        <v>3</v>
      </c>
      <c r="BR9" s="216"/>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7"/>
    </row>
    <row r="10" spans="1:131" s="208" customFormat="1" ht="26.25" customHeight="1" x14ac:dyDescent="0.15">
      <c r="A10" s="214">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5"/>
      <c r="BA10" s="205"/>
      <c r="BB10" s="205"/>
      <c r="BC10" s="205"/>
      <c r="BD10" s="205"/>
      <c r="BE10" s="206"/>
      <c r="BF10" s="206"/>
      <c r="BG10" s="206"/>
      <c r="BH10" s="206"/>
      <c r="BI10" s="206"/>
      <c r="BJ10" s="206"/>
      <c r="BK10" s="206"/>
      <c r="BL10" s="206"/>
      <c r="BM10" s="206"/>
      <c r="BN10" s="206"/>
      <c r="BO10" s="206"/>
      <c r="BP10" s="206"/>
      <c r="BQ10" s="215">
        <v>4</v>
      </c>
      <c r="BR10" s="216"/>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7"/>
    </row>
    <row r="11" spans="1:131" s="208" customFormat="1" ht="26.25" customHeight="1" x14ac:dyDescent="0.15">
      <c r="A11" s="214">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5"/>
      <c r="BA11" s="205"/>
      <c r="BB11" s="205"/>
      <c r="BC11" s="205"/>
      <c r="BD11" s="205"/>
      <c r="BE11" s="206"/>
      <c r="BF11" s="206"/>
      <c r="BG11" s="206"/>
      <c r="BH11" s="206"/>
      <c r="BI11" s="206"/>
      <c r="BJ11" s="206"/>
      <c r="BK11" s="206"/>
      <c r="BL11" s="206"/>
      <c r="BM11" s="206"/>
      <c r="BN11" s="206"/>
      <c r="BO11" s="206"/>
      <c r="BP11" s="206"/>
      <c r="BQ11" s="215">
        <v>5</v>
      </c>
      <c r="BR11" s="216"/>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7"/>
    </row>
    <row r="12" spans="1:131" s="208" customFormat="1" ht="26.25" customHeight="1" x14ac:dyDescent="0.15">
      <c r="A12" s="214">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5"/>
      <c r="BA12" s="205"/>
      <c r="BB12" s="205"/>
      <c r="BC12" s="205"/>
      <c r="BD12" s="205"/>
      <c r="BE12" s="206"/>
      <c r="BF12" s="206"/>
      <c r="BG12" s="206"/>
      <c r="BH12" s="206"/>
      <c r="BI12" s="206"/>
      <c r="BJ12" s="206"/>
      <c r="BK12" s="206"/>
      <c r="BL12" s="206"/>
      <c r="BM12" s="206"/>
      <c r="BN12" s="206"/>
      <c r="BO12" s="206"/>
      <c r="BP12" s="206"/>
      <c r="BQ12" s="215">
        <v>6</v>
      </c>
      <c r="BR12" s="216"/>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7"/>
    </row>
    <row r="13" spans="1:131" s="208" customFormat="1" ht="26.25" customHeight="1" x14ac:dyDescent="0.15">
      <c r="A13" s="214">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5"/>
      <c r="BA13" s="205"/>
      <c r="BB13" s="205"/>
      <c r="BC13" s="205"/>
      <c r="BD13" s="205"/>
      <c r="BE13" s="206"/>
      <c r="BF13" s="206"/>
      <c r="BG13" s="206"/>
      <c r="BH13" s="206"/>
      <c r="BI13" s="206"/>
      <c r="BJ13" s="206"/>
      <c r="BK13" s="206"/>
      <c r="BL13" s="206"/>
      <c r="BM13" s="206"/>
      <c r="BN13" s="206"/>
      <c r="BO13" s="206"/>
      <c r="BP13" s="206"/>
      <c r="BQ13" s="215">
        <v>7</v>
      </c>
      <c r="BR13" s="216"/>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7"/>
    </row>
    <row r="14" spans="1:131" s="208" customFormat="1" ht="26.25" customHeight="1" x14ac:dyDescent="0.15">
      <c r="A14" s="214">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5"/>
      <c r="BA14" s="205"/>
      <c r="BB14" s="205"/>
      <c r="BC14" s="205"/>
      <c r="BD14" s="205"/>
      <c r="BE14" s="206"/>
      <c r="BF14" s="206"/>
      <c r="BG14" s="206"/>
      <c r="BH14" s="206"/>
      <c r="BI14" s="206"/>
      <c r="BJ14" s="206"/>
      <c r="BK14" s="206"/>
      <c r="BL14" s="206"/>
      <c r="BM14" s="206"/>
      <c r="BN14" s="206"/>
      <c r="BO14" s="206"/>
      <c r="BP14" s="206"/>
      <c r="BQ14" s="215">
        <v>8</v>
      </c>
      <c r="BR14" s="216"/>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7"/>
    </row>
    <row r="15" spans="1:131" s="208" customFormat="1" ht="26.25" customHeight="1" x14ac:dyDescent="0.15">
      <c r="A15" s="214">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5"/>
      <c r="BA15" s="205"/>
      <c r="BB15" s="205"/>
      <c r="BC15" s="205"/>
      <c r="BD15" s="205"/>
      <c r="BE15" s="206"/>
      <c r="BF15" s="206"/>
      <c r="BG15" s="206"/>
      <c r="BH15" s="206"/>
      <c r="BI15" s="206"/>
      <c r="BJ15" s="206"/>
      <c r="BK15" s="206"/>
      <c r="BL15" s="206"/>
      <c r="BM15" s="206"/>
      <c r="BN15" s="206"/>
      <c r="BO15" s="206"/>
      <c r="BP15" s="206"/>
      <c r="BQ15" s="215">
        <v>9</v>
      </c>
      <c r="BR15" s="216"/>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7"/>
    </row>
    <row r="16" spans="1:131" s="208" customFormat="1" ht="26.25" customHeight="1" x14ac:dyDescent="0.15">
      <c r="A16" s="214">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5"/>
      <c r="BA16" s="205"/>
      <c r="BB16" s="205"/>
      <c r="BC16" s="205"/>
      <c r="BD16" s="205"/>
      <c r="BE16" s="206"/>
      <c r="BF16" s="206"/>
      <c r="BG16" s="206"/>
      <c r="BH16" s="206"/>
      <c r="BI16" s="206"/>
      <c r="BJ16" s="206"/>
      <c r="BK16" s="206"/>
      <c r="BL16" s="206"/>
      <c r="BM16" s="206"/>
      <c r="BN16" s="206"/>
      <c r="BO16" s="206"/>
      <c r="BP16" s="206"/>
      <c r="BQ16" s="215">
        <v>10</v>
      </c>
      <c r="BR16" s="216"/>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7"/>
    </row>
    <row r="17" spans="1:131" s="208" customFormat="1" ht="26.25" customHeight="1" x14ac:dyDescent="0.15">
      <c r="A17" s="214">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5"/>
      <c r="BA17" s="205"/>
      <c r="BB17" s="205"/>
      <c r="BC17" s="205"/>
      <c r="BD17" s="205"/>
      <c r="BE17" s="206"/>
      <c r="BF17" s="206"/>
      <c r="BG17" s="206"/>
      <c r="BH17" s="206"/>
      <c r="BI17" s="206"/>
      <c r="BJ17" s="206"/>
      <c r="BK17" s="206"/>
      <c r="BL17" s="206"/>
      <c r="BM17" s="206"/>
      <c r="BN17" s="206"/>
      <c r="BO17" s="206"/>
      <c r="BP17" s="206"/>
      <c r="BQ17" s="215">
        <v>11</v>
      </c>
      <c r="BR17" s="216"/>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7"/>
    </row>
    <row r="18" spans="1:131" s="208" customFormat="1" ht="26.25" customHeight="1" x14ac:dyDescent="0.15">
      <c r="A18" s="214">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5"/>
      <c r="BA18" s="205"/>
      <c r="BB18" s="205"/>
      <c r="BC18" s="205"/>
      <c r="BD18" s="205"/>
      <c r="BE18" s="206"/>
      <c r="BF18" s="206"/>
      <c r="BG18" s="206"/>
      <c r="BH18" s="206"/>
      <c r="BI18" s="206"/>
      <c r="BJ18" s="206"/>
      <c r="BK18" s="206"/>
      <c r="BL18" s="206"/>
      <c r="BM18" s="206"/>
      <c r="BN18" s="206"/>
      <c r="BO18" s="206"/>
      <c r="BP18" s="206"/>
      <c r="BQ18" s="215">
        <v>12</v>
      </c>
      <c r="BR18" s="216"/>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7"/>
    </row>
    <row r="19" spans="1:131" s="208" customFormat="1" ht="26.25" customHeight="1" x14ac:dyDescent="0.15">
      <c r="A19" s="214">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5"/>
      <c r="BA19" s="205"/>
      <c r="BB19" s="205"/>
      <c r="BC19" s="205"/>
      <c r="BD19" s="205"/>
      <c r="BE19" s="206"/>
      <c r="BF19" s="206"/>
      <c r="BG19" s="206"/>
      <c r="BH19" s="206"/>
      <c r="BI19" s="206"/>
      <c r="BJ19" s="206"/>
      <c r="BK19" s="206"/>
      <c r="BL19" s="206"/>
      <c r="BM19" s="206"/>
      <c r="BN19" s="206"/>
      <c r="BO19" s="206"/>
      <c r="BP19" s="206"/>
      <c r="BQ19" s="215">
        <v>13</v>
      </c>
      <c r="BR19" s="216"/>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7"/>
    </row>
    <row r="20" spans="1:131" s="208" customFormat="1" ht="26.25" customHeight="1" x14ac:dyDescent="0.15">
      <c r="A20" s="214">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5"/>
      <c r="BA20" s="205"/>
      <c r="BB20" s="205"/>
      <c r="BC20" s="205"/>
      <c r="BD20" s="205"/>
      <c r="BE20" s="206"/>
      <c r="BF20" s="206"/>
      <c r="BG20" s="206"/>
      <c r="BH20" s="206"/>
      <c r="BI20" s="206"/>
      <c r="BJ20" s="206"/>
      <c r="BK20" s="206"/>
      <c r="BL20" s="206"/>
      <c r="BM20" s="206"/>
      <c r="BN20" s="206"/>
      <c r="BO20" s="206"/>
      <c r="BP20" s="206"/>
      <c r="BQ20" s="215">
        <v>14</v>
      </c>
      <c r="BR20" s="216"/>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7"/>
    </row>
    <row r="21" spans="1:131" s="208" customFormat="1" ht="26.25" customHeight="1" thickBot="1" x14ac:dyDescent="0.2">
      <c r="A21" s="214">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5"/>
      <c r="BA21" s="205"/>
      <c r="BB21" s="205"/>
      <c r="BC21" s="205"/>
      <c r="BD21" s="205"/>
      <c r="BE21" s="206"/>
      <c r="BF21" s="206"/>
      <c r="BG21" s="206"/>
      <c r="BH21" s="206"/>
      <c r="BI21" s="206"/>
      <c r="BJ21" s="206"/>
      <c r="BK21" s="206"/>
      <c r="BL21" s="206"/>
      <c r="BM21" s="206"/>
      <c r="BN21" s="206"/>
      <c r="BO21" s="206"/>
      <c r="BP21" s="206"/>
      <c r="BQ21" s="215">
        <v>15</v>
      </c>
      <c r="BR21" s="216"/>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7"/>
    </row>
    <row r="22" spans="1:131" s="208" customFormat="1" ht="26.25" customHeight="1" x14ac:dyDescent="0.15">
      <c r="A22" s="214">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370</v>
      </c>
      <c r="BA22" s="1061"/>
      <c r="BB22" s="1061"/>
      <c r="BC22" s="1061"/>
      <c r="BD22" s="1062"/>
      <c r="BE22" s="206"/>
      <c r="BF22" s="206"/>
      <c r="BG22" s="206"/>
      <c r="BH22" s="206"/>
      <c r="BI22" s="206"/>
      <c r="BJ22" s="206"/>
      <c r="BK22" s="206"/>
      <c r="BL22" s="206"/>
      <c r="BM22" s="206"/>
      <c r="BN22" s="206"/>
      <c r="BO22" s="206"/>
      <c r="BP22" s="206"/>
      <c r="BQ22" s="215">
        <v>16</v>
      </c>
      <c r="BR22" s="216"/>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4">
        <v>6668</v>
      </c>
      <c r="R23" s="1095"/>
      <c r="S23" s="1095"/>
      <c r="T23" s="1095"/>
      <c r="U23" s="1095"/>
      <c r="V23" s="1095">
        <v>6208</v>
      </c>
      <c r="W23" s="1095"/>
      <c r="X23" s="1095"/>
      <c r="Y23" s="1095"/>
      <c r="Z23" s="1095"/>
      <c r="AA23" s="1095">
        <v>460</v>
      </c>
      <c r="AB23" s="1095"/>
      <c r="AC23" s="1095"/>
      <c r="AD23" s="1095"/>
      <c r="AE23" s="1096"/>
      <c r="AF23" s="1097">
        <v>296</v>
      </c>
      <c r="AG23" s="1095"/>
      <c r="AH23" s="1095"/>
      <c r="AI23" s="1095"/>
      <c r="AJ23" s="1098"/>
      <c r="AK23" s="1099"/>
      <c r="AL23" s="1100"/>
      <c r="AM23" s="1100"/>
      <c r="AN23" s="1100"/>
      <c r="AO23" s="1100"/>
      <c r="AP23" s="1095">
        <v>5938</v>
      </c>
      <c r="AQ23" s="1095"/>
      <c r="AR23" s="1095"/>
      <c r="AS23" s="1095"/>
      <c r="AT23" s="1095"/>
      <c r="AU23" s="1101"/>
      <c r="AV23" s="1101"/>
      <c r="AW23" s="1101"/>
      <c r="AX23" s="1101"/>
      <c r="AY23" s="1102"/>
      <c r="AZ23" s="1091" t="s">
        <v>543</v>
      </c>
      <c r="BA23" s="1092"/>
      <c r="BB23" s="1092"/>
      <c r="BC23" s="1092"/>
      <c r="BD23" s="1093"/>
      <c r="BE23" s="206"/>
      <c r="BF23" s="206"/>
      <c r="BG23" s="206"/>
      <c r="BH23" s="206"/>
      <c r="BI23" s="206"/>
      <c r="BJ23" s="206"/>
      <c r="BK23" s="206"/>
      <c r="BL23" s="206"/>
      <c r="BM23" s="206"/>
      <c r="BN23" s="206"/>
      <c r="BO23" s="206"/>
      <c r="BP23" s="206"/>
      <c r="BQ23" s="215">
        <v>17</v>
      </c>
      <c r="BR23" s="216"/>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7"/>
    </row>
    <row r="24" spans="1:131" s="208" customFormat="1" ht="26.25" customHeight="1" x14ac:dyDescent="0.15">
      <c r="A24" s="1090" t="s">
        <v>373</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5"/>
      <c r="BA24" s="205"/>
      <c r="BB24" s="205"/>
      <c r="BC24" s="205"/>
      <c r="BD24" s="205"/>
      <c r="BE24" s="206"/>
      <c r="BF24" s="206"/>
      <c r="BG24" s="206"/>
      <c r="BH24" s="206"/>
      <c r="BI24" s="206"/>
      <c r="BJ24" s="206"/>
      <c r="BK24" s="206"/>
      <c r="BL24" s="206"/>
      <c r="BM24" s="206"/>
      <c r="BN24" s="206"/>
      <c r="BO24" s="206"/>
      <c r="BP24" s="206"/>
      <c r="BQ24" s="215">
        <v>18</v>
      </c>
      <c r="BR24" s="216"/>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7"/>
    </row>
    <row r="25" spans="1:131" s="200" customFormat="1" ht="26.25" customHeight="1" thickBot="1" x14ac:dyDescent="0.2">
      <c r="A25" s="1089" t="s">
        <v>374</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5"/>
      <c r="BK25" s="205"/>
      <c r="BL25" s="205"/>
      <c r="BM25" s="205"/>
      <c r="BN25" s="205"/>
      <c r="BO25" s="218"/>
      <c r="BP25" s="218"/>
      <c r="BQ25" s="215">
        <v>19</v>
      </c>
      <c r="BR25" s="216"/>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9"/>
    </row>
    <row r="26" spans="1:131" s="200" customFormat="1" ht="26.25" customHeight="1" x14ac:dyDescent="0.15">
      <c r="A26" s="1021" t="s">
        <v>350</v>
      </c>
      <c r="B26" s="1022"/>
      <c r="C26" s="1022"/>
      <c r="D26" s="1022"/>
      <c r="E26" s="1022"/>
      <c r="F26" s="1022"/>
      <c r="G26" s="1022"/>
      <c r="H26" s="1022"/>
      <c r="I26" s="1022"/>
      <c r="J26" s="1022"/>
      <c r="K26" s="1022"/>
      <c r="L26" s="1022"/>
      <c r="M26" s="1022"/>
      <c r="N26" s="1022"/>
      <c r="O26" s="1022"/>
      <c r="P26" s="1023"/>
      <c r="Q26" s="1027" t="s">
        <v>375</v>
      </c>
      <c r="R26" s="1028"/>
      <c r="S26" s="1028"/>
      <c r="T26" s="1028"/>
      <c r="U26" s="1029"/>
      <c r="V26" s="1027" t="s">
        <v>376</v>
      </c>
      <c r="W26" s="1028"/>
      <c r="X26" s="1028"/>
      <c r="Y26" s="1028"/>
      <c r="Z26" s="1029"/>
      <c r="AA26" s="1027" t="s">
        <v>377</v>
      </c>
      <c r="AB26" s="1028"/>
      <c r="AC26" s="1028"/>
      <c r="AD26" s="1028"/>
      <c r="AE26" s="1028"/>
      <c r="AF26" s="1085" t="s">
        <v>378</v>
      </c>
      <c r="AG26" s="1034"/>
      <c r="AH26" s="1034"/>
      <c r="AI26" s="1034"/>
      <c r="AJ26" s="1086"/>
      <c r="AK26" s="1028" t="s">
        <v>379</v>
      </c>
      <c r="AL26" s="1028"/>
      <c r="AM26" s="1028"/>
      <c r="AN26" s="1028"/>
      <c r="AO26" s="1029"/>
      <c r="AP26" s="1027" t="s">
        <v>380</v>
      </c>
      <c r="AQ26" s="1028"/>
      <c r="AR26" s="1028"/>
      <c r="AS26" s="1028"/>
      <c r="AT26" s="1029"/>
      <c r="AU26" s="1027" t="s">
        <v>381</v>
      </c>
      <c r="AV26" s="1028"/>
      <c r="AW26" s="1028"/>
      <c r="AX26" s="1028"/>
      <c r="AY26" s="1029"/>
      <c r="AZ26" s="1027" t="s">
        <v>382</v>
      </c>
      <c r="BA26" s="1028"/>
      <c r="BB26" s="1028"/>
      <c r="BC26" s="1028"/>
      <c r="BD26" s="1029"/>
      <c r="BE26" s="1027" t="s">
        <v>357</v>
      </c>
      <c r="BF26" s="1028"/>
      <c r="BG26" s="1028"/>
      <c r="BH26" s="1028"/>
      <c r="BI26" s="1043"/>
      <c r="BJ26" s="205"/>
      <c r="BK26" s="205"/>
      <c r="BL26" s="205"/>
      <c r="BM26" s="205"/>
      <c r="BN26" s="205"/>
      <c r="BO26" s="218"/>
      <c r="BP26" s="218"/>
      <c r="BQ26" s="215">
        <v>20</v>
      </c>
      <c r="BR26" s="216"/>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9"/>
    </row>
    <row r="27" spans="1:131" s="200"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5"/>
      <c r="BK27" s="205"/>
      <c r="BL27" s="205"/>
      <c r="BM27" s="205"/>
      <c r="BN27" s="205"/>
      <c r="BO27" s="218"/>
      <c r="BP27" s="218"/>
      <c r="BQ27" s="215">
        <v>21</v>
      </c>
      <c r="BR27" s="216"/>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9"/>
    </row>
    <row r="28" spans="1:131" s="200" customFormat="1" ht="26.25" customHeight="1" thickTop="1" x14ac:dyDescent="0.15">
      <c r="A28" s="219">
        <v>1</v>
      </c>
      <c r="B28" s="1076" t="s">
        <v>383</v>
      </c>
      <c r="C28" s="1077"/>
      <c r="D28" s="1077"/>
      <c r="E28" s="1077"/>
      <c r="F28" s="1077"/>
      <c r="G28" s="1077"/>
      <c r="H28" s="1077"/>
      <c r="I28" s="1077"/>
      <c r="J28" s="1077"/>
      <c r="K28" s="1077"/>
      <c r="L28" s="1077"/>
      <c r="M28" s="1077"/>
      <c r="N28" s="1077"/>
      <c r="O28" s="1077"/>
      <c r="P28" s="1078"/>
      <c r="Q28" s="1079">
        <v>2165</v>
      </c>
      <c r="R28" s="1080"/>
      <c r="S28" s="1080"/>
      <c r="T28" s="1080"/>
      <c r="U28" s="1080"/>
      <c r="V28" s="1080">
        <v>1869</v>
      </c>
      <c r="W28" s="1080"/>
      <c r="X28" s="1080"/>
      <c r="Y28" s="1080"/>
      <c r="Z28" s="1080"/>
      <c r="AA28" s="1080">
        <v>296</v>
      </c>
      <c r="AB28" s="1080"/>
      <c r="AC28" s="1080"/>
      <c r="AD28" s="1080"/>
      <c r="AE28" s="1081"/>
      <c r="AF28" s="1082">
        <v>296</v>
      </c>
      <c r="AG28" s="1080"/>
      <c r="AH28" s="1080"/>
      <c r="AI28" s="1080"/>
      <c r="AJ28" s="1083"/>
      <c r="AK28" s="1084">
        <v>124</v>
      </c>
      <c r="AL28" s="1072"/>
      <c r="AM28" s="1072"/>
      <c r="AN28" s="1072"/>
      <c r="AO28" s="1072"/>
      <c r="AP28" s="1072" t="s">
        <v>544</v>
      </c>
      <c r="AQ28" s="1072"/>
      <c r="AR28" s="1072"/>
      <c r="AS28" s="1072"/>
      <c r="AT28" s="1072"/>
      <c r="AU28" s="1072" t="s">
        <v>542</v>
      </c>
      <c r="AV28" s="1072"/>
      <c r="AW28" s="1072"/>
      <c r="AX28" s="1072"/>
      <c r="AY28" s="1072"/>
      <c r="AZ28" s="1073" t="s">
        <v>542</v>
      </c>
      <c r="BA28" s="1073"/>
      <c r="BB28" s="1073"/>
      <c r="BC28" s="1073"/>
      <c r="BD28" s="1073"/>
      <c r="BE28" s="1074"/>
      <c r="BF28" s="1074"/>
      <c r="BG28" s="1074"/>
      <c r="BH28" s="1074"/>
      <c r="BI28" s="1075"/>
      <c r="BJ28" s="205"/>
      <c r="BK28" s="205"/>
      <c r="BL28" s="205"/>
      <c r="BM28" s="205"/>
      <c r="BN28" s="205"/>
      <c r="BO28" s="218"/>
      <c r="BP28" s="218"/>
      <c r="BQ28" s="215">
        <v>22</v>
      </c>
      <c r="BR28" s="216"/>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9"/>
    </row>
    <row r="29" spans="1:131" s="200" customFormat="1" ht="26.25" customHeight="1" x14ac:dyDescent="0.15">
      <c r="A29" s="219">
        <v>2</v>
      </c>
      <c r="B29" s="1063" t="s">
        <v>384</v>
      </c>
      <c r="C29" s="1064"/>
      <c r="D29" s="1064"/>
      <c r="E29" s="1064"/>
      <c r="F29" s="1064"/>
      <c r="G29" s="1064"/>
      <c r="H29" s="1064"/>
      <c r="I29" s="1064"/>
      <c r="J29" s="1064"/>
      <c r="K29" s="1064"/>
      <c r="L29" s="1064"/>
      <c r="M29" s="1064"/>
      <c r="N29" s="1064"/>
      <c r="O29" s="1064"/>
      <c r="P29" s="1065"/>
      <c r="Q29" s="1069">
        <v>1072</v>
      </c>
      <c r="R29" s="1070"/>
      <c r="S29" s="1070"/>
      <c r="T29" s="1070"/>
      <c r="U29" s="1070"/>
      <c r="V29" s="1070">
        <v>979</v>
      </c>
      <c r="W29" s="1070"/>
      <c r="X29" s="1070"/>
      <c r="Y29" s="1070"/>
      <c r="Z29" s="1070"/>
      <c r="AA29" s="1070">
        <v>93</v>
      </c>
      <c r="AB29" s="1070"/>
      <c r="AC29" s="1070"/>
      <c r="AD29" s="1070"/>
      <c r="AE29" s="1071"/>
      <c r="AF29" s="1045">
        <v>93</v>
      </c>
      <c r="AG29" s="1046"/>
      <c r="AH29" s="1046"/>
      <c r="AI29" s="1046"/>
      <c r="AJ29" s="1047"/>
      <c r="AK29" s="1009">
        <v>133</v>
      </c>
      <c r="AL29" s="1000"/>
      <c r="AM29" s="1000"/>
      <c r="AN29" s="1000"/>
      <c r="AO29" s="1000"/>
      <c r="AP29" s="1000" t="s">
        <v>542</v>
      </c>
      <c r="AQ29" s="1000"/>
      <c r="AR29" s="1000"/>
      <c r="AS29" s="1000"/>
      <c r="AT29" s="1000"/>
      <c r="AU29" s="1000" t="s">
        <v>542</v>
      </c>
      <c r="AV29" s="1000"/>
      <c r="AW29" s="1000"/>
      <c r="AX29" s="1000"/>
      <c r="AY29" s="1000"/>
      <c r="AZ29" s="1068" t="s">
        <v>542</v>
      </c>
      <c r="BA29" s="1068"/>
      <c r="BB29" s="1068"/>
      <c r="BC29" s="1068"/>
      <c r="BD29" s="1068"/>
      <c r="BE29" s="1058"/>
      <c r="BF29" s="1058"/>
      <c r="BG29" s="1058"/>
      <c r="BH29" s="1058"/>
      <c r="BI29" s="1059"/>
      <c r="BJ29" s="205"/>
      <c r="BK29" s="205"/>
      <c r="BL29" s="205"/>
      <c r="BM29" s="205"/>
      <c r="BN29" s="205"/>
      <c r="BO29" s="218"/>
      <c r="BP29" s="218"/>
      <c r="BQ29" s="215">
        <v>23</v>
      </c>
      <c r="BR29" s="216"/>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9"/>
    </row>
    <row r="30" spans="1:131" s="200" customFormat="1" ht="26.25" customHeight="1" x14ac:dyDescent="0.15">
      <c r="A30" s="219">
        <v>3</v>
      </c>
      <c r="B30" s="1063" t="s">
        <v>385</v>
      </c>
      <c r="C30" s="1064"/>
      <c r="D30" s="1064"/>
      <c r="E30" s="1064"/>
      <c r="F30" s="1064"/>
      <c r="G30" s="1064"/>
      <c r="H30" s="1064"/>
      <c r="I30" s="1064"/>
      <c r="J30" s="1064"/>
      <c r="K30" s="1064"/>
      <c r="L30" s="1064"/>
      <c r="M30" s="1064"/>
      <c r="N30" s="1064"/>
      <c r="O30" s="1064"/>
      <c r="P30" s="1065"/>
      <c r="Q30" s="1069">
        <v>145</v>
      </c>
      <c r="R30" s="1070"/>
      <c r="S30" s="1070"/>
      <c r="T30" s="1070"/>
      <c r="U30" s="1070"/>
      <c r="V30" s="1070">
        <v>144</v>
      </c>
      <c r="W30" s="1070"/>
      <c r="X30" s="1070"/>
      <c r="Y30" s="1070"/>
      <c r="Z30" s="1070"/>
      <c r="AA30" s="1070">
        <v>0</v>
      </c>
      <c r="AB30" s="1070"/>
      <c r="AC30" s="1070"/>
      <c r="AD30" s="1070"/>
      <c r="AE30" s="1071"/>
      <c r="AF30" s="1045">
        <v>0</v>
      </c>
      <c r="AG30" s="1046"/>
      <c r="AH30" s="1046"/>
      <c r="AI30" s="1046"/>
      <c r="AJ30" s="1047"/>
      <c r="AK30" s="1009">
        <v>34</v>
      </c>
      <c r="AL30" s="1000"/>
      <c r="AM30" s="1000"/>
      <c r="AN30" s="1000"/>
      <c r="AO30" s="1000"/>
      <c r="AP30" s="1000" t="s">
        <v>542</v>
      </c>
      <c r="AQ30" s="1000"/>
      <c r="AR30" s="1000"/>
      <c r="AS30" s="1000"/>
      <c r="AT30" s="1000"/>
      <c r="AU30" s="1000" t="s">
        <v>542</v>
      </c>
      <c r="AV30" s="1000"/>
      <c r="AW30" s="1000"/>
      <c r="AX30" s="1000"/>
      <c r="AY30" s="1000"/>
      <c r="AZ30" s="1068" t="s">
        <v>542</v>
      </c>
      <c r="BA30" s="1068"/>
      <c r="BB30" s="1068"/>
      <c r="BC30" s="1068"/>
      <c r="BD30" s="1068"/>
      <c r="BE30" s="1058"/>
      <c r="BF30" s="1058"/>
      <c r="BG30" s="1058"/>
      <c r="BH30" s="1058"/>
      <c r="BI30" s="1059"/>
      <c r="BJ30" s="205"/>
      <c r="BK30" s="205"/>
      <c r="BL30" s="205"/>
      <c r="BM30" s="205"/>
      <c r="BN30" s="205"/>
      <c r="BO30" s="218"/>
      <c r="BP30" s="218"/>
      <c r="BQ30" s="215">
        <v>24</v>
      </c>
      <c r="BR30" s="216"/>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9"/>
    </row>
    <row r="31" spans="1:131" s="200" customFormat="1" ht="26.25" customHeight="1" x14ac:dyDescent="0.15">
      <c r="A31" s="219">
        <v>4</v>
      </c>
      <c r="B31" s="1063" t="s">
        <v>386</v>
      </c>
      <c r="C31" s="1064"/>
      <c r="D31" s="1064"/>
      <c r="E31" s="1064"/>
      <c r="F31" s="1064"/>
      <c r="G31" s="1064"/>
      <c r="H31" s="1064"/>
      <c r="I31" s="1064"/>
      <c r="J31" s="1064"/>
      <c r="K31" s="1064"/>
      <c r="L31" s="1064"/>
      <c r="M31" s="1064"/>
      <c r="N31" s="1064"/>
      <c r="O31" s="1064"/>
      <c r="P31" s="1065"/>
      <c r="Q31" s="1069">
        <v>185</v>
      </c>
      <c r="R31" s="1070"/>
      <c r="S31" s="1070"/>
      <c r="T31" s="1070"/>
      <c r="U31" s="1070"/>
      <c r="V31" s="1070">
        <v>164</v>
      </c>
      <c r="W31" s="1070"/>
      <c r="X31" s="1070"/>
      <c r="Y31" s="1070"/>
      <c r="Z31" s="1070"/>
      <c r="AA31" s="1070">
        <v>21</v>
      </c>
      <c r="AB31" s="1070"/>
      <c r="AC31" s="1070"/>
      <c r="AD31" s="1070"/>
      <c r="AE31" s="1071"/>
      <c r="AF31" s="1045">
        <v>845</v>
      </c>
      <c r="AG31" s="1046"/>
      <c r="AH31" s="1046"/>
      <c r="AI31" s="1046"/>
      <c r="AJ31" s="1047"/>
      <c r="AK31" s="1009">
        <v>3</v>
      </c>
      <c r="AL31" s="1000"/>
      <c r="AM31" s="1000"/>
      <c r="AN31" s="1000"/>
      <c r="AO31" s="1000"/>
      <c r="AP31" s="1000">
        <v>489</v>
      </c>
      <c r="AQ31" s="1000"/>
      <c r="AR31" s="1000"/>
      <c r="AS31" s="1000"/>
      <c r="AT31" s="1000"/>
      <c r="AU31" s="1000">
        <v>245</v>
      </c>
      <c r="AV31" s="1000"/>
      <c r="AW31" s="1000"/>
      <c r="AX31" s="1000"/>
      <c r="AY31" s="1000"/>
      <c r="AZ31" s="1068" t="s">
        <v>542</v>
      </c>
      <c r="BA31" s="1068"/>
      <c r="BB31" s="1068"/>
      <c r="BC31" s="1068"/>
      <c r="BD31" s="1068"/>
      <c r="BE31" s="1058" t="s">
        <v>387</v>
      </c>
      <c r="BF31" s="1058"/>
      <c r="BG31" s="1058"/>
      <c r="BH31" s="1058"/>
      <c r="BI31" s="1059"/>
      <c r="BJ31" s="205"/>
      <c r="BK31" s="205"/>
      <c r="BL31" s="205"/>
      <c r="BM31" s="205"/>
      <c r="BN31" s="205"/>
      <c r="BO31" s="218"/>
      <c r="BP31" s="218"/>
      <c r="BQ31" s="215">
        <v>25</v>
      </c>
      <c r="BR31" s="216"/>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9"/>
    </row>
    <row r="32" spans="1:131" s="200" customFormat="1" ht="26.25" customHeight="1" x14ac:dyDescent="0.15">
      <c r="A32" s="219">
        <v>5</v>
      </c>
      <c r="B32" s="1063" t="s">
        <v>388</v>
      </c>
      <c r="C32" s="1064"/>
      <c r="D32" s="1064"/>
      <c r="E32" s="1064"/>
      <c r="F32" s="1064"/>
      <c r="G32" s="1064"/>
      <c r="H32" s="1064"/>
      <c r="I32" s="1064"/>
      <c r="J32" s="1064"/>
      <c r="K32" s="1064"/>
      <c r="L32" s="1064"/>
      <c r="M32" s="1064"/>
      <c r="N32" s="1064"/>
      <c r="O32" s="1064"/>
      <c r="P32" s="1065"/>
      <c r="Q32" s="1069">
        <v>661</v>
      </c>
      <c r="R32" s="1070"/>
      <c r="S32" s="1070"/>
      <c r="T32" s="1070"/>
      <c r="U32" s="1070"/>
      <c r="V32" s="1070">
        <v>657</v>
      </c>
      <c r="W32" s="1070"/>
      <c r="X32" s="1070"/>
      <c r="Y32" s="1070"/>
      <c r="Z32" s="1070"/>
      <c r="AA32" s="1070">
        <v>4</v>
      </c>
      <c r="AB32" s="1070"/>
      <c r="AC32" s="1070"/>
      <c r="AD32" s="1070"/>
      <c r="AE32" s="1071"/>
      <c r="AF32" s="1045">
        <v>2</v>
      </c>
      <c r="AG32" s="1046"/>
      <c r="AH32" s="1046"/>
      <c r="AI32" s="1046"/>
      <c r="AJ32" s="1047"/>
      <c r="AK32" s="1009">
        <v>195</v>
      </c>
      <c r="AL32" s="1000"/>
      <c r="AM32" s="1000"/>
      <c r="AN32" s="1000"/>
      <c r="AO32" s="1000"/>
      <c r="AP32" s="1000">
        <v>5897</v>
      </c>
      <c r="AQ32" s="1000"/>
      <c r="AR32" s="1000"/>
      <c r="AS32" s="1000"/>
      <c r="AT32" s="1000"/>
      <c r="AU32" s="1000">
        <v>1424</v>
      </c>
      <c r="AV32" s="1000"/>
      <c r="AW32" s="1000"/>
      <c r="AX32" s="1000"/>
      <c r="AY32" s="1000"/>
      <c r="AZ32" s="1068" t="s">
        <v>542</v>
      </c>
      <c r="BA32" s="1068"/>
      <c r="BB32" s="1068"/>
      <c r="BC32" s="1068"/>
      <c r="BD32" s="1068"/>
      <c r="BE32" s="1058" t="s">
        <v>389</v>
      </c>
      <c r="BF32" s="1058"/>
      <c r="BG32" s="1058"/>
      <c r="BH32" s="1058"/>
      <c r="BI32" s="1059"/>
      <c r="BJ32" s="205"/>
      <c r="BK32" s="205"/>
      <c r="BL32" s="205"/>
      <c r="BM32" s="205"/>
      <c r="BN32" s="205"/>
      <c r="BO32" s="218"/>
      <c r="BP32" s="218"/>
      <c r="BQ32" s="215">
        <v>26</v>
      </c>
      <c r="BR32" s="216"/>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9"/>
    </row>
    <row r="33" spans="1:131" s="200" customFormat="1" ht="26.25" customHeight="1" x14ac:dyDescent="0.15">
      <c r="A33" s="219">
        <v>6</v>
      </c>
      <c r="B33" s="1063" t="s">
        <v>390</v>
      </c>
      <c r="C33" s="1064"/>
      <c r="D33" s="1064"/>
      <c r="E33" s="1064"/>
      <c r="F33" s="1064"/>
      <c r="G33" s="1064"/>
      <c r="H33" s="1064"/>
      <c r="I33" s="1064"/>
      <c r="J33" s="1064"/>
      <c r="K33" s="1064"/>
      <c r="L33" s="1064"/>
      <c r="M33" s="1064"/>
      <c r="N33" s="1064"/>
      <c r="O33" s="1064"/>
      <c r="P33" s="1065"/>
      <c r="Q33" s="1069">
        <v>33</v>
      </c>
      <c r="R33" s="1070"/>
      <c r="S33" s="1070"/>
      <c r="T33" s="1070"/>
      <c r="U33" s="1070"/>
      <c r="V33" s="1070">
        <v>32</v>
      </c>
      <c r="W33" s="1070"/>
      <c r="X33" s="1070"/>
      <c r="Y33" s="1070"/>
      <c r="Z33" s="1070"/>
      <c r="AA33" s="1070">
        <v>1</v>
      </c>
      <c r="AB33" s="1070"/>
      <c r="AC33" s="1070"/>
      <c r="AD33" s="1070"/>
      <c r="AE33" s="1071"/>
      <c r="AF33" s="1045">
        <v>0</v>
      </c>
      <c r="AG33" s="1046"/>
      <c r="AH33" s="1046"/>
      <c r="AI33" s="1046"/>
      <c r="AJ33" s="1047"/>
      <c r="AK33" s="1009">
        <v>18</v>
      </c>
      <c r="AL33" s="1000"/>
      <c r="AM33" s="1000"/>
      <c r="AN33" s="1000"/>
      <c r="AO33" s="1000"/>
      <c r="AP33" s="1000">
        <v>146</v>
      </c>
      <c r="AQ33" s="1000"/>
      <c r="AR33" s="1000"/>
      <c r="AS33" s="1000"/>
      <c r="AT33" s="1000"/>
      <c r="AU33" s="1000">
        <v>146</v>
      </c>
      <c r="AV33" s="1000"/>
      <c r="AW33" s="1000"/>
      <c r="AX33" s="1000"/>
      <c r="AY33" s="1000"/>
      <c r="AZ33" s="1068" t="s">
        <v>542</v>
      </c>
      <c r="BA33" s="1068"/>
      <c r="BB33" s="1068"/>
      <c r="BC33" s="1068"/>
      <c r="BD33" s="1068"/>
      <c r="BE33" s="1058" t="s">
        <v>389</v>
      </c>
      <c r="BF33" s="1058"/>
      <c r="BG33" s="1058"/>
      <c r="BH33" s="1058"/>
      <c r="BI33" s="1059"/>
      <c r="BJ33" s="205"/>
      <c r="BK33" s="205"/>
      <c r="BL33" s="205"/>
      <c r="BM33" s="205"/>
      <c r="BN33" s="205"/>
      <c r="BO33" s="218"/>
      <c r="BP33" s="218"/>
      <c r="BQ33" s="215">
        <v>27</v>
      </c>
      <c r="BR33" s="216"/>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9"/>
    </row>
    <row r="34" spans="1:131" s="200" customFormat="1" ht="26.25" customHeight="1" x14ac:dyDescent="0.15">
      <c r="A34" s="219">
        <v>7</v>
      </c>
      <c r="B34" s="1063" t="s">
        <v>391</v>
      </c>
      <c r="C34" s="1064"/>
      <c r="D34" s="1064"/>
      <c r="E34" s="1064"/>
      <c r="F34" s="1064"/>
      <c r="G34" s="1064"/>
      <c r="H34" s="1064"/>
      <c r="I34" s="1064"/>
      <c r="J34" s="1064"/>
      <c r="K34" s="1064"/>
      <c r="L34" s="1064"/>
      <c r="M34" s="1064"/>
      <c r="N34" s="1064"/>
      <c r="O34" s="1064"/>
      <c r="P34" s="1065"/>
      <c r="Q34" s="1069">
        <v>12</v>
      </c>
      <c r="R34" s="1070"/>
      <c r="S34" s="1070"/>
      <c r="T34" s="1070"/>
      <c r="U34" s="1070"/>
      <c r="V34" s="1070">
        <v>11</v>
      </c>
      <c r="W34" s="1070"/>
      <c r="X34" s="1070"/>
      <c r="Y34" s="1070"/>
      <c r="Z34" s="1070"/>
      <c r="AA34" s="1070">
        <v>1</v>
      </c>
      <c r="AB34" s="1070"/>
      <c r="AC34" s="1070"/>
      <c r="AD34" s="1070"/>
      <c r="AE34" s="1071"/>
      <c r="AF34" s="1045">
        <v>0</v>
      </c>
      <c r="AG34" s="1046"/>
      <c r="AH34" s="1046"/>
      <c r="AI34" s="1046"/>
      <c r="AJ34" s="1047"/>
      <c r="AK34" s="1009">
        <v>5</v>
      </c>
      <c r="AL34" s="1000"/>
      <c r="AM34" s="1000"/>
      <c r="AN34" s="1000"/>
      <c r="AO34" s="1000"/>
      <c r="AP34" s="1000">
        <v>76</v>
      </c>
      <c r="AQ34" s="1000"/>
      <c r="AR34" s="1000"/>
      <c r="AS34" s="1000"/>
      <c r="AT34" s="1000"/>
      <c r="AU34" s="1000">
        <v>88</v>
      </c>
      <c r="AV34" s="1000"/>
      <c r="AW34" s="1000"/>
      <c r="AX34" s="1000"/>
      <c r="AY34" s="1000"/>
      <c r="AZ34" s="1068" t="s">
        <v>542</v>
      </c>
      <c r="BA34" s="1068"/>
      <c r="BB34" s="1068"/>
      <c r="BC34" s="1068"/>
      <c r="BD34" s="1068"/>
      <c r="BE34" s="1058" t="s">
        <v>389</v>
      </c>
      <c r="BF34" s="1058"/>
      <c r="BG34" s="1058"/>
      <c r="BH34" s="1058"/>
      <c r="BI34" s="1059"/>
      <c r="BJ34" s="205"/>
      <c r="BK34" s="205"/>
      <c r="BL34" s="205"/>
      <c r="BM34" s="205"/>
      <c r="BN34" s="205"/>
      <c r="BO34" s="218"/>
      <c r="BP34" s="218"/>
      <c r="BQ34" s="215">
        <v>28</v>
      </c>
      <c r="BR34" s="216"/>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9"/>
    </row>
    <row r="35" spans="1:131" s="200" customFormat="1" ht="26.25" customHeight="1" x14ac:dyDescent="0.15">
      <c r="A35" s="219">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9"/>
      <c r="AL35" s="1000"/>
      <c r="AM35" s="1000"/>
      <c r="AN35" s="1000"/>
      <c r="AO35" s="1000"/>
      <c r="AP35" s="1000"/>
      <c r="AQ35" s="1000"/>
      <c r="AR35" s="1000"/>
      <c r="AS35" s="1000"/>
      <c r="AT35" s="1000"/>
      <c r="AU35" s="1000"/>
      <c r="AV35" s="1000"/>
      <c r="AW35" s="1000"/>
      <c r="AX35" s="1000"/>
      <c r="AY35" s="1000"/>
      <c r="AZ35" s="1068"/>
      <c r="BA35" s="1068"/>
      <c r="BB35" s="1068"/>
      <c r="BC35" s="1068"/>
      <c r="BD35" s="1068"/>
      <c r="BE35" s="1058"/>
      <c r="BF35" s="1058"/>
      <c r="BG35" s="1058"/>
      <c r="BH35" s="1058"/>
      <c r="BI35" s="1059"/>
      <c r="BJ35" s="205"/>
      <c r="BK35" s="205"/>
      <c r="BL35" s="205"/>
      <c r="BM35" s="205"/>
      <c r="BN35" s="205"/>
      <c r="BO35" s="218"/>
      <c r="BP35" s="218"/>
      <c r="BQ35" s="215">
        <v>29</v>
      </c>
      <c r="BR35" s="216"/>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9"/>
    </row>
    <row r="36" spans="1:131" s="200" customFormat="1" ht="26.25" customHeight="1" x14ac:dyDescent="0.15">
      <c r="A36" s="219">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9"/>
      <c r="AL36" s="1000"/>
      <c r="AM36" s="1000"/>
      <c r="AN36" s="1000"/>
      <c r="AO36" s="1000"/>
      <c r="AP36" s="1000"/>
      <c r="AQ36" s="1000"/>
      <c r="AR36" s="1000"/>
      <c r="AS36" s="1000"/>
      <c r="AT36" s="1000"/>
      <c r="AU36" s="1000"/>
      <c r="AV36" s="1000"/>
      <c r="AW36" s="1000"/>
      <c r="AX36" s="1000"/>
      <c r="AY36" s="1000"/>
      <c r="AZ36" s="1068"/>
      <c r="BA36" s="1068"/>
      <c r="BB36" s="1068"/>
      <c r="BC36" s="1068"/>
      <c r="BD36" s="1068"/>
      <c r="BE36" s="1058"/>
      <c r="BF36" s="1058"/>
      <c r="BG36" s="1058"/>
      <c r="BH36" s="1058"/>
      <c r="BI36" s="1059"/>
      <c r="BJ36" s="205"/>
      <c r="BK36" s="205"/>
      <c r="BL36" s="205"/>
      <c r="BM36" s="205"/>
      <c r="BN36" s="205"/>
      <c r="BO36" s="218"/>
      <c r="BP36" s="218"/>
      <c r="BQ36" s="215">
        <v>30</v>
      </c>
      <c r="BR36" s="216"/>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9"/>
    </row>
    <row r="37" spans="1:131" s="200" customFormat="1" ht="26.25" customHeight="1" x14ac:dyDescent="0.15">
      <c r="A37" s="219">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9"/>
      <c r="AL37" s="1000"/>
      <c r="AM37" s="1000"/>
      <c r="AN37" s="1000"/>
      <c r="AO37" s="1000"/>
      <c r="AP37" s="1000"/>
      <c r="AQ37" s="1000"/>
      <c r="AR37" s="1000"/>
      <c r="AS37" s="1000"/>
      <c r="AT37" s="1000"/>
      <c r="AU37" s="1000"/>
      <c r="AV37" s="1000"/>
      <c r="AW37" s="1000"/>
      <c r="AX37" s="1000"/>
      <c r="AY37" s="1000"/>
      <c r="AZ37" s="1068"/>
      <c r="BA37" s="1068"/>
      <c r="BB37" s="1068"/>
      <c r="BC37" s="1068"/>
      <c r="BD37" s="1068"/>
      <c r="BE37" s="1058"/>
      <c r="BF37" s="1058"/>
      <c r="BG37" s="1058"/>
      <c r="BH37" s="1058"/>
      <c r="BI37" s="1059"/>
      <c r="BJ37" s="205"/>
      <c r="BK37" s="205"/>
      <c r="BL37" s="205"/>
      <c r="BM37" s="205"/>
      <c r="BN37" s="205"/>
      <c r="BO37" s="218"/>
      <c r="BP37" s="218"/>
      <c r="BQ37" s="215">
        <v>31</v>
      </c>
      <c r="BR37" s="216"/>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9"/>
    </row>
    <row r="38" spans="1:131" s="200" customFormat="1" ht="26.25" customHeight="1" x14ac:dyDescent="0.15">
      <c r="A38" s="219">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9"/>
      <c r="AL38" s="1000"/>
      <c r="AM38" s="1000"/>
      <c r="AN38" s="1000"/>
      <c r="AO38" s="1000"/>
      <c r="AP38" s="1000"/>
      <c r="AQ38" s="1000"/>
      <c r="AR38" s="1000"/>
      <c r="AS38" s="1000"/>
      <c r="AT38" s="1000"/>
      <c r="AU38" s="1000"/>
      <c r="AV38" s="1000"/>
      <c r="AW38" s="1000"/>
      <c r="AX38" s="1000"/>
      <c r="AY38" s="1000"/>
      <c r="AZ38" s="1068"/>
      <c r="BA38" s="1068"/>
      <c r="BB38" s="1068"/>
      <c r="BC38" s="1068"/>
      <c r="BD38" s="1068"/>
      <c r="BE38" s="1058"/>
      <c r="BF38" s="1058"/>
      <c r="BG38" s="1058"/>
      <c r="BH38" s="1058"/>
      <c r="BI38" s="1059"/>
      <c r="BJ38" s="205"/>
      <c r="BK38" s="205"/>
      <c r="BL38" s="205"/>
      <c r="BM38" s="205"/>
      <c r="BN38" s="205"/>
      <c r="BO38" s="218"/>
      <c r="BP38" s="218"/>
      <c r="BQ38" s="215">
        <v>32</v>
      </c>
      <c r="BR38" s="216"/>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9"/>
    </row>
    <row r="39" spans="1:131" s="200" customFormat="1" ht="26.25" customHeight="1" x14ac:dyDescent="0.15">
      <c r="A39" s="219">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9"/>
      <c r="AL39" s="1000"/>
      <c r="AM39" s="1000"/>
      <c r="AN39" s="1000"/>
      <c r="AO39" s="1000"/>
      <c r="AP39" s="1000"/>
      <c r="AQ39" s="1000"/>
      <c r="AR39" s="1000"/>
      <c r="AS39" s="1000"/>
      <c r="AT39" s="1000"/>
      <c r="AU39" s="1000"/>
      <c r="AV39" s="1000"/>
      <c r="AW39" s="1000"/>
      <c r="AX39" s="1000"/>
      <c r="AY39" s="1000"/>
      <c r="AZ39" s="1068"/>
      <c r="BA39" s="1068"/>
      <c r="BB39" s="1068"/>
      <c r="BC39" s="1068"/>
      <c r="BD39" s="1068"/>
      <c r="BE39" s="1058"/>
      <c r="BF39" s="1058"/>
      <c r="BG39" s="1058"/>
      <c r="BH39" s="1058"/>
      <c r="BI39" s="1059"/>
      <c r="BJ39" s="205"/>
      <c r="BK39" s="205"/>
      <c r="BL39" s="205"/>
      <c r="BM39" s="205"/>
      <c r="BN39" s="205"/>
      <c r="BO39" s="218"/>
      <c r="BP39" s="218"/>
      <c r="BQ39" s="215">
        <v>33</v>
      </c>
      <c r="BR39" s="216"/>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9"/>
    </row>
    <row r="40" spans="1:131" s="200" customFormat="1" ht="26.25" customHeight="1" x14ac:dyDescent="0.15">
      <c r="A40" s="214">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9"/>
      <c r="AL40" s="1000"/>
      <c r="AM40" s="1000"/>
      <c r="AN40" s="1000"/>
      <c r="AO40" s="1000"/>
      <c r="AP40" s="1000"/>
      <c r="AQ40" s="1000"/>
      <c r="AR40" s="1000"/>
      <c r="AS40" s="1000"/>
      <c r="AT40" s="1000"/>
      <c r="AU40" s="1000"/>
      <c r="AV40" s="1000"/>
      <c r="AW40" s="1000"/>
      <c r="AX40" s="1000"/>
      <c r="AY40" s="1000"/>
      <c r="AZ40" s="1068"/>
      <c r="BA40" s="1068"/>
      <c r="BB40" s="1068"/>
      <c r="BC40" s="1068"/>
      <c r="BD40" s="1068"/>
      <c r="BE40" s="1058"/>
      <c r="BF40" s="1058"/>
      <c r="BG40" s="1058"/>
      <c r="BH40" s="1058"/>
      <c r="BI40" s="1059"/>
      <c r="BJ40" s="205"/>
      <c r="BK40" s="205"/>
      <c r="BL40" s="205"/>
      <c r="BM40" s="205"/>
      <c r="BN40" s="205"/>
      <c r="BO40" s="218"/>
      <c r="BP40" s="218"/>
      <c r="BQ40" s="215">
        <v>34</v>
      </c>
      <c r="BR40" s="216"/>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9"/>
    </row>
    <row r="41" spans="1:131" s="200" customFormat="1" ht="26.25" customHeight="1" x14ac:dyDescent="0.15">
      <c r="A41" s="214">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9"/>
      <c r="AL41" s="1000"/>
      <c r="AM41" s="1000"/>
      <c r="AN41" s="1000"/>
      <c r="AO41" s="1000"/>
      <c r="AP41" s="1000"/>
      <c r="AQ41" s="1000"/>
      <c r="AR41" s="1000"/>
      <c r="AS41" s="1000"/>
      <c r="AT41" s="1000"/>
      <c r="AU41" s="1000"/>
      <c r="AV41" s="1000"/>
      <c r="AW41" s="1000"/>
      <c r="AX41" s="1000"/>
      <c r="AY41" s="1000"/>
      <c r="AZ41" s="1068"/>
      <c r="BA41" s="1068"/>
      <c r="BB41" s="1068"/>
      <c r="BC41" s="1068"/>
      <c r="BD41" s="1068"/>
      <c r="BE41" s="1058"/>
      <c r="BF41" s="1058"/>
      <c r="BG41" s="1058"/>
      <c r="BH41" s="1058"/>
      <c r="BI41" s="1059"/>
      <c r="BJ41" s="205"/>
      <c r="BK41" s="205"/>
      <c r="BL41" s="205"/>
      <c r="BM41" s="205"/>
      <c r="BN41" s="205"/>
      <c r="BO41" s="218"/>
      <c r="BP41" s="218"/>
      <c r="BQ41" s="215">
        <v>35</v>
      </c>
      <c r="BR41" s="216"/>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9"/>
    </row>
    <row r="42" spans="1:131" s="200" customFormat="1" ht="26.25" customHeight="1" x14ac:dyDescent="0.15">
      <c r="A42" s="214">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9"/>
      <c r="AL42" s="1000"/>
      <c r="AM42" s="1000"/>
      <c r="AN42" s="1000"/>
      <c r="AO42" s="1000"/>
      <c r="AP42" s="1000"/>
      <c r="AQ42" s="1000"/>
      <c r="AR42" s="1000"/>
      <c r="AS42" s="1000"/>
      <c r="AT42" s="1000"/>
      <c r="AU42" s="1000"/>
      <c r="AV42" s="1000"/>
      <c r="AW42" s="1000"/>
      <c r="AX42" s="1000"/>
      <c r="AY42" s="1000"/>
      <c r="AZ42" s="1068"/>
      <c r="BA42" s="1068"/>
      <c r="BB42" s="1068"/>
      <c r="BC42" s="1068"/>
      <c r="BD42" s="1068"/>
      <c r="BE42" s="1058"/>
      <c r="BF42" s="1058"/>
      <c r="BG42" s="1058"/>
      <c r="BH42" s="1058"/>
      <c r="BI42" s="1059"/>
      <c r="BJ42" s="205"/>
      <c r="BK42" s="205"/>
      <c r="BL42" s="205"/>
      <c r="BM42" s="205"/>
      <c r="BN42" s="205"/>
      <c r="BO42" s="218"/>
      <c r="BP42" s="218"/>
      <c r="BQ42" s="215">
        <v>36</v>
      </c>
      <c r="BR42" s="216"/>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9"/>
    </row>
    <row r="43" spans="1:131" s="200" customFormat="1" ht="26.25" customHeight="1" x14ac:dyDescent="0.15">
      <c r="A43" s="214">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9"/>
      <c r="AL43" s="1000"/>
      <c r="AM43" s="1000"/>
      <c r="AN43" s="1000"/>
      <c r="AO43" s="1000"/>
      <c r="AP43" s="1000"/>
      <c r="AQ43" s="1000"/>
      <c r="AR43" s="1000"/>
      <c r="AS43" s="1000"/>
      <c r="AT43" s="1000"/>
      <c r="AU43" s="1000"/>
      <c r="AV43" s="1000"/>
      <c r="AW43" s="1000"/>
      <c r="AX43" s="1000"/>
      <c r="AY43" s="1000"/>
      <c r="AZ43" s="1068"/>
      <c r="BA43" s="1068"/>
      <c r="BB43" s="1068"/>
      <c r="BC43" s="1068"/>
      <c r="BD43" s="1068"/>
      <c r="BE43" s="1058"/>
      <c r="BF43" s="1058"/>
      <c r="BG43" s="1058"/>
      <c r="BH43" s="1058"/>
      <c r="BI43" s="1059"/>
      <c r="BJ43" s="205"/>
      <c r="BK43" s="205"/>
      <c r="BL43" s="205"/>
      <c r="BM43" s="205"/>
      <c r="BN43" s="205"/>
      <c r="BO43" s="218"/>
      <c r="BP43" s="218"/>
      <c r="BQ43" s="215">
        <v>37</v>
      </c>
      <c r="BR43" s="216"/>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9"/>
    </row>
    <row r="44" spans="1:131" s="200" customFormat="1" ht="26.25" customHeight="1" x14ac:dyDescent="0.15">
      <c r="A44" s="214">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9"/>
      <c r="AL44" s="1000"/>
      <c r="AM44" s="1000"/>
      <c r="AN44" s="1000"/>
      <c r="AO44" s="1000"/>
      <c r="AP44" s="1000"/>
      <c r="AQ44" s="1000"/>
      <c r="AR44" s="1000"/>
      <c r="AS44" s="1000"/>
      <c r="AT44" s="1000"/>
      <c r="AU44" s="1000"/>
      <c r="AV44" s="1000"/>
      <c r="AW44" s="1000"/>
      <c r="AX44" s="1000"/>
      <c r="AY44" s="1000"/>
      <c r="AZ44" s="1068"/>
      <c r="BA44" s="1068"/>
      <c r="BB44" s="1068"/>
      <c r="BC44" s="1068"/>
      <c r="BD44" s="1068"/>
      <c r="BE44" s="1058"/>
      <c r="BF44" s="1058"/>
      <c r="BG44" s="1058"/>
      <c r="BH44" s="1058"/>
      <c r="BI44" s="1059"/>
      <c r="BJ44" s="205"/>
      <c r="BK44" s="205"/>
      <c r="BL44" s="205"/>
      <c r="BM44" s="205"/>
      <c r="BN44" s="205"/>
      <c r="BO44" s="218"/>
      <c r="BP44" s="218"/>
      <c r="BQ44" s="215">
        <v>38</v>
      </c>
      <c r="BR44" s="216"/>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9"/>
    </row>
    <row r="45" spans="1:131" s="200" customFormat="1" ht="26.25" customHeight="1" x14ac:dyDescent="0.15">
      <c r="A45" s="214">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9"/>
      <c r="AL45" s="1000"/>
      <c r="AM45" s="1000"/>
      <c r="AN45" s="1000"/>
      <c r="AO45" s="1000"/>
      <c r="AP45" s="1000"/>
      <c r="AQ45" s="1000"/>
      <c r="AR45" s="1000"/>
      <c r="AS45" s="1000"/>
      <c r="AT45" s="1000"/>
      <c r="AU45" s="1000"/>
      <c r="AV45" s="1000"/>
      <c r="AW45" s="1000"/>
      <c r="AX45" s="1000"/>
      <c r="AY45" s="1000"/>
      <c r="AZ45" s="1068"/>
      <c r="BA45" s="1068"/>
      <c r="BB45" s="1068"/>
      <c r="BC45" s="1068"/>
      <c r="BD45" s="1068"/>
      <c r="BE45" s="1058"/>
      <c r="BF45" s="1058"/>
      <c r="BG45" s="1058"/>
      <c r="BH45" s="1058"/>
      <c r="BI45" s="1059"/>
      <c r="BJ45" s="205"/>
      <c r="BK45" s="205"/>
      <c r="BL45" s="205"/>
      <c r="BM45" s="205"/>
      <c r="BN45" s="205"/>
      <c r="BO45" s="218"/>
      <c r="BP45" s="218"/>
      <c r="BQ45" s="215">
        <v>39</v>
      </c>
      <c r="BR45" s="216"/>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9"/>
    </row>
    <row r="46" spans="1:131" s="200" customFormat="1" ht="26.25" customHeight="1" x14ac:dyDescent="0.15">
      <c r="A46" s="214">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9"/>
      <c r="AL46" s="1000"/>
      <c r="AM46" s="1000"/>
      <c r="AN46" s="1000"/>
      <c r="AO46" s="1000"/>
      <c r="AP46" s="1000"/>
      <c r="AQ46" s="1000"/>
      <c r="AR46" s="1000"/>
      <c r="AS46" s="1000"/>
      <c r="AT46" s="1000"/>
      <c r="AU46" s="1000"/>
      <c r="AV46" s="1000"/>
      <c r="AW46" s="1000"/>
      <c r="AX46" s="1000"/>
      <c r="AY46" s="1000"/>
      <c r="AZ46" s="1068"/>
      <c r="BA46" s="1068"/>
      <c r="BB46" s="1068"/>
      <c r="BC46" s="1068"/>
      <c r="BD46" s="1068"/>
      <c r="BE46" s="1058"/>
      <c r="BF46" s="1058"/>
      <c r="BG46" s="1058"/>
      <c r="BH46" s="1058"/>
      <c r="BI46" s="1059"/>
      <c r="BJ46" s="205"/>
      <c r="BK46" s="205"/>
      <c r="BL46" s="205"/>
      <c r="BM46" s="205"/>
      <c r="BN46" s="205"/>
      <c r="BO46" s="218"/>
      <c r="BP46" s="218"/>
      <c r="BQ46" s="215">
        <v>40</v>
      </c>
      <c r="BR46" s="216"/>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9"/>
    </row>
    <row r="47" spans="1:131" s="200" customFormat="1" ht="26.25" customHeight="1" x14ac:dyDescent="0.15">
      <c r="A47" s="214">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9"/>
      <c r="AL47" s="1000"/>
      <c r="AM47" s="1000"/>
      <c r="AN47" s="1000"/>
      <c r="AO47" s="1000"/>
      <c r="AP47" s="1000"/>
      <c r="AQ47" s="1000"/>
      <c r="AR47" s="1000"/>
      <c r="AS47" s="1000"/>
      <c r="AT47" s="1000"/>
      <c r="AU47" s="1000"/>
      <c r="AV47" s="1000"/>
      <c r="AW47" s="1000"/>
      <c r="AX47" s="1000"/>
      <c r="AY47" s="1000"/>
      <c r="AZ47" s="1068"/>
      <c r="BA47" s="1068"/>
      <c r="BB47" s="1068"/>
      <c r="BC47" s="1068"/>
      <c r="BD47" s="1068"/>
      <c r="BE47" s="1058"/>
      <c r="BF47" s="1058"/>
      <c r="BG47" s="1058"/>
      <c r="BH47" s="1058"/>
      <c r="BI47" s="1059"/>
      <c r="BJ47" s="205"/>
      <c r="BK47" s="205"/>
      <c r="BL47" s="205"/>
      <c r="BM47" s="205"/>
      <c r="BN47" s="205"/>
      <c r="BO47" s="218"/>
      <c r="BP47" s="218"/>
      <c r="BQ47" s="215">
        <v>41</v>
      </c>
      <c r="BR47" s="216"/>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9"/>
    </row>
    <row r="48" spans="1:131" s="200" customFormat="1" ht="26.25" customHeight="1" x14ac:dyDescent="0.15">
      <c r="A48" s="214">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9"/>
      <c r="AL48" s="1000"/>
      <c r="AM48" s="1000"/>
      <c r="AN48" s="1000"/>
      <c r="AO48" s="1000"/>
      <c r="AP48" s="1000"/>
      <c r="AQ48" s="1000"/>
      <c r="AR48" s="1000"/>
      <c r="AS48" s="1000"/>
      <c r="AT48" s="1000"/>
      <c r="AU48" s="1000"/>
      <c r="AV48" s="1000"/>
      <c r="AW48" s="1000"/>
      <c r="AX48" s="1000"/>
      <c r="AY48" s="1000"/>
      <c r="AZ48" s="1068"/>
      <c r="BA48" s="1068"/>
      <c r="BB48" s="1068"/>
      <c r="BC48" s="1068"/>
      <c r="BD48" s="1068"/>
      <c r="BE48" s="1058"/>
      <c r="BF48" s="1058"/>
      <c r="BG48" s="1058"/>
      <c r="BH48" s="1058"/>
      <c r="BI48" s="1059"/>
      <c r="BJ48" s="205"/>
      <c r="BK48" s="205"/>
      <c r="BL48" s="205"/>
      <c r="BM48" s="205"/>
      <c r="BN48" s="205"/>
      <c r="BO48" s="218"/>
      <c r="BP48" s="218"/>
      <c r="BQ48" s="215">
        <v>42</v>
      </c>
      <c r="BR48" s="216"/>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9"/>
    </row>
    <row r="49" spans="1:131" s="200" customFormat="1" ht="26.25" customHeight="1" x14ac:dyDescent="0.15">
      <c r="A49" s="214">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9"/>
      <c r="AL49" s="1000"/>
      <c r="AM49" s="1000"/>
      <c r="AN49" s="1000"/>
      <c r="AO49" s="1000"/>
      <c r="AP49" s="1000"/>
      <c r="AQ49" s="1000"/>
      <c r="AR49" s="1000"/>
      <c r="AS49" s="1000"/>
      <c r="AT49" s="1000"/>
      <c r="AU49" s="1000"/>
      <c r="AV49" s="1000"/>
      <c r="AW49" s="1000"/>
      <c r="AX49" s="1000"/>
      <c r="AY49" s="1000"/>
      <c r="AZ49" s="1068"/>
      <c r="BA49" s="1068"/>
      <c r="BB49" s="1068"/>
      <c r="BC49" s="1068"/>
      <c r="BD49" s="1068"/>
      <c r="BE49" s="1058"/>
      <c r="BF49" s="1058"/>
      <c r="BG49" s="1058"/>
      <c r="BH49" s="1058"/>
      <c r="BI49" s="1059"/>
      <c r="BJ49" s="205"/>
      <c r="BK49" s="205"/>
      <c r="BL49" s="205"/>
      <c r="BM49" s="205"/>
      <c r="BN49" s="205"/>
      <c r="BO49" s="218"/>
      <c r="BP49" s="218"/>
      <c r="BQ49" s="215">
        <v>43</v>
      </c>
      <c r="BR49" s="216"/>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9"/>
    </row>
    <row r="50" spans="1:131" s="200" customFormat="1" ht="26.25" customHeight="1" x14ac:dyDescent="0.15">
      <c r="A50" s="214">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5"/>
      <c r="BK50" s="205"/>
      <c r="BL50" s="205"/>
      <c r="BM50" s="205"/>
      <c r="BN50" s="205"/>
      <c r="BO50" s="218"/>
      <c r="BP50" s="218"/>
      <c r="BQ50" s="215">
        <v>44</v>
      </c>
      <c r="BR50" s="216"/>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9"/>
    </row>
    <row r="51" spans="1:131" s="200" customFormat="1" ht="26.25" customHeight="1" x14ac:dyDescent="0.15">
      <c r="A51" s="214">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5"/>
      <c r="BK51" s="205"/>
      <c r="BL51" s="205"/>
      <c r="BM51" s="205"/>
      <c r="BN51" s="205"/>
      <c r="BO51" s="218"/>
      <c r="BP51" s="218"/>
      <c r="BQ51" s="215">
        <v>45</v>
      </c>
      <c r="BR51" s="216"/>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9"/>
    </row>
    <row r="52" spans="1:131" s="200" customFormat="1" ht="26.25" customHeight="1" x14ac:dyDescent="0.15">
      <c r="A52" s="214">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5"/>
      <c r="BK52" s="205"/>
      <c r="BL52" s="205"/>
      <c r="BM52" s="205"/>
      <c r="BN52" s="205"/>
      <c r="BO52" s="218"/>
      <c r="BP52" s="218"/>
      <c r="BQ52" s="215">
        <v>46</v>
      </c>
      <c r="BR52" s="216"/>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9"/>
    </row>
    <row r="53" spans="1:131" s="200" customFormat="1" ht="26.25" customHeight="1" x14ac:dyDescent="0.15">
      <c r="A53" s="214">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5"/>
      <c r="BK53" s="205"/>
      <c r="BL53" s="205"/>
      <c r="BM53" s="205"/>
      <c r="BN53" s="205"/>
      <c r="BO53" s="218"/>
      <c r="BP53" s="218"/>
      <c r="BQ53" s="215">
        <v>47</v>
      </c>
      <c r="BR53" s="216"/>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9"/>
    </row>
    <row r="54" spans="1:131" s="200" customFormat="1" ht="26.25" customHeight="1" x14ac:dyDescent="0.15">
      <c r="A54" s="214">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5"/>
      <c r="BK54" s="205"/>
      <c r="BL54" s="205"/>
      <c r="BM54" s="205"/>
      <c r="BN54" s="205"/>
      <c r="BO54" s="218"/>
      <c r="BP54" s="218"/>
      <c r="BQ54" s="215">
        <v>48</v>
      </c>
      <c r="BR54" s="216"/>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9"/>
    </row>
    <row r="55" spans="1:131" s="200" customFormat="1" ht="26.25" customHeight="1" x14ac:dyDescent="0.15">
      <c r="A55" s="214">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5"/>
      <c r="BK55" s="205"/>
      <c r="BL55" s="205"/>
      <c r="BM55" s="205"/>
      <c r="BN55" s="205"/>
      <c r="BO55" s="218"/>
      <c r="BP55" s="218"/>
      <c r="BQ55" s="215">
        <v>49</v>
      </c>
      <c r="BR55" s="216"/>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9"/>
    </row>
    <row r="56" spans="1:131" s="200" customFormat="1" ht="26.25" customHeight="1" x14ac:dyDescent="0.15">
      <c r="A56" s="214">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5"/>
      <c r="BK56" s="205"/>
      <c r="BL56" s="205"/>
      <c r="BM56" s="205"/>
      <c r="BN56" s="205"/>
      <c r="BO56" s="218"/>
      <c r="BP56" s="218"/>
      <c r="BQ56" s="215">
        <v>50</v>
      </c>
      <c r="BR56" s="216"/>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9"/>
    </row>
    <row r="57" spans="1:131" s="200" customFormat="1" ht="26.25" customHeight="1" x14ac:dyDescent="0.15">
      <c r="A57" s="214">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5"/>
      <c r="BK57" s="205"/>
      <c r="BL57" s="205"/>
      <c r="BM57" s="205"/>
      <c r="BN57" s="205"/>
      <c r="BO57" s="218"/>
      <c r="BP57" s="218"/>
      <c r="BQ57" s="215">
        <v>51</v>
      </c>
      <c r="BR57" s="216"/>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9"/>
    </row>
    <row r="58" spans="1:131" s="200" customFormat="1" ht="26.25" customHeight="1" x14ac:dyDescent="0.15">
      <c r="A58" s="214">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5"/>
      <c r="BK58" s="205"/>
      <c r="BL58" s="205"/>
      <c r="BM58" s="205"/>
      <c r="BN58" s="205"/>
      <c r="BO58" s="218"/>
      <c r="BP58" s="218"/>
      <c r="BQ58" s="215">
        <v>52</v>
      </c>
      <c r="BR58" s="216"/>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9"/>
    </row>
    <row r="59" spans="1:131" s="200" customFormat="1" ht="26.25" customHeight="1" x14ac:dyDescent="0.15">
      <c r="A59" s="214">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5"/>
      <c r="BK59" s="205"/>
      <c r="BL59" s="205"/>
      <c r="BM59" s="205"/>
      <c r="BN59" s="205"/>
      <c r="BO59" s="218"/>
      <c r="BP59" s="218"/>
      <c r="BQ59" s="215">
        <v>53</v>
      </c>
      <c r="BR59" s="216"/>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9"/>
    </row>
    <row r="60" spans="1:131" s="200" customFormat="1" ht="26.25" customHeight="1" x14ac:dyDescent="0.15">
      <c r="A60" s="214">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5"/>
      <c r="BK60" s="205"/>
      <c r="BL60" s="205"/>
      <c r="BM60" s="205"/>
      <c r="BN60" s="205"/>
      <c r="BO60" s="218"/>
      <c r="BP60" s="218"/>
      <c r="BQ60" s="215">
        <v>54</v>
      </c>
      <c r="BR60" s="216"/>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9"/>
    </row>
    <row r="61" spans="1:131" s="200" customFormat="1" ht="26.25" customHeight="1" thickBot="1" x14ac:dyDescent="0.2">
      <c r="A61" s="214">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5"/>
      <c r="BK61" s="205"/>
      <c r="BL61" s="205"/>
      <c r="BM61" s="205"/>
      <c r="BN61" s="205"/>
      <c r="BO61" s="218"/>
      <c r="BP61" s="218"/>
      <c r="BQ61" s="215">
        <v>55</v>
      </c>
      <c r="BR61" s="216"/>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9"/>
    </row>
    <row r="62" spans="1:131" s="200" customFormat="1" ht="26.25" customHeight="1" x14ac:dyDescent="0.15">
      <c r="A62" s="214">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392</v>
      </c>
      <c r="BK62" s="1061"/>
      <c r="BL62" s="1061"/>
      <c r="BM62" s="1061"/>
      <c r="BN62" s="1062"/>
      <c r="BO62" s="218"/>
      <c r="BP62" s="218"/>
      <c r="BQ62" s="215">
        <v>56</v>
      </c>
      <c r="BR62" s="216"/>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9"/>
    </row>
    <row r="63" spans="1:131" s="200" customFormat="1" ht="26.25" customHeight="1" thickBot="1" x14ac:dyDescent="0.2">
      <c r="A63" s="217" t="s">
        <v>371</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4"/>
      <c r="AF63" s="1055">
        <v>1237</v>
      </c>
      <c r="AG63" s="988"/>
      <c r="AH63" s="988"/>
      <c r="AI63" s="988"/>
      <c r="AJ63" s="1056"/>
      <c r="AK63" s="1057"/>
      <c r="AL63" s="992"/>
      <c r="AM63" s="992"/>
      <c r="AN63" s="992"/>
      <c r="AO63" s="992"/>
      <c r="AP63" s="988">
        <v>6608</v>
      </c>
      <c r="AQ63" s="988"/>
      <c r="AR63" s="988"/>
      <c r="AS63" s="988"/>
      <c r="AT63" s="988"/>
      <c r="AU63" s="988">
        <v>1903</v>
      </c>
      <c r="AV63" s="988"/>
      <c r="AW63" s="988"/>
      <c r="AX63" s="988"/>
      <c r="AY63" s="988"/>
      <c r="AZ63" s="1051"/>
      <c r="BA63" s="1051"/>
      <c r="BB63" s="1051"/>
      <c r="BC63" s="1051"/>
      <c r="BD63" s="1051"/>
      <c r="BE63" s="989"/>
      <c r="BF63" s="989"/>
      <c r="BG63" s="989"/>
      <c r="BH63" s="989"/>
      <c r="BI63" s="990"/>
      <c r="BJ63" s="1052" t="s">
        <v>223</v>
      </c>
      <c r="BK63" s="980"/>
      <c r="BL63" s="980"/>
      <c r="BM63" s="980"/>
      <c r="BN63" s="1053"/>
      <c r="BO63" s="218"/>
      <c r="BP63" s="218"/>
      <c r="BQ63" s="215">
        <v>57</v>
      </c>
      <c r="BR63" s="216"/>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9"/>
    </row>
    <row r="66" spans="1:131" s="200" customFormat="1" ht="26.25" customHeight="1" x14ac:dyDescent="0.15">
      <c r="A66" s="1021" t="s">
        <v>395</v>
      </c>
      <c r="B66" s="1022"/>
      <c r="C66" s="1022"/>
      <c r="D66" s="1022"/>
      <c r="E66" s="1022"/>
      <c r="F66" s="1022"/>
      <c r="G66" s="1022"/>
      <c r="H66" s="1022"/>
      <c r="I66" s="1022"/>
      <c r="J66" s="1022"/>
      <c r="K66" s="1022"/>
      <c r="L66" s="1022"/>
      <c r="M66" s="1022"/>
      <c r="N66" s="1022"/>
      <c r="O66" s="1022"/>
      <c r="P66" s="1023"/>
      <c r="Q66" s="1027" t="s">
        <v>375</v>
      </c>
      <c r="R66" s="1028"/>
      <c r="S66" s="1028"/>
      <c r="T66" s="1028"/>
      <c r="U66" s="1029"/>
      <c r="V66" s="1027" t="s">
        <v>376</v>
      </c>
      <c r="W66" s="1028"/>
      <c r="X66" s="1028"/>
      <c r="Y66" s="1028"/>
      <c r="Z66" s="1029"/>
      <c r="AA66" s="1027" t="s">
        <v>377</v>
      </c>
      <c r="AB66" s="1028"/>
      <c r="AC66" s="1028"/>
      <c r="AD66" s="1028"/>
      <c r="AE66" s="1029"/>
      <c r="AF66" s="1033" t="s">
        <v>378</v>
      </c>
      <c r="AG66" s="1034"/>
      <c r="AH66" s="1034"/>
      <c r="AI66" s="1034"/>
      <c r="AJ66" s="1035"/>
      <c r="AK66" s="1027" t="s">
        <v>379</v>
      </c>
      <c r="AL66" s="1022"/>
      <c r="AM66" s="1022"/>
      <c r="AN66" s="1022"/>
      <c r="AO66" s="1023"/>
      <c r="AP66" s="1027" t="s">
        <v>380</v>
      </c>
      <c r="AQ66" s="1028"/>
      <c r="AR66" s="1028"/>
      <c r="AS66" s="1028"/>
      <c r="AT66" s="1029"/>
      <c r="AU66" s="1027" t="s">
        <v>396</v>
      </c>
      <c r="AV66" s="1028"/>
      <c r="AW66" s="1028"/>
      <c r="AX66" s="1028"/>
      <c r="AY66" s="1029"/>
      <c r="AZ66" s="1027" t="s">
        <v>357</v>
      </c>
      <c r="BA66" s="1028"/>
      <c r="BB66" s="1028"/>
      <c r="BC66" s="1028"/>
      <c r="BD66" s="1043"/>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03" t="s">
        <v>546</v>
      </c>
      <c r="C68" s="1004"/>
      <c r="D68" s="1004"/>
      <c r="E68" s="1004"/>
      <c r="F68" s="1004"/>
      <c r="G68" s="1004"/>
      <c r="H68" s="1004"/>
      <c r="I68" s="1004"/>
      <c r="J68" s="1004"/>
      <c r="K68" s="1004"/>
      <c r="L68" s="1004"/>
      <c r="M68" s="1004"/>
      <c r="N68" s="1004"/>
      <c r="O68" s="1004"/>
      <c r="P68" s="1005"/>
      <c r="Q68" s="1014">
        <v>834</v>
      </c>
      <c r="R68" s="1011"/>
      <c r="S68" s="1011"/>
      <c r="T68" s="1011"/>
      <c r="U68" s="1011"/>
      <c r="V68" s="1011">
        <v>832</v>
      </c>
      <c r="W68" s="1011"/>
      <c r="X68" s="1011"/>
      <c r="Y68" s="1011"/>
      <c r="Z68" s="1011"/>
      <c r="AA68" s="1011">
        <v>2</v>
      </c>
      <c r="AB68" s="1011"/>
      <c r="AC68" s="1011"/>
      <c r="AD68" s="1011"/>
      <c r="AE68" s="1011"/>
      <c r="AF68" s="1011">
        <v>2</v>
      </c>
      <c r="AG68" s="1011"/>
      <c r="AH68" s="1011"/>
      <c r="AI68" s="1011"/>
      <c r="AJ68" s="1011"/>
      <c r="AK68" s="1011" t="s">
        <v>542</v>
      </c>
      <c r="AL68" s="1011"/>
      <c r="AM68" s="1011"/>
      <c r="AN68" s="1011"/>
      <c r="AO68" s="1011"/>
      <c r="AP68" s="1011" t="s">
        <v>542</v>
      </c>
      <c r="AQ68" s="1011"/>
      <c r="AR68" s="1011"/>
      <c r="AS68" s="1011"/>
      <c r="AT68" s="1011"/>
      <c r="AU68" s="1011" t="s">
        <v>542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547</v>
      </c>
      <c r="C69" s="1004"/>
      <c r="D69" s="1004"/>
      <c r="E69" s="1004"/>
      <c r="F69" s="1004"/>
      <c r="G69" s="1004"/>
      <c r="H69" s="1004"/>
      <c r="I69" s="1004"/>
      <c r="J69" s="1004"/>
      <c r="K69" s="1004"/>
      <c r="L69" s="1004"/>
      <c r="M69" s="1004"/>
      <c r="N69" s="1004"/>
      <c r="O69" s="1004"/>
      <c r="P69" s="1005"/>
      <c r="Q69" s="1006">
        <v>2033</v>
      </c>
      <c r="R69" s="1000"/>
      <c r="S69" s="1000"/>
      <c r="T69" s="1000"/>
      <c r="U69" s="1000"/>
      <c r="V69" s="1000">
        <v>2030</v>
      </c>
      <c r="W69" s="1000"/>
      <c r="X69" s="1000"/>
      <c r="Y69" s="1000"/>
      <c r="Z69" s="1000"/>
      <c r="AA69" s="1000">
        <v>3</v>
      </c>
      <c r="AB69" s="1000"/>
      <c r="AC69" s="1000"/>
      <c r="AD69" s="1000"/>
      <c r="AE69" s="1000"/>
      <c r="AF69" s="1000">
        <v>3</v>
      </c>
      <c r="AG69" s="1000"/>
      <c r="AH69" s="1000"/>
      <c r="AI69" s="1000"/>
      <c r="AJ69" s="1000"/>
      <c r="AK69" s="1000" t="s">
        <v>542</v>
      </c>
      <c r="AL69" s="1000"/>
      <c r="AM69" s="1000"/>
      <c r="AN69" s="1000"/>
      <c r="AO69" s="1000"/>
      <c r="AP69" s="1000">
        <v>574</v>
      </c>
      <c r="AQ69" s="1000"/>
      <c r="AR69" s="1000"/>
      <c r="AS69" s="1000"/>
      <c r="AT69" s="1000"/>
      <c r="AU69" s="1000" t="s">
        <v>542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548</v>
      </c>
      <c r="C70" s="1004"/>
      <c r="D70" s="1004"/>
      <c r="E70" s="1004"/>
      <c r="F70" s="1004"/>
      <c r="G70" s="1004"/>
      <c r="H70" s="1004"/>
      <c r="I70" s="1004"/>
      <c r="J70" s="1004"/>
      <c r="K70" s="1004"/>
      <c r="L70" s="1004"/>
      <c r="M70" s="1004"/>
      <c r="N70" s="1004"/>
      <c r="O70" s="1004"/>
      <c r="P70" s="1005"/>
      <c r="Q70" s="1006">
        <v>220</v>
      </c>
      <c r="R70" s="1000"/>
      <c r="S70" s="1000"/>
      <c r="T70" s="1000"/>
      <c r="U70" s="1000"/>
      <c r="V70" s="1000">
        <v>219</v>
      </c>
      <c r="W70" s="1000"/>
      <c r="X70" s="1000"/>
      <c r="Y70" s="1000"/>
      <c r="Z70" s="1000"/>
      <c r="AA70" s="1000">
        <v>1</v>
      </c>
      <c r="AB70" s="1000"/>
      <c r="AC70" s="1000"/>
      <c r="AD70" s="1000"/>
      <c r="AE70" s="1000"/>
      <c r="AF70" s="1000">
        <v>1</v>
      </c>
      <c r="AG70" s="1000"/>
      <c r="AH70" s="1000"/>
      <c r="AI70" s="1000"/>
      <c r="AJ70" s="1000"/>
      <c r="AK70" s="1000" t="s">
        <v>542</v>
      </c>
      <c r="AL70" s="1000"/>
      <c r="AM70" s="1000"/>
      <c r="AN70" s="1000"/>
      <c r="AO70" s="1000"/>
      <c r="AP70" s="1000" t="s">
        <v>542</v>
      </c>
      <c r="AQ70" s="1000"/>
      <c r="AR70" s="1000"/>
      <c r="AS70" s="1000"/>
      <c r="AT70" s="1000"/>
      <c r="AU70" s="1000" t="s">
        <v>542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549</v>
      </c>
      <c r="C71" s="1004"/>
      <c r="D71" s="1004"/>
      <c r="E71" s="1004"/>
      <c r="F71" s="1004"/>
      <c r="G71" s="1004"/>
      <c r="H71" s="1004"/>
      <c r="I71" s="1004"/>
      <c r="J71" s="1004"/>
      <c r="K71" s="1004"/>
      <c r="L71" s="1004"/>
      <c r="M71" s="1004"/>
      <c r="N71" s="1004"/>
      <c r="O71" s="1004"/>
      <c r="P71" s="1005"/>
      <c r="Q71" s="1006">
        <v>902</v>
      </c>
      <c r="R71" s="1000"/>
      <c r="S71" s="1000"/>
      <c r="T71" s="1000"/>
      <c r="U71" s="1000"/>
      <c r="V71" s="1000">
        <v>898</v>
      </c>
      <c r="W71" s="1000"/>
      <c r="X71" s="1000"/>
      <c r="Y71" s="1000"/>
      <c r="Z71" s="1000"/>
      <c r="AA71" s="1000">
        <v>4</v>
      </c>
      <c r="AB71" s="1000"/>
      <c r="AC71" s="1000"/>
      <c r="AD71" s="1000"/>
      <c r="AE71" s="1000"/>
      <c r="AF71" s="1000">
        <v>4</v>
      </c>
      <c r="AG71" s="1000"/>
      <c r="AH71" s="1000"/>
      <c r="AI71" s="1000"/>
      <c r="AJ71" s="1000"/>
      <c r="AK71" s="1000" t="s">
        <v>542</v>
      </c>
      <c r="AL71" s="1000"/>
      <c r="AM71" s="1000"/>
      <c r="AN71" s="1000"/>
      <c r="AO71" s="1000"/>
      <c r="AP71" s="1000" t="s">
        <v>542</v>
      </c>
      <c r="AQ71" s="1000"/>
      <c r="AR71" s="1000"/>
      <c r="AS71" s="1000"/>
      <c r="AT71" s="1000"/>
      <c r="AU71" s="1000" t="s">
        <v>542</v>
      </c>
      <c r="AV71" s="1000"/>
      <c r="AW71" s="1000"/>
      <c r="AX71" s="1000"/>
      <c r="AY71" s="1000"/>
      <c r="AZ71" s="1001" t="s">
        <v>566</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550</v>
      </c>
      <c r="C72" s="1004"/>
      <c r="D72" s="1004"/>
      <c r="E72" s="1004"/>
      <c r="F72" s="1004"/>
      <c r="G72" s="1004"/>
      <c r="H72" s="1004"/>
      <c r="I72" s="1004"/>
      <c r="J72" s="1004"/>
      <c r="K72" s="1004"/>
      <c r="L72" s="1004"/>
      <c r="M72" s="1004"/>
      <c r="N72" s="1004"/>
      <c r="O72" s="1004"/>
      <c r="P72" s="1005"/>
      <c r="Q72" s="1006">
        <v>212</v>
      </c>
      <c r="R72" s="1000"/>
      <c r="S72" s="1000"/>
      <c r="T72" s="1000"/>
      <c r="U72" s="1000"/>
      <c r="V72" s="1000">
        <v>211</v>
      </c>
      <c r="W72" s="1000"/>
      <c r="X72" s="1000"/>
      <c r="Y72" s="1000"/>
      <c r="Z72" s="1000"/>
      <c r="AA72" s="1000">
        <v>1</v>
      </c>
      <c r="AB72" s="1000"/>
      <c r="AC72" s="1000"/>
      <c r="AD72" s="1000"/>
      <c r="AE72" s="1000"/>
      <c r="AF72" s="1000">
        <v>1</v>
      </c>
      <c r="AG72" s="1000"/>
      <c r="AH72" s="1000"/>
      <c r="AI72" s="1000"/>
      <c r="AJ72" s="1000"/>
      <c r="AK72" s="1000" t="s">
        <v>542</v>
      </c>
      <c r="AL72" s="1000"/>
      <c r="AM72" s="1000"/>
      <c r="AN72" s="1000"/>
      <c r="AO72" s="1000"/>
      <c r="AP72" s="1000" t="s">
        <v>542</v>
      </c>
      <c r="AQ72" s="1000"/>
      <c r="AR72" s="1000"/>
      <c r="AS72" s="1000"/>
      <c r="AT72" s="1000"/>
      <c r="AU72" s="1000" t="s">
        <v>542</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551</v>
      </c>
      <c r="C73" s="1004"/>
      <c r="D73" s="1004"/>
      <c r="E73" s="1004"/>
      <c r="F73" s="1004"/>
      <c r="G73" s="1004"/>
      <c r="H73" s="1004"/>
      <c r="I73" s="1004"/>
      <c r="J73" s="1004"/>
      <c r="K73" s="1004"/>
      <c r="L73" s="1004"/>
      <c r="M73" s="1004"/>
      <c r="N73" s="1004"/>
      <c r="O73" s="1004"/>
      <c r="P73" s="1005"/>
      <c r="Q73" s="1006">
        <v>133</v>
      </c>
      <c r="R73" s="1000"/>
      <c r="S73" s="1000"/>
      <c r="T73" s="1000"/>
      <c r="U73" s="1000"/>
      <c r="V73" s="1000">
        <v>132</v>
      </c>
      <c r="W73" s="1000"/>
      <c r="X73" s="1000"/>
      <c r="Y73" s="1000"/>
      <c r="Z73" s="1000"/>
      <c r="AA73" s="1000">
        <v>0</v>
      </c>
      <c r="AB73" s="1000"/>
      <c r="AC73" s="1000"/>
      <c r="AD73" s="1000"/>
      <c r="AE73" s="1000"/>
      <c r="AF73" s="1000">
        <v>0</v>
      </c>
      <c r="AG73" s="1000"/>
      <c r="AH73" s="1000"/>
      <c r="AI73" s="1000"/>
      <c r="AJ73" s="1000"/>
      <c r="AK73" s="1000">
        <v>76</v>
      </c>
      <c r="AL73" s="1000"/>
      <c r="AM73" s="1000"/>
      <c r="AN73" s="1000"/>
      <c r="AO73" s="1000"/>
      <c r="AP73" s="1000">
        <v>87</v>
      </c>
      <c r="AQ73" s="1000"/>
      <c r="AR73" s="1000"/>
      <c r="AS73" s="1000"/>
      <c r="AT73" s="1000"/>
      <c r="AU73" s="1000" t="s">
        <v>542</v>
      </c>
      <c r="AV73" s="1000"/>
      <c r="AW73" s="1000"/>
      <c r="AX73" s="1000"/>
      <c r="AY73" s="1000"/>
      <c r="AZ73" s="1001" t="s">
        <v>566</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552</v>
      </c>
      <c r="C74" s="1004"/>
      <c r="D74" s="1004"/>
      <c r="E74" s="1004"/>
      <c r="F74" s="1004"/>
      <c r="G74" s="1004"/>
      <c r="H74" s="1004"/>
      <c r="I74" s="1004"/>
      <c r="J74" s="1004"/>
      <c r="K74" s="1004"/>
      <c r="L74" s="1004"/>
      <c r="M74" s="1004"/>
      <c r="N74" s="1004"/>
      <c r="O74" s="1004"/>
      <c r="P74" s="1005"/>
      <c r="Q74" s="1006">
        <v>2125</v>
      </c>
      <c r="R74" s="1000"/>
      <c r="S74" s="1000"/>
      <c r="T74" s="1000"/>
      <c r="U74" s="1000"/>
      <c r="V74" s="1000">
        <v>2067</v>
      </c>
      <c r="W74" s="1000"/>
      <c r="X74" s="1000"/>
      <c r="Y74" s="1000"/>
      <c r="Z74" s="1000"/>
      <c r="AA74" s="1000">
        <v>58</v>
      </c>
      <c r="AB74" s="1000"/>
      <c r="AC74" s="1000"/>
      <c r="AD74" s="1000"/>
      <c r="AE74" s="1000"/>
      <c r="AF74" s="1000">
        <v>58</v>
      </c>
      <c r="AG74" s="1000"/>
      <c r="AH74" s="1000"/>
      <c r="AI74" s="1000"/>
      <c r="AJ74" s="1000"/>
      <c r="AK74" s="1000">
        <v>125</v>
      </c>
      <c r="AL74" s="1000"/>
      <c r="AM74" s="1000"/>
      <c r="AN74" s="1000"/>
      <c r="AO74" s="1000"/>
      <c r="AP74" s="1000" t="s">
        <v>484</v>
      </c>
      <c r="AQ74" s="1000"/>
      <c r="AR74" s="1000"/>
      <c r="AS74" s="1000"/>
      <c r="AT74" s="1000"/>
      <c r="AU74" s="1000" t="s">
        <v>484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553</v>
      </c>
      <c r="C75" s="1004"/>
      <c r="D75" s="1004"/>
      <c r="E75" s="1004"/>
      <c r="F75" s="1004"/>
      <c r="G75" s="1004"/>
      <c r="H75" s="1004"/>
      <c r="I75" s="1004"/>
      <c r="J75" s="1004"/>
      <c r="K75" s="1004"/>
      <c r="L75" s="1004"/>
      <c r="M75" s="1004"/>
      <c r="N75" s="1004"/>
      <c r="O75" s="1004"/>
      <c r="P75" s="1005"/>
      <c r="Q75" s="1007">
        <v>273707</v>
      </c>
      <c r="R75" s="1008"/>
      <c r="S75" s="1008"/>
      <c r="T75" s="1008"/>
      <c r="U75" s="1009"/>
      <c r="V75" s="1010">
        <v>260942</v>
      </c>
      <c r="W75" s="1008"/>
      <c r="X75" s="1008"/>
      <c r="Y75" s="1008"/>
      <c r="Z75" s="1009"/>
      <c r="AA75" s="1010">
        <v>12765</v>
      </c>
      <c r="AB75" s="1008"/>
      <c r="AC75" s="1008"/>
      <c r="AD75" s="1008"/>
      <c r="AE75" s="1009"/>
      <c r="AF75" s="1010">
        <v>12765</v>
      </c>
      <c r="AG75" s="1008"/>
      <c r="AH75" s="1008"/>
      <c r="AI75" s="1008"/>
      <c r="AJ75" s="1009"/>
      <c r="AK75" s="1010">
        <v>1788</v>
      </c>
      <c r="AL75" s="1008"/>
      <c r="AM75" s="1008"/>
      <c r="AN75" s="1008"/>
      <c r="AO75" s="1009"/>
      <c r="AP75" s="1010" t="s">
        <v>484</v>
      </c>
      <c r="AQ75" s="1008"/>
      <c r="AR75" s="1008"/>
      <c r="AS75" s="1008"/>
      <c r="AT75" s="1009"/>
      <c r="AU75" s="1010" t="s">
        <v>484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554</v>
      </c>
      <c r="C76" s="1004"/>
      <c r="D76" s="1004"/>
      <c r="E76" s="1004"/>
      <c r="F76" s="1004"/>
      <c r="G76" s="1004"/>
      <c r="H76" s="1004"/>
      <c r="I76" s="1004"/>
      <c r="J76" s="1004"/>
      <c r="K76" s="1004"/>
      <c r="L76" s="1004"/>
      <c r="M76" s="1004"/>
      <c r="N76" s="1004"/>
      <c r="O76" s="1004"/>
      <c r="P76" s="1005"/>
      <c r="Q76" s="1007">
        <v>858</v>
      </c>
      <c r="R76" s="1008"/>
      <c r="S76" s="1008"/>
      <c r="T76" s="1008"/>
      <c r="U76" s="1009"/>
      <c r="V76" s="1010">
        <v>820</v>
      </c>
      <c r="W76" s="1008"/>
      <c r="X76" s="1008"/>
      <c r="Y76" s="1008"/>
      <c r="Z76" s="1009"/>
      <c r="AA76" s="1010">
        <v>38</v>
      </c>
      <c r="AB76" s="1008"/>
      <c r="AC76" s="1008"/>
      <c r="AD76" s="1008"/>
      <c r="AE76" s="1009"/>
      <c r="AF76" s="1010">
        <v>38</v>
      </c>
      <c r="AG76" s="1008"/>
      <c r="AH76" s="1008"/>
      <c r="AI76" s="1008"/>
      <c r="AJ76" s="1009"/>
      <c r="AK76" s="1010" t="s">
        <v>542</v>
      </c>
      <c r="AL76" s="1008"/>
      <c r="AM76" s="1008"/>
      <c r="AN76" s="1008"/>
      <c r="AO76" s="1009"/>
      <c r="AP76" s="1010">
        <v>531</v>
      </c>
      <c r="AQ76" s="1008"/>
      <c r="AR76" s="1008"/>
      <c r="AS76" s="1008"/>
      <c r="AT76" s="1009"/>
      <c r="AU76" s="1010">
        <v>74</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555</v>
      </c>
      <c r="C77" s="1004"/>
      <c r="D77" s="1004"/>
      <c r="E77" s="1004"/>
      <c r="F77" s="1004"/>
      <c r="G77" s="1004"/>
      <c r="H77" s="1004"/>
      <c r="I77" s="1004"/>
      <c r="J77" s="1004"/>
      <c r="K77" s="1004"/>
      <c r="L77" s="1004"/>
      <c r="M77" s="1004"/>
      <c r="N77" s="1004"/>
      <c r="O77" s="1004"/>
      <c r="P77" s="1005"/>
      <c r="Q77" s="1007">
        <v>277</v>
      </c>
      <c r="R77" s="1008"/>
      <c r="S77" s="1008"/>
      <c r="T77" s="1008"/>
      <c r="U77" s="1009"/>
      <c r="V77" s="1010">
        <v>255</v>
      </c>
      <c r="W77" s="1008"/>
      <c r="X77" s="1008"/>
      <c r="Y77" s="1008"/>
      <c r="Z77" s="1009"/>
      <c r="AA77" s="1010">
        <v>23</v>
      </c>
      <c r="AB77" s="1008"/>
      <c r="AC77" s="1008"/>
      <c r="AD77" s="1008"/>
      <c r="AE77" s="1009"/>
      <c r="AF77" s="1010">
        <v>23</v>
      </c>
      <c r="AG77" s="1008"/>
      <c r="AH77" s="1008"/>
      <c r="AI77" s="1008"/>
      <c r="AJ77" s="1009"/>
      <c r="AK77" s="1010" t="s">
        <v>542</v>
      </c>
      <c r="AL77" s="1008"/>
      <c r="AM77" s="1008"/>
      <c r="AN77" s="1008"/>
      <c r="AO77" s="1009"/>
      <c r="AP77" s="1010">
        <v>261</v>
      </c>
      <c r="AQ77" s="1008"/>
      <c r="AR77" s="1008"/>
      <c r="AS77" s="1008"/>
      <c r="AT77" s="1009"/>
      <c r="AU77" s="1010" t="s">
        <v>542</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556</v>
      </c>
      <c r="C78" s="1004"/>
      <c r="D78" s="1004"/>
      <c r="E78" s="1004"/>
      <c r="F78" s="1004"/>
      <c r="G78" s="1004"/>
      <c r="H78" s="1004"/>
      <c r="I78" s="1004"/>
      <c r="J78" s="1004"/>
      <c r="K78" s="1004"/>
      <c r="L78" s="1004"/>
      <c r="M78" s="1004"/>
      <c r="N78" s="1004"/>
      <c r="O78" s="1004"/>
      <c r="P78" s="1005"/>
      <c r="Q78" s="1006">
        <v>338</v>
      </c>
      <c r="R78" s="1000"/>
      <c r="S78" s="1000"/>
      <c r="T78" s="1000"/>
      <c r="U78" s="1000"/>
      <c r="V78" s="1000">
        <v>211</v>
      </c>
      <c r="W78" s="1000"/>
      <c r="X78" s="1000"/>
      <c r="Y78" s="1000"/>
      <c r="Z78" s="1000"/>
      <c r="AA78" s="1000">
        <v>127</v>
      </c>
      <c r="AB78" s="1000"/>
      <c r="AC78" s="1000"/>
      <c r="AD78" s="1000"/>
      <c r="AE78" s="1000"/>
      <c r="AF78" s="1000">
        <v>579</v>
      </c>
      <c r="AG78" s="1000"/>
      <c r="AH78" s="1000"/>
      <c r="AI78" s="1000"/>
      <c r="AJ78" s="1000"/>
      <c r="AK78" s="1000" t="s">
        <v>542</v>
      </c>
      <c r="AL78" s="1000"/>
      <c r="AM78" s="1000"/>
      <c r="AN78" s="1000"/>
      <c r="AO78" s="1000"/>
      <c r="AP78" s="1000">
        <v>611</v>
      </c>
      <c r="AQ78" s="1000"/>
      <c r="AR78" s="1000"/>
      <c r="AS78" s="1000"/>
      <c r="AT78" s="1000"/>
      <c r="AU78" s="1000" t="s">
        <v>542</v>
      </c>
      <c r="AV78" s="1000"/>
      <c r="AW78" s="1000"/>
      <c r="AX78" s="1000"/>
      <c r="AY78" s="1000"/>
      <c r="AZ78" s="1001" t="s">
        <v>565</v>
      </c>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557</v>
      </c>
      <c r="C79" s="1004"/>
      <c r="D79" s="1004"/>
      <c r="E79" s="1004"/>
      <c r="F79" s="1004"/>
      <c r="G79" s="1004"/>
      <c r="H79" s="1004"/>
      <c r="I79" s="1004"/>
      <c r="J79" s="1004"/>
      <c r="K79" s="1004"/>
      <c r="L79" s="1004"/>
      <c r="M79" s="1004"/>
      <c r="N79" s="1004"/>
      <c r="O79" s="1004"/>
      <c r="P79" s="1005"/>
      <c r="Q79" s="1006">
        <v>3164</v>
      </c>
      <c r="R79" s="1000"/>
      <c r="S79" s="1000"/>
      <c r="T79" s="1000"/>
      <c r="U79" s="1000"/>
      <c r="V79" s="1000">
        <v>2294</v>
      </c>
      <c r="W79" s="1000"/>
      <c r="X79" s="1000"/>
      <c r="Y79" s="1000"/>
      <c r="Z79" s="1000"/>
      <c r="AA79" s="1000">
        <v>870</v>
      </c>
      <c r="AB79" s="1000"/>
      <c r="AC79" s="1000"/>
      <c r="AD79" s="1000"/>
      <c r="AE79" s="1000"/>
      <c r="AF79" s="1000">
        <v>6346</v>
      </c>
      <c r="AG79" s="1000"/>
      <c r="AH79" s="1000"/>
      <c r="AI79" s="1000"/>
      <c r="AJ79" s="1000"/>
      <c r="AK79" s="1000" t="s">
        <v>542</v>
      </c>
      <c r="AL79" s="1000"/>
      <c r="AM79" s="1000"/>
      <c r="AN79" s="1000"/>
      <c r="AO79" s="1000"/>
      <c r="AP79" s="1000">
        <v>4025</v>
      </c>
      <c r="AQ79" s="1000"/>
      <c r="AR79" s="1000"/>
      <c r="AS79" s="1000"/>
      <c r="AT79" s="1000"/>
      <c r="AU79" s="1000" t="s">
        <v>542</v>
      </c>
      <c r="AV79" s="1000"/>
      <c r="AW79" s="1000"/>
      <c r="AX79" s="1000"/>
      <c r="AY79" s="1000"/>
      <c r="AZ79" s="1001" t="s">
        <v>565</v>
      </c>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558</v>
      </c>
      <c r="C80" s="1004"/>
      <c r="D80" s="1004"/>
      <c r="E80" s="1004"/>
      <c r="F80" s="1004"/>
      <c r="G80" s="1004"/>
      <c r="H80" s="1004"/>
      <c r="I80" s="1004"/>
      <c r="J80" s="1004"/>
      <c r="K80" s="1004"/>
      <c r="L80" s="1004"/>
      <c r="M80" s="1004"/>
      <c r="N80" s="1004"/>
      <c r="O80" s="1004"/>
      <c r="P80" s="1005"/>
      <c r="Q80" s="1006">
        <v>36</v>
      </c>
      <c r="R80" s="1000"/>
      <c r="S80" s="1000"/>
      <c r="T80" s="1000"/>
      <c r="U80" s="1000"/>
      <c r="V80" s="1000">
        <v>28</v>
      </c>
      <c r="W80" s="1000"/>
      <c r="X80" s="1000"/>
      <c r="Y80" s="1000"/>
      <c r="Z80" s="1000"/>
      <c r="AA80" s="1000">
        <v>8</v>
      </c>
      <c r="AB80" s="1000"/>
      <c r="AC80" s="1000"/>
      <c r="AD80" s="1000"/>
      <c r="AE80" s="1000"/>
      <c r="AF80" s="1000">
        <v>8</v>
      </c>
      <c r="AG80" s="1000"/>
      <c r="AH80" s="1000"/>
      <c r="AI80" s="1000"/>
      <c r="AJ80" s="1000"/>
      <c r="AK80" s="1000" t="s">
        <v>542</v>
      </c>
      <c r="AL80" s="1000"/>
      <c r="AM80" s="1000"/>
      <c r="AN80" s="1000"/>
      <c r="AO80" s="1000"/>
      <c r="AP80" s="1000" t="s">
        <v>542</v>
      </c>
      <c r="AQ80" s="1000"/>
      <c r="AR80" s="1000"/>
      <c r="AS80" s="1000"/>
      <c r="AT80" s="1000"/>
      <c r="AU80" s="1000" t="s">
        <v>542</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559</v>
      </c>
      <c r="C81" s="1004"/>
      <c r="D81" s="1004"/>
      <c r="E81" s="1004"/>
      <c r="F81" s="1004"/>
      <c r="G81" s="1004"/>
      <c r="H81" s="1004"/>
      <c r="I81" s="1004"/>
      <c r="J81" s="1004"/>
      <c r="K81" s="1004"/>
      <c r="L81" s="1004"/>
      <c r="M81" s="1004"/>
      <c r="N81" s="1004"/>
      <c r="O81" s="1004"/>
      <c r="P81" s="1005"/>
      <c r="Q81" s="1006">
        <v>65</v>
      </c>
      <c r="R81" s="1000"/>
      <c r="S81" s="1000"/>
      <c r="T81" s="1000"/>
      <c r="U81" s="1000"/>
      <c r="V81" s="1000">
        <v>55</v>
      </c>
      <c r="W81" s="1000"/>
      <c r="X81" s="1000"/>
      <c r="Y81" s="1000"/>
      <c r="Z81" s="1000"/>
      <c r="AA81" s="1000">
        <v>9</v>
      </c>
      <c r="AB81" s="1000"/>
      <c r="AC81" s="1000"/>
      <c r="AD81" s="1000"/>
      <c r="AE81" s="1000"/>
      <c r="AF81" s="1000">
        <v>5</v>
      </c>
      <c r="AG81" s="1000"/>
      <c r="AH81" s="1000"/>
      <c r="AI81" s="1000"/>
      <c r="AJ81" s="1000"/>
      <c r="AK81" s="1000" t="s">
        <v>542</v>
      </c>
      <c r="AL81" s="1000"/>
      <c r="AM81" s="1000"/>
      <c r="AN81" s="1000"/>
      <c r="AO81" s="1000"/>
      <c r="AP81" s="1000" t="s">
        <v>542</v>
      </c>
      <c r="AQ81" s="1000"/>
      <c r="AR81" s="1000"/>
      <c r="AS81" s="1000"/>
      <c r="AT81" s="1000"/>
      <c r="AU81" s="1000" t="s">
        <v>542</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560</v>
      </c>
      <c r="C82" s="1004"/>
      <c r="D82" s="1004"/>
      <c r="E82" s="1004"/>
      <c r="F82" s="1004"/>
      <c r="G82" s="1004"/>
      <c r="H82" s="1004"/>
      <c r="I82" s="1004"/>
      <c r="J82" s="1004"/>
      <c r="K82" s="1004"/>
      <c r="L82" s="1004"/>
      <c r="M82" s="1004"/>
      <c r="N82" s="1004"/>
      <c r="O82" s="1004"/>
      <c r="P82" s="1005"/>
      <c r="Q82" s="1006">
        <v>6977</v>
      </c>
      <c r="R82" s="1000"/>
      <c r="S82" s="1000"/>
      <c r="T82" s="1000"/>
      <c r="U82" s="1000"/>
      <c r="V82" s="1000">
        <v>6240</v>
      </c>
      <c r="W82" s="1000"/>
      <c r="X82" s="1000"/>
      <c r="Y82" s="1000"/>
      <c r="Z82" s="1000"/>
      <c r="AA82" s="1000">
        <v>737</v>
      </c>
      <c r="AB82" s="1000"/>
      <c r="AC82" s="1000"/>
      <c r="AD82" s="1000"/>
      <c r="AE82" s="1000"/>
      <c r="AF82" s="1000">
        <v>737</v>
      </c>
      <c r="AG82" s="1000"/>
      <c r="AH82" s="1000"/>
      <c r="AI82" s="1000"/>
      <c r="AJ82" s="1000"/>
      <c r="AK82" s="1000">
        <v>630</v>
      </c>
      <c r="AL82" s="1000"/>
      <c r="AM82" s="1000"/>
      <c r="AN82" s="1000"/>
      <c r="AO82" s="1000"/>
      <c r="AP82" s="1000" t="s">
        <v>484</v>
      </c>
      <c r="AQ82" s="1000"/>
      <c r="AR82" s="1000"/>
      <c r="AS82" s="1000"/>
      <c r="AT82" s="1000"/>
      <c r="AU82" s="1000" t="s">
        <v>484</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t="s">
        <v>561</v>
      </c>
      <c r="C83" s="1004"/>
      <c r="D83" s="1004"/>
      <c r="E83" s="1004"/>
      <c r="F83" s="1004"/>
      <c r="G83" s="1004"/>
      <c r="H83" s="1004"/>
      <c r="I83" s="1004"/>
      <c r="J83" s="1004"/>
      <c r="K83" s="1004"/>
      <c r="L83" s="1004"/>
      <c r="M83" s="1004"/>
      <c r="N83" s="1004"/>
      <c r="O83" s="1004"/>
      <c r="P83" s="1005"/>
      <c r="Q83" s="1006">
        <v>15</v>
      </c>
      <c r="R83" s="1000"/>
      <c r="S83" s="1000"/>
      <c r="T83" s="1000"/>
      <c r="U83" s="1000"/>
      <c r="V83" s="1000">
        <v>13</v>
      </c>
      <c r="W83" s="1000"/>
      <c r="X83" s="1000"/>
      <c r="Y83" s="1000"/>
      <c r="Z83" s="1000"/>
      <c r="AA83" s="1000">
        <v>2</v>
      </c>
      <c r="AB83" s="1000"/>
      <c r="AC83" s="1000"/>
      <c r="AD83" s="1000"/>
      <c r="AE83" s="1000"/>
      <c r="AF83" s="1000">
        <v>2</v>
      </c>
      <c r="AG83" s="1000"/>
      <c r="AH83" s="1000"/>
      <c r="AI83" s="1000"/>
      <c r="AJ83" s="1000"/>
      <c r="AK83" s="1000">
        <v>9</v>
      </c>
      <c r="AL83" s="1000"/>
      <c r="AM83" s="1000"/>
      <c r="AN83" s="1000"/>
      <c r="AO83" s="1000"/>
      <c r="AP83" s="1000" t="s">
        <v>484</v>
      </c>
      <c r="AQ83" s="1000"/>
      <c r="AR83" s="1000"/>
      <c r="AS83" s="1000"/>
      <c r="AT83" s="1000"/>
      <c r="AU83" s="1000" t="s">
        <v>484</v>
      </c>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t="s">
        <v>562</v>
      </c>
      <c r="C84" s="1004"/>
      <c r="D84" s="1004"/>
      <c r="E84" s="1004"/>
      <c r="F84" s="1004"/>
      <c r="G84" s="1004"/>
      <c r="H84" s="1004"/>
      <c r="I84" s="1004"/>
      <c r="J84" s="1004"/>
      <c r="K84" s="1004"/>
      <c r="L84" s="1004"/>
      <c r="M84" s="1004"/>
      <c r="N84" s="1004"/>
      <c r="O84" s="1004"/>
      <c r="P84" s="1005"/>
      <c r="Q84" s="1006">
        <v>455</v>
      </c>
      <c r="R84" s="1000"/>
      <c r="S84" s="1000"/>
      <c r="T84" s="1000"/>
      <c r="U84" s="1000"/>
      <c r="V84" s="1000">
        <v>429</v>
      </c>
      <c r="W84" s="1000"/>
      <c r="X84" s="1000"/>
      <c r="Y84" s="1000"/>
      <c r="Z84" s="1000"/>
      <c r="AA84" s="1000">
        <v>26</v>
      </c>
      <c r="AB84" s="1000"/>
      <c r="AC84" s="1000"/>
      <c r="AD84" s="1000"/>
      <c r="AE84" s="1000"/>
      <c r="AF84" s="1000">
        <v>26</v>
      </c>
      <c r="AG84" s="1000"/>
      <c r="AH84" s="1000"/>
      <c r="AI84" s="1000"/>
      <c r="AJ84" s="1000"/>
      <c r="AK84" s="1000" t="s">
        <v>484</v>
      </c>
      <c r="AL84" s="1000"/>
      <c r="AM84" s="1000"/>
      <c r="AN84" s="1000"/>
      <c r="AO84" s="1000"/>
      <c r="AP84" s="1000" t="s">
        <v>484</v>
      </c>
      <c r="AQ84" s="1000"/>
      <c r="AR84" s="1000"/>
      <c r="AS84" s="1000"/>
      <c r="AT84" s="1000"/>
      <c r="AU84" s="1000" t="s">
        <v>484</v>
      </c>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t="s">
        <v>563</v>
      </c>
      <c r="C85" s="1004"/>
      <c r="D85" s="1004"/>
      <c r="E85" s="1004"/>
      <c r="F85" s="1004"/>
      <c r="G85" s="1004"/>
      <c r="H85" s="1004"/>
      <c r="I85" s="1004"/>
      <c r="J85" s="1004"/>
      <c r="K85" s="1004"/>
      <c r="L85" s="1004"/>
      <c r="M85" s="1004"/>
      <c r="N85" s="1004"/>
      <c r="O85" s="1004"/>
      <c r="P85" s="1005"/>
      <c r="Q85" s="1006">
        <v>193</v>
      </c>
      <c r="R85" s="1000"/>
      <c r="S85" s="1000"/>
      <c r="T85" s="1000"/>
      <c r="U85" s="1000"/>
      <c r="V85" s="1000">
        <v>181</v>
      </c>
      <c r="W85" s="1000"/>
      <c r="X85" s="1000"/>
      <c r="Y85" s="1000"/>
      <c r="Z85" s="1000"/>
      <c r="AA85" s="1000">
        <v>12</v>
      </c>
      <c r="AB85" s="1000"/>
      <c r="AC85" s="1000"/>
      <c r="AD85" s="1000"/>
      <c r="AE85" s="1000"/>
      <c r="AF85" s="1000">
        <v>12</v>
      </c>
      <c r="AG85" s="1000"/>
      <c r="AH85" s="1000"/>
      <c r="AI85" s="1000"/>
      <c r="AJ85" s="1000"/>
      <c r="AK85" s="1000" t="s">
        <v>484</v>
      </c>
      <c r="AL85" s="1000"/>
      <c r="AM85" s="1000"/>
      <c r="AN85" s="1000"/>
      <c r="AO85" s="1000"/>
      <c r="AP85" s="1000" t="s">
        <v>484</v>
      </c>
      <c r="AQ85" s="1000"/>
      <c r="AR85" s="1000"/>
      <c r="AS85" s="1000"/>
      <c r="AT85" s="1000"/>
      <c r="AU85" s="1000" t="s">
        <v>484</v>
      </c>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t="s">
        <v>564</v>
      </c>
      <c r="C86" s="1004"/>
      <c r="D86" s="1004"/>
      <c r="E86" s="1004"/>
      <c r="F86" s="1004"/>
      <c r="G86" s="1004"/>
      <c r="H86" s="1004"/>
      <c r="I86" s="1004"/>
      <c r="J86" s="1004"/>
      <c r="K86" s="1004"/>
      <c r="L86" s="1004"/>
      <c r="M86" s="1004"/>
      <c r="N86" s="1004"/>
      <c r="O86" s="1004"/>
      <c r="P86" s="1005"/>
      <c r="Q86" s="1006">
        <v>477</v>
      </c>
      <c r="R86" s="1000"/>
      <c r="S86" s="1000"/>
      <c r="T86" s="1000"/>
      <c r="U86" s="1000"/>
      <c r="V86" s="1000">
        <v>475</v>
      </c>
      <c r="W86" s="1000"/>
      <c r="X86" s="1000"/>
      <c r="Y86" s="1000"/>
      <c r="Z86" s="1000"/>
      <c r="AA86" s="1000">
        <v>2</v>
      </c>
      <c r="AB86" s="1000"/>
      <c r="AC86" s="1000"/>
      <c r="AD86" s="1000"/>
      <c r="AE86" s="1000"/>
      <c r="AF86" s="1000">
        <v>2</v>
      </c>
      <c r="AG86" s="1000"/>
      <c r="AH86" s="1000"/>
      <c r="AI86" s="1000"/>
      <c r="AJ86" s="1000"/>
      <c r="AK86" s="1000" t="s">
        <v>542</v>
      </c>
      <c r="AL86" s="1000"/>
      <c r="AM86" s="1000"/>
      <c r="AN86" s="1000"/>
      <c r="AO86" s="1000"/>
      <c r="AP86" s="1000">
        <v>388</v>
      </c>
      <c r="AQ86" s="1000"/>
      <c r="AR86" s="1000"/>
      <c r="AS86" s="1000"/>
      <c r="AT86" s="1000"/>
      <c r="AU86" s="1000">
        <v>27</v>
      </c>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v>
      </c>
      <c r="CS102" s="980"/>
      <c r="CT102" s="980"/>
      <c r="CU102" s="980"/>
      <c r="CV102" s="981"/>
      <c r="CW102" s="979" t="s">
        <v>542</v>
      </c>
      <c r="CX102" s="980"/>
      <c r="CY102" s="980"/>
      <c r="CZ102" s="980"/>
      <c r="DA102" s="981"/>
      <c r="DB102" s="979">
        <v>136</v>
      </c>
      <c r="DC102" s="980"/>
      <c r="DD102" s="980"/>
      <c r="DE102" s="980"/>
      <c r="DF102" s="981"/>
      <c r="DG102" s="979" t="s">
        <v>542</v>
      </c>
      <c r="DH102" s="980"/>
      <c r="DI102" s="980"/>
      <c r="DJ102" s="980"/>
      <c r="DK102" s="981"/>
      <c r="DL102" s="979" t="s">
        <v>542</v>
      </c>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289</v>
      </c>
      <c r="AG109" s="923"/>
      <c r="AH109" s="923"/>
      <c r="AI109" s="923"/>
      <c r="AJ109" s="924"/>
      <c r="AK109" s="925" t="s">
        <v>288</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289</v>
      </c>
      <c r="BW109" s="923"/>
      <c r="BX109" s="923"/>
      <c r="BY109" s="923"/>
      <c r="BZ109" s="924"/>
      <c r="CA109" s="925" t="s">
        <v>288</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289</v>
      </c>
      <c r="DM109" s="923"/>
      <c r="DN109" s="923"/>
      <c r="DO109" s="923"/>
      <c r="DP109" s="924"/>
      <c r="DQ109" s="925" t="s">
        <v>288</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753475</v>
      </c>
      <c r="AB110" s="916"/>
      <c r="AC110" s="916"/>
      <c r="AD110" s="916"/>
      <c r="AE110" s="917"/>
      <c r="AF110" s="918">
        <v>782901</v>
      </c>
      <c r="AG110" s="916"/>
      <c r="AH110" s="916"/>
      <c r="AI110" s="916"/>
      <c r="AJ110" s="917"/>
      <c r="AK110" s="918">
        <v>830766</v>
      </c>
      <c r="AL110" s="916"/>
      <c r="AM110" s="916"/>
      <c r="AN110" s="916"/>
      <c r="AO110" s="917"/>
      <c r="AP110" s="919">
        <v>25.1</v>
      </c>
      <c r="AQ110" s="920"/>
      <c r="AR110" s="920"/>
      <c r="AS110" s="920"/>
      <c r="AT110" s="921"/>
      <c r="AU110" s="955" t="s">
        <v>62</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6621892</v>
      </c>
      <c r="BR110" s="863"/>
      <c r="BS110" s="863"/>
      <c r="BT110" s="863"/>
      <c r="BU110" s="863"/>
      <c r="BV110" s="863">
        <v>6482499</v>
      </c>
      <c r="BW110" s="863"/>
      <c r="BX110" s="863"/>
      <c r="BY110" s="863"/>
      <c r="BZ110" s="863"/>
      <c r="CA110" s="863">
        <v>5938269</v>
      </c>
      <c r="CB110" s="863"/>
      <c r="CC110" s="863"/>
      <c r="CD110" s="863"/>
      <c r="CE110" s="863"/>
      <c r="CF110" s="887">
        <v>179.4</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t="s">
        <v>415</v>
      </c>
      <c r="BR111" s="835"/>
      <c r="BS111" s="835"/>
      <c r="BT111" s="835"/>
      <c r="BU111" s="835"/>
      <c r="BV111" s="835" t="s">
        <v>415</v>
      </c>
      <c r="BW111" s="835"/>
      <c r="BX111" s="835"/>
      <c r="BY111" s="835"/>
      <c r="BZ111" s="835"/>
      <c r="CA111" s="835" t="s">
        <v>415</v>
      </c>
      <c r="CB111" s="835"/>
      <c r="CC111" s="835"/>
      <c r="CD111" s="835"/>
      <c r="CE111" s="835"/>
      <c r="CF111" s="896" t="s">
        <v>415</v>
      </c>
      <c r="CG111" s="897"/>
      <c r="CH111" s="897"/>
      <c r="CI111" s="897"/>
      <c r="CJ111" s="897"/>
      <c r="CK111" s="952"/>
      <c r="CL111" s="839"/>
      <c r="CM111" s="842" t="s">
        <v>416</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415</v>
      </c>
      <c r="DH111" s="835"/>
      <c r="DI111" s="835"/>
      <c r="DJ111" s="835"/>
      <c r="DK111" s="835"/>
      <c r="DL111" s="835" t="s">
        <v>415</v>
      </c>
      <c r="DM111" s="835"/>
      <c r="DN111" s="835"/>
      <c r="DO111" s="835"/>
      <c r="DP111" s="835"/>
      <c r="DQ111" s="835" t="s">
        <v>415</v>
      </c>
      <c r="DR111" s="835"/>
      <c r="DS111" s="835"/>
      <c r="DT111" s="835"/>
      <c r="DU111" s="835"/>
      <c r="DV111" s="812" t="s">
        <v>415</v>
      </c>
      <c r="DW111" s="812"/>
      <c r="DX111" s="812"/>
      <c r="DY111" s="812"/>
      <c r="DZ111" s="813"/>
    </row>
    <row r="112" spans="1:131" s="199" customFormat="1" ht="26.25" customHeight="1" x14ac:dyDescent="0.15">
      <c r="A112" s="937" t="s">
        <v>417</v>
      </c>
      <c r="B112" s="938"/>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419</v>
      </c>
      <c r="BA112" s="768"/>
      <c r="BB112" s="768"/>
      <c r="BC112" s="768"/>
      <c r="BD112" s="768"/>
      <c r="BE112" s="768"/>
      <c r="BF112" s="768"/>
      <c r="BG112" s="768"/>
      <c r="BH112" s="768"/>
      <c r="BI112" s="768"/>
      <c r="BJ112" s="768"/>
      <c r="BK112" s="768"/>
      <c r="BL112" s="768"/>
      <c r="BM112" s="768"/>
      <c r="BN112" s="768"/>
      <c r="BO112" s="768"/>
      <c r="BP112" s="769"/>
      <c r="BQ112" s="834">
        <v>3623095</v>
      </c>
      <c r="BR112" s="835"/>
      <c r="BS112" s="835"/>
      <c r="BT112" s="835"/>
      <c r="BU112" s="835"/>
      <c r="BV112" s="835">
        <v>3120152</v>
      </c>
      <c r="BW112" s="835"/>
      <c r="BX112" s="835"/>
      <c r="BY112" s="835"/>
      <c r="BZ112" s="835"/>
      <c r="CA112" s="835">
        <v>3318402</v>
      </c>
      <c r="CB112" s="835"/>
      <c r="CC112" s="835"/>
      <c r="CD112" s="835"/>
      <c r="CE112" s="835"/>
      <c r="CF112" s="896">
        <v>100.3</v>
      </c>
      <c r="CG112" s="897"/>
      <c r="CH112" s="897"/>
      <c r="CI112" s="897"/>
      <c r="CJ112" s="897"/>
      <c r="CK112" s="952"/>
      <c r="CL112" s="839"/>
      <c r="CM112" s="842" t="s">
        <v>420</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x14ac:dyDescent="0.15">
      <c r="A113" s="939"/>
      <c r="B113" s="940"/>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196977</v>
      </c>
      <c r="AB113" s="944"/>
      <c r="AC113" s="944"/>
      <c r="AD113" s="944"/>
      <c r="AE113" s="945"/>
      <c r="AF113" s="946">
        <v>224933</v>
      </c>
      <c r="AG113" s="944"/>
      <c r="AH113" s="944"/>
      <c r="AI113" s="944"/>
      <c r="AJ113" s="945"/>
      <c r="AK113" s="946">
        <v>220625</v>
      </c>
      <c r="AL113" s="944"/>
      <c r="AM113" s="944"/>
      <c r="AN113" s="944"/>
      <c r="AO113" s="945"/>
      <c r="AP113" s="947">
        <v>6.7</v>
      </c>
      <c r="AQ113" s="948"/>
      <c r="AR113" s="948"/>
      <c r="AS113" s="948"/>
      <c r="AT113" s="949"/>
      <c r="AU113" s="957"/>
      <c r="AV113" s="958"/>
      <c r="AW113" s="958"/>
      <c r="AX113" s="958"/>
      <c r="AY113" s="958"/>
      <c r="AZ113" s="833" t="s">
        <v>422</v>
      </c>
      <c r="BA113" s="768"/>
      <c r="BB113" s="768"/>
      <c r="BC113" s="768"/>
      <c r="BD113" s="768"/>
      <c r="BE113" s="768"/>
      <c r="BF113" s="768"/>
      <c r="BG113" s="768"/>
      <c r="BH113" s="768"/>
      <c r="BI113" s="768"/>
      <c r="BJ113" s="768"/>
      <c r="BK113" s="768"/>
      <c r="BL113" s="768"/>
      <c r="BM113" s="768"/>
      <c r="BN113" s="768"/>
      <c r="BO113" s="768"/>
      <c r="BP113" s="769"/>
      <c r="BQ113" s="834">
        <v>268390</v>
      </c>
      <c r="BR113" s="835"/>
      <c r="BS113" s="835"/>
      <c r="BT113" s="835"/>
      <c r="BU113" s="835"/>
      <c r="BV113" s="835">
        <v>244410</v>
      </c>
      <c r="BW113" s="835"/>
      <c r="BX113" s="835"/>
      <c r="BY113" s="835"/>
      <c r="BZ113" s="835"/>
      <c r="CA113" s="835">
        <v>219617</v>
      </c>
      <c r="CB113" s="835"/>
      <c r="CC113" s="835"/>
      <c r="CD113" s="835"/>
      <c r="CE113" s="835"/>
      <c r="CF113" s="896">
        <v>6.6</v>
      </c>
      <c r="CG113" s="897"/>
      <c r="CH113" s="897"/>
      <c r="CI113" s="897"/>
      <c r="CJ113" s="897"/>
      <c r="CK113" s="952"/>
      <c r="CL113" s="839"/>
      <c r="CM113" s="842" t="s">
        <v>423</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x14ac:dyDescent="0.15">
      <c r="A114" s="939"/>
      <c r="B114" s="940"/>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38692</v>
      </c>
      <c r="AB114" s="798"/>
      <c r="AC114" s="798"/>
      <c r="AD114" s="798"/>
      <c r="AE114" s="799"/>
      <c r="AF114" s="800">
        <v>34965</v>
      </c>
      <c r="AG114" s="798"/>
      <c r="AH114" s="798"/>
      <c r="AI114" s="798"/>
      <c r="AJ114" s="799"/>
      <c r="AK114" s="800">
        <v>37202</v>
      </c>
      <c r="AL114" s="798"/>
      <c r="AM114" s="798"/>
      <c r="AN114" s="798"/>
      <c r="AO114" s="799"/>
      <c r="AP114" s="845">
        <v>1.1000000000000001</v>
      </c>
      <c r="AQ114" s="846"/>
      <c r="AR114" s="846"/>
      <c r="AS114" s="846"/>
      <c r="AT114" s="847"/>
      <c r="AU114" s="957"/>
      <c r="AV114" s="958"/>
      <c r="AW114" s="958"/>
      <c r="AX114" s="958"/>
      <c r="AY114" s="958"/>
      <c r="AZ114" s="833" t="s">
        <v>425</v>
      </c>
      <c r="BA114" s="768"/>
      <c r="BB114" s="768"/>
      <c r="BC114" s="768"/>
      <c r="BD114" s="768"/>
      <c r="BE114" s="768"/>
      <c r="BF114" s="768"/>
      <c r="BG114" s="768"/>
      <c r="BH114" s="768"/>
      <c r="BI114" s="768"/>
      <c r="BJ114" s="768"/>
      <c r="BK114" s="768"/>
      <c r="BL114" s="768"/>
      <c r="BM114" s="768"/>
      <c r="BN114" s="768"/>
      <c r="BO114" s="768"/>
      <c r="BP114" s="769"/>
      <c r="BQ114" s="834">
        <v>1116757</v>
      </c>
      <c r="BR114" s="835"/>
      <c r="BS114" s="835"/>
      <c r="BT114" s="835"/>
      <c r="BU114" s="835"/>
      <c r="BV114" s="835">
        <v>1064835</v>
      </c>
      <c r="BW114" s="835"/>
      <c r="BX114" s="835"/>
      <c r="BY114" s="835"/>
      <c r="BZ114" s="835"/>
      <c r="CA114" s="835">
        <v>1081043</v>
      </c>
      <c r="CB114" s="835"/>
      <c r="CC114" s="835"/>
      <c r="CD114" s="835"/>
      <c r="CE114" s="835"/>
      <c r="CF114" s="896">
        <v>32.700000000000003</v>
      </c>
      <c r="CG114" s="897"/>
      <c r="CH114" s="897"/>
      <c r="CI114" s="897"/>
      <c r="CJ114" s="897"/>
      <c r="CK114" s="952"/>
      <c r="CL114" s="839"/>
      <c r="CM114" s="842" t="s">
        <v>426</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x14ac:dyDescent="0.15">
      <c r="A115" s="939"/>
      <c r="B115" s="940"/>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856</v>
      </c>
      <c r="AB115" s="944"/>
      <c r="AC115" s="944"/>
      <c r="AD115" s="944"/>
      <c r="AE115" s="945"/>
      <c r="AF115" s="946">
        <v>546</v>
      </c>
      <c r="AG115" s="944"/>
      <c r="AH115" s="944"/>
      <c r="AI115" s="944"/>
      <c r="AJ115" s="945"/>
      <c r="AK115" s="946">
        <v>363</v>
      </c>
      <c r="AL115" s="944"/>
      <c r="AM115" s="944"/>
      <c r="AN115" s="944"/>
      <c r="AO115" s="945"/>
      <c r="AP115" s="947">
        <v>0</v>
      </c>
      <c r="AQ115" s="948"/>
      <c r="AR115" s="948"/>
      <c r="AS115" s="948"/>
      <c r="AT115" s="949"/>
      <c r="AU115" s="957"/>
      <c r="AV115" s="958"/>
      <c r="AW115" s="958"/>
      <c r="AX115" s="958"/>
      <c r="AY115" s="958"/>
      <c r="AZ115" s="833" t="s">
        <v>428</v>
      </c>
      <c r="BA115" s="768"/>
      <c r="BB115" s="768"/>
      <c r="BC115" s="768"/>
      <c r="BD115" s="768"/>
      <c r="BE115" s="768"/>
      <c r="BF115" s="768"/>
      <c r="BG115" s="768"/>
      <c r="BH115" s="768"/>
      <c r="BI115" s="768"/>
      <c r="BJ115" s="768"/>
      <c r="BK115" s="768"/>
      <c r="BL115" s="768"/>
      <c r="BM115" s="768"/>
      <c r="BN115" s="768"/>
      <c r="BO115" s="768"/>
      <c r="BP115" s="769"/>
      <c r="BQ115" s="834">
        <v>37309</v>
      </c>
      <c r="BR115" s="835"/>
      <c r="BS115" s="835"/>
      <c r="BT115" s="835"/>
      <c r="BU115" s="835"/>
      <c r="BV115" s="835" t="s">
        <v>223</v>
      </c>
      <c r="BW115" s="835"/>
      <c r="BX115" s="835"/>
      <c r="BY115" s="835"/>
      <c r="BZ115" s="835"/>
      <c r="CA115" s="835" t="s">
        <v>223</v>
      </c>
      <c r="CB115" s="835"/>
      <c r="CC115" s="835"/>
      <c r="CD115" s="835"/>
      <c r="CE115" s="835"/>
      <c r="CF115" s="896" t="s">
        <v>223</v>
      </c>
      <c r="CG115" s="897"/>
      <c r="CH115" s="897"/>
      <c r="CI115" s="897"/>
      <c r="CJ115" s="897"/>
      <c r="CK115" s="952"/>
      <c r="CL115" s="839"/>
      <c r="CM115" s="833" t="s">
        <v>429</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x14ac:dyDescent="0.15">
      <c r="A116" s="941"/>
      <c r="B116" s="942"/>
      <c r="C116" s="901" t="s">
        <v>430</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223</v>
      </c>
      <c r="AB116" s="798"/>
      <c r="AC116" s="798"/>
      <c r="AD116" s="798"/>
      <c r="AE116" s="799"/>
      <c r="AF116" s="800" t="s">
        <v>223</v>
      </c>
      <c r="AG116" s="798"/>
      <c r="AH116" s="798"/>
      <c r="AI116" s="798"/>
      <c r="AJ116" s="799"/>
      <c r="AK116" s="800" t="s">
        <v>223</v>
      </c>
      <c r="AL116" s="798"/>
      <c r="AM116" s="798"/>
      <c r="AN116" s="798"/>
      <c r="AO116" s="799"/>
      <c r="AP116" s="845" t="s">
        <v>223</v>
      </c>
      <c r="AQ116" s="846"/>
      <c r="AR116" s="846"/>
      <c r="AS116" s="846"/>
      <c r="AT116" s="847"/>
      <c r="AU116" s="957"/>
      <c r="AV116" s="958"/>
      <c r="AW116" s="958"/>
      <c r="AX116" s="958"/>
      <c r="AY116" s="958"/>
      <c r="AZ116" s="884" t="s">
        <v>431</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432</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223</v>
      </c>
      <c r="DH116" s="798"/>
      <c r="DI116" s="798"/>
      <c r="DJ116" s="798"/>
      <c r="DK116" s="799"/>
      <c r="DL116" s="800" t="s">
        <v>223</v>
      </c>
      <c r="DM116" s="798"/>
      <c r="DN116" s="798"/>
      <c r="DO116" s="798"/>
      <c r="DP116" s="799"/>
      <c r="DQ116" s="800" t="s">
        <v>223</v>
      </c>
      <c r="DR116" s="798"/>
      <c r="DS116" s="798"/>
      <c r="DT116" s="798"/>
      <c r="DU116" s="799"/>
      <c r="DV116" s="845" t="s">
        <v>223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433</v>
      </c>
      <c r="Z117" s="924"/>
      <c r="AA117" s="929">
        <v>990000</v>
      </c>
      <c r="AB117" s="930"/>
      <c r="AC117" s="930"/>
      <c r="AD117" s="930"/>
      <c r="AE117" s="931"/>
      <c r="AF117" s="932">
        <v>1043345</v>
      </c>
      <c r="AG117" s="930"/>
      <c r="AH117" s="930"/>
      <c r="AI117" s="930"/>
      <c r="AJ117" s="931"/>
      <c r="AK117" s="932">
        <v>1088956</v>
      </c>
      <c r="AL117" s="930"/>
      <c r="AM117" s="930"/>
      <c r="AN117" s="930"/>
      <c r="AO117" s="931"/>
      <c r="AP117" s="933"/>
      <c r="AQ117" s="934"/>
      <c r="AR117" s="934"/>
      <c r="AS117" s="934"/>
      <c r="AT117" s="935"/>
      <c r="AU117" s="957"/>
      <c r="AV117" s="958"/>
      <c r="AW117" s="958"/>
      <c r="AX117" s="958"/>
      <c r="AY117" s="958"/>
      <c r="AZ117" s="884" t="s">
        <v>434</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435</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289</v>
      </c>
      <c r="AG118" s="923"/>
      <c r="AH118" s="923"/>
      <c r="AI118" s="923"/>
      <c r="AJ118" s="924"/>
      <c r="AK118" s="925" t="s">
        <v>288</v>
      </c>
      <c r="AL118" s="923"/>
      <c r="AM118" s="923"/>
      <c r="AN118" s="923"/>
      <c r="AO118" s="924"/>
      <c r="AP118" s="926" t="s">
        <v>407</v>
      </c>
      <c r="AQ118" s="927"/>
      <c r="AR118" s="927"/>
      <c r="AS118" s="927"/>
      <c r="AT118" s="928"/>
      <c r="AU118" s="957"/>
      <c r="AV118" s="958"/>
      <c r="AW118" s="958"/>
      <c r="AX118" s="958"/>
      <c r="AY118" s="958"/>
      <c r="AZ118" s="900" t="s">
        <v>436</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437</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438</v>
      </c>
      <c r="BP119" s="899"/>
      <c r="BQ119" s="903">
        <v>11667443</v>
      </c>
      <c r="BR119" s="866"/>
      <c r="BS119" s="866"/>
      <c r="BT119" s="866"/>
      <c r="BU119" s="866"/>
      <c r="BV119" s="866">
        <v>10911896</v>
      </c>
      <c r="BW119" s="866"/>
      <c r="BX119" s="866"/>
      <c r="BY119" s="866"/>
      <c r="BZ119" s="866"/>
      <c r="CA119" s="866">
        <v>10557331</v>
      </c>
      <c r="CB119" s="866"/>
      <c r="CC119" s="866"/>
      <c r="CD119" s="866"/>
      <c r="CE119" s="866"/>
      <c r="CF119" s="764"/>
      <c r="CG119" s="765"/>
      <c r="CH119" s="765"/>
      <c r="CI119" s="765"/>
      <c r="CJ119" s="855"/>
      <c r="CK119" s="953"/>
      <c r="CL119" s="841"/>
      <c r="CM119" s="859" t="s">
        <v>439</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223</v>
      </c>
      <c r="DH119" s="781"/>
      <c r="DI119" s="781"/>
      <c r="DJ119" s="781"/>
      <c r="DK119" s="782"/>
      <c r="DL119" s="783" t="s">
        <v>223</v>
      </c>
      <c r="DM119" s="781"/>
      <c r="DN119" s="781"/>
      <c r="DO119" s="781"/>
      <c r="DP119" s="782"/>
      <c r="DQ119" s="783" t="s">
        <v>223</v>
      </c>
      <c r="DR119" s="781"/>
      <c r="DS119" s="781"/>
      <c r="DT119" s="781"/>
      <c r="DU119" s="782"/>
      <c r="DV119" s="869" t="s">
        <v>223</v>
      </c>
      <c r="DW119" s="870"/>
      <c r="DX119" s="870"/>
      <c r="DY119" s="870"/>
      <c r="DZ119" s="871"/>
    </row>
    <row r="120" spans="1:130" s="199" customFormat="1" ht="26.25" customHeight="1" x14ac:dyDescent="0.15">
      <c r="A120" s="838"/>
      <c r="B120" s="839"/>
      <c r="C120" s="842" t="s">
        <v>416</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440</v>
      </c>
      <c r="AV120" s="905"/>
      <c r="AW120" s="905"/>
      <c r="AX120" s="905"/>
      <c r="AY120" s="906"/>
      <c r="AZ120" s="881" t="s">
        <v>441</v>
      </c>
      <c r="BA120" s="826"/>
      <c r="BB120" s="826"/>
      <c r="BC120" s="826"/>
      <c r="BD120" s="826"/>
      <c r="BE120" s="826"/>
      <c r="BF120" s="826"/>
      <c r="BG120" s="826"/>
      <c r="BH120" s="826"/>
      <c r="BI120" s="826"/>
      <c r="BJ120" s="826"/>
      <c r="BK120" s="826"/>
      <c r="BL120" s="826"/>
      <c r="BM120" s="826"/>
      <c r="BN120" s="826"/>
      <c r="BO120" s="826"/>
      <c r="BP120" s="827"/>
      <c r="BQ120" s="882">
        <v>5241218</v>
      </c>
      <c r="BR120" s="863"/>
      <c r="BS120" s="863"/>
      <c r="BT120" s="863"/>
      <c r="BU120" s="863"/>
      <c r="BV120" s="863">
        <v>5470271</v>
      </c>
      <c r="BW120" s="863"/>
      <c r="BX120" s="863"/>
      <c r="BY120" s="863"/>
      <c r="BZ120" s="863"/>
      <c r="CA120" s="863">
        <v>5156488</v>
      </c>
      <c r="CB120" s="863"/>
      <c r="CC120" s="863"/>
      <c r="CD120" s="863"/>
      <c r="CE120" s="863"/>
      <c r="CF120" s="887">
        <v>155.80000000000001</v>
      </c>
      <c r="CG120" s="888"/>
      <c r="CH120" s="888"/>
      <c r="CI120" s="888"/>
      <c r="CJ120" s="888"/>
      <c r="CK120" s="889" t="s">
        <v>442</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3324303</v>
      </c>
      <c r="DH120" s="863"/>
      <c r="DI120" s="863"/>
      <c r="DJ120" s="863"/>
      <c r="DK120" s="863"/>
      <c r="DL120" s="863">
        <v>2846584</v>
      </c>
      <c r="DM120" s="863"/>
      <c r="DN120" s="863"/>
      <c r="DO120" s="863"/>
      <c r="DP120" s="863"/>
      <c r="DQ120" s="863">
        <v>3072204</v>
      </c>
      <c r="DR120" s="863"/>
      <c r="DS120" s="863"/>
      <c r="DT120" s="863"/>
      <c r="DU120" s="863"/>
      <c r="DV120" s="864">
        <v>92.8</v>
      </c>
      <c r="DW120" s="864"/>
      <c r="DX120" s="864"/>
      <c r="DY120" s="864"/>
      <c r="DZ120" s="865"/>
    </row>
    <row r="121" spans="1:130" s="199" customFormat="1" ht="26.25" customHeight="1" x14ac:dyDescent="0.15">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v>2396948</v>
      </c>
      <c r="BR121" s="835"/>
      <c r="BS121" s="835"/>
      <c r="BT121" s="835"/>
      <c r="BU121" s="835"/>
      <c r="BV121" s="835">
        <v>2023389</v>
      </c>
      <c r="BW121" s="835"/>
      <c r="BX121" s="835"/>
      <c r="BY121" s="835"/>
      <c r="BZ121" s="835"/>
      <c r="CA121" s="835">
        <v>2004268</v>
      </c>
      <c r="CB121" s="835"/>
      <c r="CC121" s="835"/>
      <c r="CD121" s="835"/>
      <c r="CE121" s="835"/>
      <c r="CF121" s="896">
        <v>60.6</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171327</v>
      </c>
      <c r="DH121" s="835"/>
      <c r="DI121" s="835"/>
      <c r="DJ121" s="835"/>
      <c r="DK121" s="835"/>
      <c r="DL121" s="835">
        <v>158483</v>
      </c>
      <c r="DM121" s="835"/>
      <c r="DN121" s="835"/>
      <c r="DO121" s="835"/>
      <c r="DP121" s="835"/>
      <c r="DQ121" s="835">
        <v>145289</v>
      </c>
      <c r="DR121" s="835"/>
      <c r="DS121" s="835"/>
      <c r="DT121" s="835"/>
      <c r="DU121" s="835"/>
      <c r="DV121" s="812">
        <v>4.4000000000000004</v>
      </c>
      <c r="DW121" s="812"/>
      <c r="DX121" s="812"/>
      <c r="DY121" s="812"/>
      <c r="DZ121" s="813"/>
    </row>
    <row r="122" spans="1:130" s="199" customFormat="1" ht="26.25" customHeight="1" x14ac:dyDescent="0.15">
      <c r="A122" s="838"/>
      <c r="B122" s="839"/>
      <c r="C122" s="842" t="s">
        <v>426</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445</v>
      </c>
      <c r="BA122" s="901"/>
      <c r="BB122" s="901"/>
      <c r="BC122" s="901"/>
      <c r="BD122" s="901"/>
      <c r="BE122" s="901"/>
      <c r="BF122" s="901"/>
      <c r="BG122" s="901"/>
      <c r="BH122" s="901"/>
      <c r="BI122" s="901"/>
      <c r="BJ122" s="901"/>
      <c r="BK122" s="901"/>
      <c r="BL122" s="901"/>
      <c r="BM122" s="901"/>
      <c r="BN122" s="901"/>
      <c r="BO122" s="901"/>
      <c r="BP122" s="902"/>
      <c r="BQ122" s="903">
        <v>8070198</v>
      </c>
      <c r="BR122" s="866"/>
      <c r="BS122" s="866"/>
      <c r="BT122" s="866"/>
      <c r="BU122" s="866"/>
      <c r="BV122" s="866">
        <v>8017309</v>
      </c>
      <c r="BW122" s="866"/>
      <c r="BX122" s="866"/>
      <c r="BY122" s="866"/>
      <c r="BZ122" s="866"/>
      <c r="CA122" s="866">
        <v>7595665</v>
      </c>
      <c r="CB122" s="866"/>
      <c r="CC122" s="866"/>
      <c r="CD122" s="866"/>
      <c r="CE122" s="866"/>
      <c r="CF122" s="867">
        <v>229.5</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84851</v>
      </c>
      <c r="DH122" s="835"/>
      <c r="DI122" s="835"/>
      <c r="DJ122" s="835"/>
      <c r="DK122" s="835"/>
      <c r="DL122" s="835">
        <v>74897</v>
      </c>
      <c r="DM122" s="835"/>
      <c r="DN122" s="835"/>
      <c r="DO122" s="835"/>
      <c r="DP122" s="835"/>
      <c r="DQ122" s="835">
        <v>63225</v>
      </c>
      <c r="DR122" s="835"/>
      <c r="DS122" s="835"/>
      <c r="DT122" s="835"/>
      <c r="DU122" s="835"/>
      <c r="DV122" s="812">
        <v>1.9</v>
      </c>
      <c r="DW122" s="812"/>
      <c r="DX122" s="812"/>
      <c r="DY122" s="812"/>
      <c r="DZ122" s="813"/>
    </row>
    <row r="123" spans="1:130" s="199" customFormat="1" ht="26.25" customHeight="1" x14ac:dyDescent="0.15">
      <c r="A123" s="838"/>
      <c r="B123" s="839"/>
      <c r="C123" s="842" t="s">
        <v>432</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223</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446</v>
      </c>
      <c r="BP123" s="899"/>
      <c r="BQ123" s="853">
        <v>15708364</v>
      </c>
      <c r="BR123" s="854"/>
      <c r="BS123" s="854"/>
      <c r="BT123" s="854"/>
      <c r="BU123" s="854"/>
      <c r="BV123" s="854">
        <v>15510969</v>
      </c>
      <c r="BW123" s="854"/>
      <c r="BX123" s="854"/>
      <c r="BY123" s="854"/>
      <c r="BZ123" s="854"/>
      <c r="CA123" s="854">
        <v>14756421</v>
      </c>
      <c r="CB123" s="854"/>
      <c r="CC123" s="854"/>
      <c r="CD123" s="854"/>
      <c r="CE123" s="854"/>
      <c r="CF123" s="764"/>
      <c r="CG123" s="765"/>
      <c r="CH123" s="765"/>
      <c r="CI123" s="765"/>
      <c r="CJ123" s="855"/>
      <c r="CK123" s="890"/>
      <c r="CL123" s="876"/>
      <c r="CM123" s="876"/>
      <c r="CN123" s="876"/>
      <c r="CO123" s="877"/>
      <c r="CP123" s="856" t="s">
        <v>447</v>
      </c>
      <c r="CQ123" s="857"/>
      <c r="CR123" s="857"/>
      <c r="CS123" s="857"/>
      <c r="CT123" s="857"/>
      <c r="CU123" s="857"/>
      <c r="CV123" s="857"/>
      <c r="CW123" s="857"/>
      <c r="CX123" s="857"/>
      <c r="CY123" s="857"/>
      <c r="CZ123" s="857"/>
      <c r="DA123" s="857"/>
      <c r="DB123" s="857"/>
      <c r="DC123" s="857"/>
      <c r="DD123" s="857"/>
      <c r="DE123" s="857"/>
      <c r="DF123" s="858"/>
      <c r="DG123" s="797">
        <v>42614</v>
      </c>
      <c r="DH123" s="798"/>
      <c r="DI123" s="798"/>
      <c r="DJ123" s="798"/>
      <c r="DK123" s="799"/>
      <c r="DL123" s="800">
        <v>40188</v>
      </c>
      <c r="DM123" s="798"/>
      <c r="DN123" s="798"/>
      <c r="DO123" s="798"/>
      <c r="DP123" s="799"/>
      <c r="DQ123" s="800">
        <v>37684</v>
      </c>
      <c r="DR123" s="798"/>
      <c r="DS123" s="798"/>
      <c r="DT123" s="798"/>
      <c r="DU123" s="799"/>
      <c r="DV123" s="845">
        <v>1.1000000000000001</v>
      </c>
      <c r="DW123" s="846"/>
      <c r="DX123" s="846"/>
      <c r="DY123" s="846"/>
      <c r="DZ123" s="847"/>
    </row>
    <row r="124" spans="1:130" s="199" customFormat="1" ht="26.25" customHeight="1" thickBot="1" x14ac:dyDescent="0.2">
      <c r="A124" s="838"/>
      <c r="B124" s="839"/>
      <c r="C124" s="842" t="s">
        <v>435</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415</v>
      </c>
      <c r="AB124" s="798"/>
      <c r="AC124" s="798"/>
      <c r="AD124" s="798"/>
      <c r="AE124" s="799"/>
      <c r="AF124" s="800" t="s">
        <v>415</v>
      </c>
      <c r="AG124" s="798"/>
      <c r="AH124" s="798"/>
      <c r="AI124" s="798"/>
      <c r="AJ124" s="799"/>
      <c r="AK124" s="800" t="s">
        <v>415</v>
      </c>
      <c r="AL124" s="798"/>
      <c r="AM124" s="798"/>
      <c r="AN124" s="798"/>
      <c r="AO124" s="799"/>
      <c r="AP124" s="845" t="s">
        <v>415</v>
      </c>
      <c r="AQ124" s="846"/>
      <c r="AR124" s="846"/>
      <c r="AS124" s="846"/>
      <c r="AT124" s="847"/>
      <c r="AU124" s="848" t="s">
        <v>448</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415</v>
      </c>
      <c r="BR124" s="852"/>
      <c r="BS124" s="852"/>
      <c r="BT124" s="852"/>
      <c r="BU124" s="852"/>
      <c r="BV124" s="852" t="s">
        <v>415</v>
      </c>
      <c r="BW124" s="852"/>
      <c r="BX124" s="852"/>
      <c r="BY124" s="852"/>
      <c r="BZ124" s="852"/>
      <c r="CA124" s="852" t="s">
        <v>415</v>
      </c>
      <c r="CB124" s="852"/>
      <c r="CC124" s="852"/>
      <c r="CD124" s="852"/>
      <c r="CE124" s="852"/>
      <c r="CF124" s="742"/>
      <c r="CG124" s="743"/>
      <c r="CH124" s="743"/>
      <c r="CI124" s="743"/>
      <c r="CJ124" s="883"/>
      <c r="CK124" s="891"/>
      <c r="CL124" s="891"/>
      <c r="CM124" s="891"/>
      <c r="CN124" s="891"/>
      <c r="CO124" s="892"/>
      <c r="CP124" s="856" t="s">
        <v>449</v>
      </c>
      <c r="CQ124" s="857"/>
      <c r="CR124" s="857"/>
      <c r="CS124" s="857"/>
      <c r="CT124" s="857"/>
      <c r="CU124" s="857"/>
      <c r="CV124" s="857"/>
      <c r="CW124" s="857"/>
      <c r="CX124" s="857"/>
      <c r="CY124" s="857"/>
      <c r="CZ124" s="857"/>
      <c r="DA124" s="857"/>
      <c r="DB124" s="857"/>
      <c r="DC124" s="857"/>
      <c r="DD124" s="857"/>
      <c r="DE124" s="857"/>
      <c r="DF124" s="858"/>
      <c r="DG124" s="780" t="s">
        <v>223</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x14ac:dyDescent="0.15">
      <c r="A125" s="838"/>
      <c r="B125" s="839"/>
      <c r="C125" s="842" t="s">
        <v>437</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450</v>
      </c>
      <c r="CL125" s="873"/>
      <c r="CM125" s="873"/>
      <c r="CN125" s="873"/>
      <c r="CO125" s="874"/>
      <c r="CP125" s="881" t="s">
        <v>451</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x14ac:dyDescent="0.2">
      <c r="A126" s="838"/>
      <c r="B126" s="839"/>
      <c r="C126" s="842" t="s">
        <v>439</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452</v>
      </c>
      <c r="CQ126" s="768"/>
      <c r="CR126" s="768"/>
      <c r="CS126" s="768"/>
      <c r="CT126" s="768"/>
      <c r="CU126" s="768"/>
      <c r="CV126" s="768"/>
      <c r="CW126" s="768"/>
      <c r="CX126" s="768"/>
      <c r="CY126" s="768"/>
      <c r="CZ126" s="768"/>
      <c r="DA126" s="768"/>
      <c r="DB126" s="768"/>
      <c r="DC126" s="768"/>
      <c r="DD126" s="768"/>
      <c r="DE126" s="768"/>
      <c r="DF126" s="769"/>
      <c r="DG126" s="834">
        <v>37309</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x14ac:dyDescent="0.15">
      <c r="A127" s="840"/>
      <c r="B127" s="841"/>
      <c r="C127" s="859" t="s">
        <v>453</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856</v>
      </c>
      <c r="AB127" s="798"/>
      <c r="AC127" s="798"/>
      <c r="AD127" s="798"/>
      <c r="AE127" s="799"/>
      <c r="AF127" s="800">
        <v>546</v>
      </c>
      <c r="AG127" s="798"/>
      <c r="AH127" s="798"/>
      <c r="AI127" s="798"/>
      <c r="AJ127" s="799"/>
      <c r="AK127" s="800">
        <v>363</v>
      </c>
      <c r="AL127" s="798"/>
      <c r="AM127" s="798"/>
      <c r="AN127" s="798"/>
      <c r="AO127" s="799"/>
      <c r="AP127" s="845">
        <v>0</v>
      </c>
      <c r="AQ127" s="846"/>
      <c r="AR127" s="846"/>
      <c r="AS127" s="846"/>
      <c r="AT127" s="847"/>
      <c r="AU127" s="235"/>
      <c r="AV127" s="235"/>
      <c r="AW127" s="235"/>
      <c r="AX127" s="862" t="s">
        <v>454</v>
      </c>
      <c r="AY127" s="830"/>
      <c r="AZ127" s="830"/>
      <c r="BA127" s="830"/>
      <c r="BB127" s="830"/>
      <c r="BC127" s="830"/>
      <c r="BD127" s="830"/>
      <c r="BE127" s="831"/>
      <c r="BF127" s="829" t="s">
        <v>455</v>
      </c>
      <c r="BG127" s="830"/>
      <c r="BH127" s="830"/>
      <c r="BI127" s="830"/>
      <c r="BJ127" s="830"/>
      <c r="BK127" s="830"/>
      <c r="BL127" s="831"/>
      <c r="BM127" s="829" t="s">
        <v>456</v>
      </c>
      <c r="BN127" s="830"/>
      <c r="BO127" s="830"/>
      <c r="BP127" s="830"/>
      <c r="BQ127" s="830"/>
      <c r="BR127" s="830"/>
      <c r="BS127" s="831"/>
      <c r="BT127" s="829" t="s">
        <v>457</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458</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x14ac:dyDescent="0.2">
      <c r="A128" s="814" t="s">
        <v>459</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460</v>
      </c>
      <c r="X128" s="816"/>
      <c r="Y128" s="816"/>
      <c r="Z128" s="817"/>
      <c r="AA128" s="818">
        <v>152272</v>
      </c>
      <c r="AB128" s="819"/>
      <c r="AC128" s="819"/>
      <c r="AD128" s="819"/>
      <c r="AE128" s="820"/>
      <c r="AF128" s="821">
        <v>129596</v>
      </c>
      <c r="AG128" s="819"/>
      <c r="AH128" s="819"/>
      <c r="AI128" s="819"/>
      <c r="AJ128" s="820"/>
      <c r="AK128" s="821">
        <v>139856</v>
      </c>
      <c r="AL128" s="819"/>
      <c r="AM128" s="819"/>
      <c r="AN128" s="819"/>
      <c r="AO128" s="820"/>
      <c r="AP128" s="822"/>
      <c r="AQ128" s="823"/>
      <c r="AR128" s="823"/>
      <c r="AS128" s="823"/>
      <c r="AT128" s="824"/>
      <c r="AU128" s="235"/>
      <c r="AV128" s="235"/>
      <c r="AW128" s="235"/>
      <c r="AX128" s="825" t="s">
        <v>461</v>
      </c>
      <c r="AY128" s="826"/>
      <c r="AZ128" s="826"/>
      <c r="BA128" s="826"/>
      <c r="BB128" s="826"/>
      <c r="BC128" s="826"/>
      <c r="BD128" s="826"/>
      <c r="BE128" s="827"/>
      <c r="BF128" s="804" t="s">
        <v>223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462</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t="s">
        <v>223</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463</v>
      </c>
      <c r="X129" s="795"/>
      <c r="Y129" s="795"/>
      <c r="Z129" s="796"/>
      <c r="AA129" s="797">
        <v>3923500</v>
      </c>
      <c r="AB129" s="798"/>
      <c r="AC129" s="798"/>
      <c r="AD129" s="798"/>
      <c r="AE129" s="799"/>
      <c r="AF129" s="800">
        <v>4006073</v>
      </c>
      <c r="AG129" s="798"/>
      <c r="AH129" s="798"/>
      <c r="AI129" s="798"/>
      <c r="AJ129" s="799"/>
      <c r="AK129" s="800">
        <v>4006145</v>
      </c>
      <c r="AL129" s="798"/>
      <c r="AM129" s="798"/>
      <c r="AN129" s="798"/>
      <c r="AO129" s="799"/>
      <c r="AP129" s="801"/>
      <c r="AQ129" s="802"/>
      <c r="AR129" s="802"/>
      <c r="AS129" s="802"/>
      <c r="AT129" s="803"/>
      <c r="AU129" s="237"/>
      <c r="AV129" s="237"/>
      <c r="AW129" s="237"/>
      <c r="AX129" s="767" t="s">
        <v>464</v>
      </c>
      <c r="AY129" s="768"/>
      <c r="AZ129" s="768"/>
      <c r="BA129" s="768"/>
      <c r="BB129" s="768"/>
      <c r="BC129" s="768"/>
      <c r="BD129" s="768"/>
      <c r="BE129" s="769"/>
      <c r="BF129" s="787" t="s">
        <v>223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465</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466</v>
      </c>
      <c r="X130" s="795"/>
      <c r="Y130" s="795"/>
      <c r="Z130" s="796"/>
      <c r="AA130" s="797">
        <v>708002</v>
      </c>
      <c r="AB130" s="798"/>
      <c r="AC130" s="798"/>
      <c r="AD130" s="798"/>
      <c r="AE130" s="799"/>
      <c r="AF130" s="800">
        <v>698620</v>
      </c>
      <c r="AG130" s="798"/>
      <c r="AH130" s="798"/>
      <c r="AI130" s="798"/>
      <c r="AJ130" s="799"/>
      <c r="AK130" s="800">
        <v>696128</v>
      </c>
      <c r="AL130" s="798"/>
      <c r="AM130" s="798"/>
      <c r="AN130" s="798"/>
      <c r="AO130" s="799"/>
      <c r="AP130" s="801"/>
      <c r="AQ130" s="802"/>
      <c r="AR130" s="802"/>
      <c r="AS130" s="802"/>
      <c r="AT130" s="803"/>
      <c r="AU130" s="237"/>
      <c r="AV130" s="237"/>
      <c r="AW130" s="237"/>
      <c r="AX130" s="767" t="s">
        <v>467</v>
      </c>
      <c r="AY130" s="768"/>
      <c r="AZ130" s="768"/>
      <c r="BA130" s="768"/>
      <c r="BB130" s="768"/>
      <c r="BC130" s="768"/>
      <c r="BD130" s="768"/>
      <c r="BE130" s="769"/>
      <c r="BF130" s="770">
        <v>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468</v>
      </c>
      <c r="X131" s="778"/>
      <c r="Y131" s="778"/>
      <c r="Z131" s="779"/>
      <c r="AA131" s="780">
        <v>3215498</v>
      </c>
      <c r="AB131" s="781"/>
      <c r="AC131" s="781"/>
      <c r="AD131" s="781"/>
      <c r="AE131" s="782"/>
      <c r="AF131" s="783">
        <v>3307453</v>
      </c>
      <c r="AG131" s="781"/>
      <c r="AH131" s="781"/>
      <c r="AI131" s="781"/>
      <c r="AJ131" s="782"/>
      <c r="AK131" s="783">
        <v>3310017</v>
      </c>
      <c r="AL131" s="781"/>
      <c r="AM131" s="781"/>
      <c r="AN131" s="781"/>
      <c r="AO131" s="782"/>
      <c r="AP131" s="784"/>
      <c r="AQ131" s="785"/>
      <c r="AR131" s="785"/>
      <c r="AS131" s="785"/>
      <c r="AT131" s="786"/>
      <c r="AU131" s="237"/>
      <c r="AV131" s="237"/>
      <c r="AW131" s="237"/>
      <c r="AX131" s="745" t="s">
        <v>469</v>
      </c>
      <c r="AY131" s="746"/>
      <c r="AZ131" s="746"/>
      <c r="BA131" s="746"/>
      <c r="BB131" s="746"/>
      <c r="BC131" s="746"/>
      <c r="BD131" s="746"/>
      <c r="BE131" s="747"/>
      <c r="BF131" s="748" t="s">
        <v>223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470</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471</v>
      </c>
      <c r="W132" s="758"/>
      <c r="X132" s="758"/>
      <c r="Y132" s="758"/>
      <c r="Z132" s="759"/>
      <c r="AA132" s="760">
        <v>4.034398404</v>
      </c>
      <c r="AB132" s="761"/>
      <c r="AC132" s="761"/>
      <c r="AD132" s="761"/>
      <c r="AE132" s="762"/>
      <c r="AF132" s="763">
        <v>6.5043705840000001</v>
      </c>
      <c r="AG132" s="761"/>
      <c r="AH132" s="761"/>
      <c r="AI132" s="761"/>
      <c r="AJ132" s="762"/>
      <c r="AK132" s="763">
        <v>7.6426193580000001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472</v>
      </c>
      <c r="W133" s="737"/>
      <c r="X133" s="737"/>
      <c r="Y133" s="737"/>
      <c r="Z133" s="738"/>
      <c r="AA133" s="739">
        <v>4</v>
      </c>
      <c r="AB133" s="740"/>
      <c r="AC133" s="740"/>
      <c r="AD133" s="740"/>
      <c r="AE133" s="741"/>
      <c r="AF133" s="739">
        <v>4.5</v>
      </c>
      <c r="AG133" s="740"/>
      <c r="AH133" s="740"/>
      <c r="AI133" s="740"/>
      <c r="AJ133" s="741"/>
      <c r="AK133" s="739">
        <v>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49" t="s">
        <v>475</v>
      </c>
      <c r="L7" s="256"/>
      <c r="M7" s="257" t="s">
        <v>476</v>
      </c>
      <c r="N7" s="258"/>
    </row>
    <row r="8" spans="1:16" x14ac:dyDescent="0.15">
      <c r="A8" s="250"/>
      <c r="B8" s="246"/>
      <c r="C8" s="246"/>
      <c r="D8" s="246"/>
      <c r="E8" s="246"/>
      <c r="F8" s="246"/>
      <c r="G8" s="259"/>
      <c r="H8" s="260"/>
      <c r="I8" s="260"/>
      <c r="J8" s="261"/>
      <c r="K8" s="1150"/>
      <c r="L8" s="262" t="s">
        <v>477</v>
      </c>
      <c r="M8" s="263" t="s">
        <v>478</v>
      </c>
      <c r="N8" s="264" t="s">
        <v>479</v>
      </c>
    </row>
    <row r="9" spans="1:16" x14ac:dyDescent="0.15">
      <c r="A9" s="250"/>
      <c r="B9" s="246"/>
      <c r="C9" s="246"/>
      <c r="D9" s="246"/>
      <c r="E9" s="246"/>
      <c r="F9" s="246"/>
      <c r="G9" s="1163" t="s">
        <v>480</v>
      </c>
      <c r="H9" s="1164"/>
      <c r="I9" s="1164"/>
      <c r="J9" s="1165"/>
      <c r="K9" s="265">
        <v>925750</v>
      </c>
      <c r="L9" s="266">
        <v>59707</v>
      </c>
      <c r="M9" s="267">
        <v>79829</v>
      </c>
      <c r="N9" s="268">
        <v>-25.2</v>
      </c>
    </row>
    <row r="10" spans="1:16" x14ac:dyDescent="0.15">
      <c r="A10" s="250"/>
      <c r="B10" s="246"/>
      <c r="C10" s="246"/>
      <c r="D10" s="246"/>
      <c r="E10" s="246"/>
      <c r="F10" s="246"/>
      <c r="G10" s="1163" t="s">
        <v>481</v>
      </c>
      <c r="H10" s="1164"/>
      <c r="I10" s="1164"/>
      <c r="J10" s="1165"/>
      <c r="K10" s="269">
        <v>177848</v>
      </c>
      <c r="L10" s="270">
        <v>11470</v>
      </c>
      <c r="M10" s="271">
        <v>8081</v>
      </c>
      <c r="N10" s="272">
        <v>41.9</v>
      </c>
    </row>
    <row r="11" spans="1:16" ht="13.5" customHeight="1" x14ac:dyDescent="0.15">
      <c r="A11" s="250"/>
      <c r="B11" s="246"/>
      <c r="C11" s="246"/>
      <c r="D11" s="246"/>
      <c r="E11" s="246"/>
      <c r="F11" s="246"/>
      <c r="G11" s="1163" t="s">
        <v>482</v>
      </c>
      <c r="H11" s="1164"/>
      <c r="I11" s="1164"/>
      <c r="J11" s="1165"/>
      <c r="K11" s="269">
        <v>185928</v>
      </c>
      <c r="L11" s="270">
        <v>11991</v>
      </c>
      <c r="M11" s="271">
        <v>11037</v>
      </c>
      <c r="N11" s="272">
        <v>8.6</v>
      </c>
    </row>
    <row r="12" spans="1:16" ht="13.5" customHeight="1" x14ac:dyDescent="0.15">
      <c r="A12" s="250"/>
      <c r="B12" s="246"/>
      <c r="C12" s="246"/>
      <c r="D12" s="246"/>
      <c r="E12" s="246"/>
      <c r="F12" s="246"/>
      <c r="G12" s="1163" t="s">
        <v>483</v>
      </c>
      <c r="H12" s="1164"/>
      <c r="I12" s="1164"/>
      <c r="J12" s="1165"/>
      <c r="K12" s="269" t="s">
        <v>484</v>
      </c>
      <c r="L12" s="270" t="s">
        <v>484</v>
      </c>
      <c r="M12" s="271">
        <v>1188</v>
      </c>
      <c r="N12" s="272" t="s">
        <v>484</v>
      </c>
    </row>
    <row r="13" spans="1:16" ht="13.5" customHeight="1" x14ac:dyDescent="0.15">
      <c r="A13" s="250"/>
      <c r="B13" s="246"/>
      <c r="C13" s="246"/>
      <c r="D13" s="246"/>
      <c r="E13" s="246"/>
      <c r="F13" s="246"/>
      <c r="G13" s="1163" t="s">
        <v>485</v>
      </c>
      <c r="H13" s="1164"/>
      <c r="I13" s="1164"/>
      <c r="J13" s="1165"/>
      <c r="K13" s="269" t="s">
        <v>484</v>
      </c>
      <c r="L13" s="270" t="s">
        <v>484</v>
      </c>
      <c r="M13" s="271" t="s">
        <v>484</v>
      </c>
      <c r="N13" s="272" t="s">
        <v>484</v>
      </c>
    </row>
    <row r="14" spans="1:16" ht="13.5" customHeight="1" x14ac:dyDescent="0.15">
      <c r="A14" s="250"/>
      <c r="B14" s="246"/>
      <c r="C14" s="246"/>
      <c r="D14" s="246"/>
      <c r="E14" s="246"/>
      <c r="F14" s="246"/>
      <c r="G14" s="1163" t="s">
        <v>486</v>
      </c>
      <c r="H14" s="1164"/>
      <c r="I14" s="1164"/>
      <c r="J14" s="1165"/>
      <c r="K14" s="269">
        <v>29330</v>
      </c>
      <c r="L14" s="270">
        <v>1892</v>
      </c>
      <c r="M14" s="271">
        <v>4462</v>
      </c>
      <c r="N14" s="272">
        <v>-57.6</v>
      </c>
    </row>
    <row r="15" spans="1:16" ht="13.5" customHeight="1" x14ac:dyDescent="0.15">
      <c r="A15" s="250"/>
      <c r="B15" s="246"/>
      <c r="C15" s="246"/>
      <c r="D15" s="246"/>
      <c r="E15" s="246"/>
      <c r="F15" s="246"/>
      <c r="G15" s="1163" t="s">
        <v>487</v>
      </c>
      <c r="H15" s="1164"/>
      <c r="I15" s="1164"/>
      <c r="J15" s="1165"/>
      <c r="K15" s="269" t="s">
        <v>484</v>
      </c>
      <c r="L15" s="270" t="s">
        <v>484</v>
      </c>
      <c r="M15" s="271">
        <v>1793</v>
      </c>
      <c r="N15" s="272" t="s">
        <v>484</v>
      </c>
    </row>
    <row r="16" spans="1:16" x14ac:dyDescent="0.15">
      <c r="A16" s="250"/>
      <c r="B16" s="246"/>
      <c r="C16" s="246"/>
      <c r="D16" s="246"/>
      <c r="E16" s="246"/>
      <c r="F16" s="246"/>
      <c r="G16" s="1166" t="s">
        <v>488</v>
      </c>
      <c r="H16" s="1167"/>
      <c r="I16" s="1167"/>
      <c r="J16" s="1168"/>
      <c r="K16" s="270">
        <v>-71315</v>
      </c>
      <c r="L16" s="270">
        <v>-4599</v>
      </c>
      <c r="M16" s="271">
        <v>-8384</v>
      </c>
      <c r="N16" s="272">
        <v>-45.1</v>
      </c>
    </row>
    <row r="17" spans="1:16" x14ac:dyDescent="0.15">
      <c r="A17" s="250"/>
      <c r="B17" s="246"/>
      <c r="C17" s="246"/>
      <c r="D17" s="246"/>
      <c r="E17" s="246"/>
      <c r="F17" s="246"/>
      <c r="G17" s="1166" t="s">
        <v>171</v>
      </c>
      <c r="H17" s="1167"/>
      <c r="I17" s="1167"/>
      <c r="J17" s="1168"/>
      <c r="K17" s="270">
        <v>1247541</v>
      </c>
      <c r="L17" s="270">
        <v>80461</v>
      </c>
      <c r="M17" s="271">
        <v>98006</v>
      </c>
      <c r="N17" s="272">
        <v>-17.899999999999999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60" t="s">
        <v>493</v>
      </c>
      <c r="H21" s="1161"/>
      <c r="I21" s="1161"/>
      <c r="J21" s="1162"/>
      <c r="K21" s="282">
        <v>7.74</v>
      </c>
      <c r="L21" s="283">
        <v>9.31</v>
      </c>
      <c r="M21" s="284">
        <v>-1.57</v>
      </c>
      <c r="N21" s="251"/>
      <c r="O21" s="285"/>
      <c r="P21" s="281"/>
    </row>
    <row r="22" spans="1:16" s="286" customFormat="1" x14ac:dyDescent="0.15">
      <c r="A22" s="281"/>
      <c r="B22" s="251"/>
      <c r="C22" s="251"/>
      <c r="D22" s="251"/>
      <c r="E22" s="251"/>
      <c r="F22" s="251"/>
      <c r="G22" s="1160" t="s">
        <v>494</v>
      </c>
      <c r="H22" s="1161"/>
      <c r="I22" s="1161"/>
      <c r="J22" s="1162"/>
      <c r="K22" s="287">
        <v>98.7</v>
      </c>
      <c r="L22" s="288">
        <v>96.5</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49" t="s">
        <v>475</v>
      </c>
      <c r="L30" s="256"/>
      <c r="M30" s="257" t="s">
        <v>476</v>
      </c>
      <c r="N30" s="258"/>
    </row>
    <row r="31" spans="1:16" x14ac:dyDescent="0.15">
      <c r="A31" s="250"/>
      <c r="B31" s="246"/>
      <c r="C31" s="246"/>
      <c r="D31" s="246"/>
      <c r="E31" s="246"/>
      <c r="F31" s="246"/>
      <c r="G31" s="259"/>
      <c r="H31" s="260"/>
      <c r="I31" s="260"/>
      <c r="J31" s="261"/>
      <c r="K31" s="1150"/>
      <c r="L31" s="262" t="s">
        <v>477</v>
      </c>
      <c r="M31" s="263" t="s">
        <v>478</v>
      </c>
      <c r="N31" s="264" t="s">
        <v>479</v>
      </c>
    </row>
    <row r="32" spans="1:16" ht="27" customHeight="1" x14ac:dyDescent="0.15">
      <c r="A32" s="250"/>
      <c r="B32" s="246"/>
      <c r="C32" s="246"/>
      <c r="D32" s="246"/>
      <c r="E32" s="246"/>
      <c r="F32" s="246"/>
      <c r="G32" s="1151" t="s">
        <v>498</v>
      </c>
      <c r="H32" s="1152"/>
      <c r="I32" s="1152"/>
      <c r="J32" s="1153"/>
      <c r="K32" s="296">
        <v>830766</v>
      </c>
      <c r="L32" s="296">
        <v>53581</v>
      </c>
      <c r="M32" s="297">
        <v>52264</v>
      </c>
      <c r="N32" s="298">
        <v>2.5</v>
      </c>
    </row>
    <row r="33" spans="1:16" ht="13.5" customHeight="1" x14ac:dyDescent="0.15">
      <c r="A33" s="250"/>
      <c r="B33" s="246"/>
      <c r="C33" s="246"/>
      <c r="D33" s="246"/>
      <c r="E33" s="246"/>
      <c r="F33" s="246"/>
      <c r="G33" s="1151" t="s">
        <v>499</v>
      </c>
      <c r="H33" s="1152"/>
      <c r="I33" s="1152"/>
      <c r="J33" s="1153"/>
      <c r="K33" s="296" t="s">
        <v>484</v>
      </c>
      <c r="L33" s="296" t="s">
        <v>484</v>
      </c>
      <c r="M33" s="297" t="s">
        <v>484</v>
      </c>
      <c r="N33" s="298" t="s">
        <v>484</v>
      </c>
    </row>
    <row r="34" spans="1:16" ht="27" customHeight="1" x14ac:dyDescent="0.15">
      <c r="A34" s="250"/>
      <c r="B34" s="246"/>
      <c r="C34" s="246"/>
      <c r="D34" s="246"/>
      <c r="E34" s="246"/>
      <c r="F34" s="246"/>
      <c r="G34" s="1151" t="s">
        <v>500</v>
      </c>
      <c r="H34" s="1152"/>
      <c r="I34" s="1152"/>
      <c r="J34" s="1153"/>
      <c r="K34" s="296" t="s">
        <v>484</v>
      </c>
      <c r="L34" s="296" t="s">
        <v>484</v>
      </c>
      <c r="M34" s="297">
        <v>76</v>
      </c>
      <c r="N34" s="298" t="s">
        <v>484</v>
      </c>
    </row>
    <row r="35" spans="1:16" ht="27" customHeight="1" x14ac:dyDescent="0.15">
      <c r="A35" s="250"/>
      <c r="B35" s="246"/>
      <c r="C35" s="246"/>
      <c r="D35" s="246"/>
      <c r="E35" s="246"/>
      <c r="F35" s="246"/>
      <c r="G35" s="1151" t="s">
        <v>501</v>
      </c>
      <c r="H35" s="1152"/>
      <c r="I35" s="1152"/>
      <c r="J35" s="1153"/>
      <c r="K35" s="296">
        <v>220625</v>
      </c>
      <c r="L35" s="296">
        <v>14229</v>
      </c>
      <c r="M35" s="297">
        <v>21553</v>
      </c>
      <c r="N35" s="298">
        <v>-34</v>
      </c>
    </row>
    <row r="36" spans="1:16" ht="27" customHeight="1" x14ac:dyDescent="0.15">
      <c r="A36" s="250"/>
      <c r="B36" s="246"/>
      <c r="C36" s="246"/>
      <c r="D36" s="246"/>
      <c r="E36" s="246"/>
      <c r="F36" s="246"/>
      <c r="G36" s="1151" t="s">
        <v>502</v>
      </c>
      <c r="H36" s="1152"/>
      <c r="I36" s="1152"/>
      <c r="J36" s="1153"/>
      <c r="K36" s="296">
        <v>37202</v>
      </c>
      <c r="L36" s="296">
        <v>2399</v>
      </c>
      <c r="M36" s="297">
        <v>4205</v>
      </c>
      <c r="N36" s="298">
        <v>-42.9</v>
      </c>
    </row>
    <row r="37" spans="1:16" ht="13.5" customHeight="1" x14ac:dyDescent="0.15">
      <c r="A37" s="250"/>
      <c r="B37" s="246"/>
      <c r="C37" s="246"/>
      <c r="D37" s="246"/>
      <c r="E37" s="246"/>
      <c r="F37" s="246"/>
      <c r="G37" s="1151" t="s">
        <v>503</v>
      </c>
      <c r="H37" s="1152"/>
      <c r="I37" s="1152"/>
      <c r="J37" s="1153"/>
      <c r="K37" s="296">
        <v>363</v>
      </c>
      <c r="L37" s="296">
        <v>23</v>
      </c>
      <c r="M37" s="297">
        <v>661</v>
      </c>
      <c r="N37" s="298">
        <v>-96.5</v>
      </c>
    </row>
    <row r="38" spans="1:16" ht="27" customHeight="1" x14ac:dyDescent="0.15">
      <c r="A38" s="250"/>
      <c r="B38" s="246"/>
      <c r="C38" s="246"/>
      <c r="D38" s="246"/>
      <c r="E38" s="246"/>
      <c r="F38" s="246"/>
      <c r="G38" s="1154" t="s">
        <v>504</v>
      </c>
      <c r="H38" s="1155"/>
      <c r="I38" s="1155"/>
      <c r="J38" s="1156"/>
      <c r="K38" s="299" t="s">
        <v>484</v>
      </c>
      <c r="L38" s="299" t="s">
        <v>484</v>
      </c>
      <c r="M38" s="300">
        <v>5</v>
      </c>
      <c r="N38" s="301" t="s">
        <v>484</v>
      </c>
      <c r="O38" s="295"/>
    </row>
    <row r="39" spans="1:16" x14ac:dyDescent="0.15">
      <c r="A39" s="250"/>
      <c r="B39" s="246"/>
      <c r="C39" s="246"/>
      <c r="D39" s="246"/>
      <c r="E39" s="246"/>
      <c r="F39" s="246"/>
      <c r="G39" s="1154" t="s">
        <v>505</v>
      </c>
      <c r="H39" s="1155"/>
      <c r="I39" s="1155"/>
      <c r="J39" s="1156"/>
      <c r="K39" s="302">
        <v>-139856</v>
      </c>
      <c r="L39" s="302">
        <v>-9020</v>
      </c>
      <c r="M39" s="303">
        <v>-2255</v>
      </c>
      <c r="N39" s="304">
        <v>300</v>
      </c>
      <c r="O39" s="295"/>
    </row>
    <row r="40" spans="1:16" ht="27" customHeight="1" x14ac:dyDescent="0.15">
      <c r="A40" s="250"/>
      <c r="B40" s="246"/>
      <c r="C40" s="246"/>
      <c r="D40" s="246"/>
      <c r="E40" s="246"/>
      <c r="F40" s="246"/>
      <c r="G40" s="1151" t="s">
        <v>506</v>
      </c>
      <c r="H40" s="1152"/>
      <c r="I40" s="1152"/>
      <c r="J40" s="1153"/>
      <c r="K40" s="302">
        <v>-696128</v>
      </c>
      <c r="L40" s="302">
        <v>-44897</v>
      </c>
      <c r="M40" s="303">
        <v>-52668</v>
      </c>
      <c r="N40" s="304">
        <v>-14.8</v>
      </c>
      <c r="O40" s="295"/>
    </row>
    <row r="41" spans="1:16" x14ac:dyDescent="0.15">
      <c r="A41" s="250"/>
      <c r="B41" s="246"/>
      <c r="C41" s="246"/>
      <c r="D41" s="246"/>
      <c r="E41" s="246"/>
      <c r="F41" s="246"/>
      <c r="G41" s="1157" t="s">
        <v>283</v>
      </c>
      <c r="H41" s="1158"/>
      <c r="I41" s="1158"/>
      <c r="J41" s="1159"/>
      <c r="K41" s="296">
        <v>252972</v>
      </c>
      <c r="L41" s="302">
        <v>16316</v>
      </c>
      <c r="M41" s="303">
        <v>23842</v>
      </c>
      <c r="N41" s="304">
        <v>-31.6</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44" t="s">
        <v>475</v>
      </c>
      <c r="J49" s="1146" t="s">
        <v>510</v>
      </c>
      <c r="K49" s="1147"/>
      <c r="L49" s="1147"/>
      <c r="M49" s="1147"/>
      <c r="N49" s="1148"/>
    </row>
    <row r="50" spans="1:14" x14ac:dyDescent="0.15">
      <c r="A50" s="250"/>
      <c r="B50" s="246"/>
      <c r="C50" s="246"/>
      <c r="D50" s="246"/>
      <c r="E50" s="246"/>
      <c r="F50" s="246"/>
      <c r="G50" s="314"/>
      <c r="H50" s="315"/>
      <c r="I50" s="1145"/>
      <c r="J50" s="316" t="s">
        <v>511</v>
      </c>
      <c r="K50" s="317" t="s">
        <v>512</v>
      </c>
      <c r="L50" s="318" t="s">
        <v>513</v>
      </c>
      <c r="M50" s="319" t="s">
        <v>514</v>
      </c>
      <c r="N50" s="320" t="s">
        <v>515</v>
      </c>
    </row>
    <row r="51" spans="1:14" x14ac:dyDescent="0.15">
      <c r="A51" s="250"/>
      <c r="B51" s="246"/>
      <c r="C51" s="246"/>
      <c r="D51" s="246"/>
      <c r="E51" s="246"/>
      <c r="F51" s="246"/>
      <c r="G51" s="312" t="s">
        <v>516</v>
      </c>
      <c r="H51" s="313"/>
      <c r="I51" s="321">
        <v>1225038</v>
      </c>
      <c r="J51" s="322">
        <v>79802</v>
      </c>
      <c r="K51" s="323">
        <v>-32.9</v>
      </c>
      <c r="L51" s="324">
        <v>66496</v>
      </c>
      <c r="M51" s="325">
        <v>-6.2</v>
      </c>
      <c r="N51" s="326">
        <v>-26.7</v>
      </c>
    </row>
    <row r="52" spans="1:14" x14ac:dyDescent="0.15">
      <c r="A52" s="250"/>
      <c r="B52" s="246"/>
      <c r="C52" s="246"/>
      <c r="D52" s="246"/>
      <c r="E52" s="246"/>
      <c r="F52" s="246"/>
      <c r="G52" s="327"/>
      <c r="H52" s="328" t="s">
        <v>517</v>
      </c>
      <c r="I52" s="329">
        <v>346949</v>
      </c>
      <c r="J52" s="330">
        <v>22601</v>
      </c>
      <c r="K52" s="331">
        <v>33.4</v>
      </c>
      <c r="L52" s="332">
        <v>36530</v>
      </c>
      <c r="M52" s="333">
        <v>-8.4</v>
      </c>
      <c r="N52" s="334">
        <v>41.8</v>
      </c>
    </row>
    <row r="53" spans="1:14" x14ac:dyDescent="0.15">
      <c r="A53" s="250"/>
      <c r="B53" s="246"/>
      <c r="C53" s="246"/>
      <c r="D53" s="246"/>
      <c r="E53" s="246"/>
      <c r="F53" s="246"/>
      <c r="G53" s="312" t="s">
        <v>518</v>
      </c>
      <c r="H53" s="313"/>
      <c r="I53" s="321">
        <v>1001956</v>
      </c>
      <c r="J53" s="322">
        <v>64881</v>
      </c>
      <c r="K53" s="323">
        <v>-18.7</v>
      </c>
      <c r="L53" s="324">
        <v>82748</v>
      </c>
      <c r="M53" s="325">
        <v>24.4</v>
      </c>
      <c r="N53" s="326">
        <v>-43.1</v>
      </c>
    </row>
    <row r="54" spans="1:14" x14ac:dyDescent="0.15">
      <c r="A54" s="250"/>
      <c r="B54" s="246"/>
      <c r="C54" s="246"/>
      <c r="D54" s="246"/>
      <c r="E54" s="246"/>
      <c r="F54" s="246"/>
      <c r="G54" s="327"/>
      <c r="H54" s="328" t="s">
        <v>517</v>
      </c>
      <c r="I54" s="329">
        <v>222440</v>
      </c>
      <c r="J54" s="330">
        <v>14404</v>
      </c>
      <c r="K54" s="331">
        <v>-36.299999999999997</v>
      </c>
      <c r="L54" s="332">
        <v>44732</v>
      </c>
      <c r="M54" s="333">
        <v>22.5</v>
      </c>
      <c r="N54" s="334">
        <v>-58.8</v>
      </c>
    </row>
    <row r="55" spans="1:14" x14ac:dyDescent="0.15">
      <c r="A55" s="250"/>
      <c r="B55" s="246"/>
      <c r="C55" s="246"/>
      <c r="D55" s="246"/>
      <c r="E55" s="246"/>
      <c r="F55" s="246"/>
      <c r="G55" s="312" t="s">
        <v>519</v>
      </c>
      <c r="H55" s="313"/>
      <c r="I55" s="321">
        <v>1343159</v>
      </c>
      <c r="J55" s="322">
        <v>86908</v>
      </c>
      <c r="K55" s="323">
        <v>33.9</v>
      </c>
      <c r="L55" s="324">
        <v>91837</v>
      </c>
      <c r="M55" s="325">
        <v>11</v>
      </c>
      <c r="N55" s="326">
        <v>22.9</v>
      </c>
    </row>
    <row r="56" spans="1:14" x14ac:dyDescent="0.15">
      <c r="A56" s="250"/>
      <c r="B56" s="246"/>
      <c r="C56" s="246"/>
      <c r="D56" s="246"/>
      <c r="E56" s="246"/>
      <c r="F56" s="246"/>
      <c r="G56" s="327"/>
      <c r="H56" s="328" t="s">
        <v>517</v>
      </c>
      <c r="I56" s="329">
        <v>503059</v>
      </c>
      <c r="J56" s="330">
        <v>32550</v>
      </c>
      <c r="K56" s="331">
        <v>126</v>
      </c>
      <c r="L56" s="332">
        <v>54439</v>
      </c>
      <c r="M56" s="333">
        <v>21.7</v>
      </c>
      <c r="N56" s="334">
        <v>104.3</v>
      </c>
    </row>
    <row r="57" spans="1:14" x14ac:dyDescent="0.15">
      <c r="A57" s="250"/>
      <c r="B57" s="246"/>
      <c r="C57" s="246"/>
      <c r="D57" s="246"/>
      <c r="E57" s="246"/>
      <c r="F57" s="246"/>
      <c r="G57" s="312" t="s">
        <v>520</v>
      </c>
      <c r="H57" s="313"/>
      <c r="I57" s="321">
        <v>1179214</v>
      </c>
      <c r="J57" s="322">
        <v>76108</v>
      </c>
      <c r="K57" s="323">
        <v>-12.4</v>
      </c>
      <c r="L57" s="324">
        <v>77577</v>
      </c>
      <c r="M57" s="325">
        <v>-15.5</v>
      </c>
      <c r="N57" s="326">
        <v>3.1</v>
      </c>
    </row>
    <row r="58" spans="1:14" x14ac:dyDescent="0.15">
      <c r="A58" s="250"/>
      <c r="B58" s="246"/>
      <c r="C58" s="246"/>
      <c r="D58" s="246"/>
      <c r="E58" s="246"/>
      <c r="F58" s="246"/>
      <c r="G58" s="327"/>
      <c r="H58" s="328" t="s">
        <v>517</v>
      </c>
      <c r="I58" s="329">
        <v>544329</v>
      </c>
      <c r="J58" s="330">
        <v>35132</v>
      </c>
      <c r="K58" s="331">
        <v>7.9</v>
      </c>
      <c r="L58" s="332">
        <v>40870</v>
      </c>
      <c r="M58" s="333">
        <v>-24.9</v>
      </c>
      <c r="N58" s="334">
        <v>32.799999999999997</v>
      </c>
    </row>
    <row r="59" spans="1:14" x14ac:dyDescent="0.15">
      <c r="A59" s="250"/>
      <c r="B59" s="246"/>
      <c r="C59" s="246"/>
      <c r="D59" s="246"/>
      <c r="E59" s="246"/>
      <c r="F59" s="246"/>
      <c r="G59" s="312" t="s">
        <v>521</v>
      </c>
      <c r="H59" s="313"/>
      <c r="I59" s="321">
        <v>1021405</v>
      </c>
      <c r="J59" s="322">
        <v>65876</v>
      </c>
      <c r="K59" s="323">
        <v>-13.4</v>
      </c>
      <c r="L59" s="324">
        <v>115123</v>
      </c>
      <c r="M59" s="325">
        <v>48.4</v>
      </c>
      <c r="N59" s="326">
        <v>-61.8</v>
      </c>
    </row>
    <row r="60" spans="1:14" x14ac:dyDescent="0.15">
      <c r="A60" s="250"/>
      <c r="B60" s="246"/>
      <c r="C60" s="246"/>
      <c r="D60" s="246"/>
      <c r="E60" s="246"/>
      <c r="F60" s="246"/>
      <c r="G60" s="327"/>
      <c r="H60" s="328" t="s">
        <v>517</v>
      </c>
      <c r="I60" s="335">
        <v>610013</v>
      </c>
      <c r="J60" s="330">
        <v>39343</v>
      </c>
      <c r="K60" s="331">
        <v>12</v>
      </c>
      <c r="L60" s="332">
        <v>46026</v>
      </c>
      <c r="M60" s="333">
        <v>12.6</v>
      </c>
      <c r="N60" s="334">
        <v>-0.6</v>
      </c>
    </row>
    <row r="61" spans="1:14" x14ac:dyDescent="0.15">
      <c r="A61" s="250"/>
      <c r="B61" s="246"/>
      <c r="C61" s="246"/>
      <c r="D61" s="246"/>
      <c r="E61" s="246"/>
      <c r="F61" s="246"/>
      <c r="G61" s="312" t="s">
        <v>522</v>
      </c>
      <c r="H61" s="336"/>
      <c r="I61" s="337">
        <v>1154154</v>
      </c>
      <c r="J61" s="338">
        <v>74715</v>
      </c>
      <c r="K61" s="339">
        <v>-8.6999999999999993</v>
      </c>
      <c r="L61" s="340">
        <v>86756</v>
      </c>
      <c r="M61" s="341">
        <v>12.4</v>
      </c>
      <c r="N61" s="326">
        <v>-21.1</v>
      </c>
    </row>
    <row r="62" spans="1:14" x14ac:dyDescent="0.15">
      <c r="A62" s="250"/>
      <c r="B62" s="246"/>
      <c r="C62" s="246"/>
      <c r="D62" s="246"/>
      <c r="E62" s="246"/>
      <c r="F62" s="246"/>
      <c r="G62" s="327"/>
      <c r="H62" s="328" t="s">
        <v>517</v>
      </c>
      <c r="I62" s="329">
        <v>445358</v>
      </c>
      <c r="J62" s="330">
        <v>28806</v>
      </c>
      <c r="K62" s="331">
        <v>28.6</v>
      </c>
      <c r="L62" s="332">
        <v>44519</v>
      </c>
      <c r="M62" s="333">
        <v>4.7</v>
      </c>
      <c r="N62" s="334">
        <v>23.9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9" t="s">
        <v>3</v>
      </c>
      <c r="D47" s="1169"/>
      <c r="E47" s="1170"/>
      <c r="F47" s="11">
        <v>61.64</v>
      </c>
      <c r="G47" s="12">
        <v>65.13</v>
      </c>
      <c r="H47" s="12">
        <v>67.78</v>
      </c>
      <c r="I47" s="12">
        <v>63.66</v>
      </c>
      <c r="J47" s="13">
        <v>63.74</v>
      </c>
    </row>
    <row r="48" spans="2:10" ht="57.75" customHeight="1" x14ac:dyDescent="0.15">
      <c r="B48" s="14"/>
      <c r="C48" s="1171" t="s">
        <v>4</v>
      </c>
      <c r="D48" s="1171"/>
      <c r="E48" s="1172"/>
      <c r="F48" s="15">
        <v>8.49</v>
      </c>
      <c r="G48" s="16">
        <v>6.87</v>
      </c>
      <c r="H48" s="16">
        <v>5.54</v>
      </c>
      <c r="I48" s="16">
        <v>8.73</v>
      </c>
      <c r="J48" s="17">
        <v>7.38</v>
      </c>
    </row>
    <row r="49" spans="2:10" ht="57.75" customHeight="1" thickBot="1" x14ac:dyDescent="0.2">
      <c r="B49" s="18"/>
      <c r="C49" s="1173" t="s">
        <v>5</v>
      </c>
      <c r="D49" s="1173"/>
      <c r="E49" s="1174"/>
      <c r="F49" s="19">
        <v>2.66</v>
      </c>
      <c r="G49" s="20" t="s">
        <v>529</v>
      </c>
      <c r="H49" s="20" t="s">
        <v>530</v>
      </c>
      <c r="I49" s="20" t="s">
        <v>531</v>
      </c>
      <c r="J49" s="21">
        <v>3.15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2018-02-09T00:51:42Z</cp:lastPrinted>
  <dcterms:created xsi:type="dcterms:W3CDTF">2018-01-24T04:56:47Z</dcterms:created>
  <dcterms:modified xsi:type="dcterms:W3CDTF">2018-11-05T06:36:53Z</dcterms:modified>
</cp:coreProperties>
</file>