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9長野\"/>
    </mc:Choice>
  </mc:AlternateContent>
  <bookViews>
    <workbookView xWindow="0" yWindow="0" windowWidth="20490" windowHeight="73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BE34" i="9"/>
  <c r="BE35" i="9" s="1"/>
  <c r="BE36" i="9" s="1"/>
  <c r="BE37"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<sst xmlns="http://schemas.openxmlformats.org/spreadsheetml/2006/main" count="1120" uniqueCount="585">
  <si>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</si>
  <si>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</si>
  <si>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</si>
  <si>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</si>
  <si>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</si>
  <si>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</si>
  <si>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</si>
  <si>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</si>
  <si>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</si>
  <si>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</si>
  <si>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</si>
  <si>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</si>
  <si>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</si>
  <si>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</si>
  <si>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</si>
  <si>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</si>
  <si>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</si>
  <si>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</si>
  <si>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</si>
  <si>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</si>
  <si>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</si>
  <si>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</si>
  <si>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</si>
  <si>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</si>
  <si>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</si>
  <si>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</si>
  <si>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</si>
  <si>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</si>
  <si>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</si>
  <si>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</si>
  <si>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</si>
  <si>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</si>
  <si>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</si>
  <si>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</si>
  <si>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</si>
  <si>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</si>
  <si>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</si>
  <si>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</si>
  <si>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</si>
  <si>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</si>
  <si>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</si>
  <si>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</si>
  <si>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</si>
  <si>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</si>
  <si>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</si>
  <si>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</si>
  <si>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</si>
  <si>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</si>
  <si>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</si>
  <si>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</si>
  <si>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</si>
  <si>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</si>
  <si>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</si>
  <si>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</si>
  <si>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</si>
  <si>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</si>
  <si>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</si>
  <si>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</si>
  <si>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</si>
  <si>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</si>
  <si>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</si>
  <si>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</si>
  <si>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</si>
  <si>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</si>
  <si>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</si>
  <si>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</si>
  <si>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</si>
  <si>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</si>
  <si>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</si>
  <si>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</si>
  <si>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</si>
  <si>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</si>
  <si>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</si>
  <si>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</si>
  <si>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</si>
  <si>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</si>
  <si>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</si>
  <si>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</si>
  <si>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</si>
  <si>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</si>
  <si>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</si>
  <si>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</si>
  <si>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</si>
  <si>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</si>
  <si>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</si>
  <si>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</si>
  <si>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</si>
  <si>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</si>
  <si>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</si>
  <si>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</si>
  <si>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</si>
  <si>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</si>
  <si>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</si>
  <si>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</si>
  <si>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</si>
  <si>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</si>
  <si>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</si>
  <si>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</si>
  <si>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</si>
  <si>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</si>
  <si>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</si>
  <si>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</si>
  <si>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</si>
  <si>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</si>
  <si>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</si>
  <si>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</si>
  <si>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</si>
  <si>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</si>
  <si>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</si>
  <si>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</si>
  <si>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</si>
  <si>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</si>
  <si>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</si>
  <si>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</si>
  <si>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</si>
  <si>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</si>
  <si>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</si>
  <si>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</si>
  <si>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</si>
  <si>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</si>
  <si>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</si>
  <si>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</si>
  <si>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</si>
  <si>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</si>
  <si>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</si>
  <si>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</si>
  <si>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</si>
  <si>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</si>
  <si>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</si>
  <si>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</si>
  <si>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</si>
  <si>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</si>
  <si>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</si>
  <si>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</si>
  <si>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</si>
  <si>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</si>
  <si>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</si>
  <si>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</si>
  <si>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</si>
  <si>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</si>
  <si>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</si>
  <si>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</si>
  <si>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</si>
  <si>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</si>
  <si>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</si>
  <si>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</si>
  <si>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</si>
  <si>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</si>
  <si>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</si>
  <si>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</si>
  <si>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</si>
  <si>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</si>
  <si>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</si>
  <si>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</si>
  <si>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</si>
  <si>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</si>
  <si>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</si>
  <si>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</si>
  <si>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</si>
  <si>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</si>
  <si>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</si>
  <si>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</si>
  <si>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</si>
  <si>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</si>
  <si>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</si>
  <si>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</si>
  <si>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</si>
  <si>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</si>
  <si>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</si>
  <si>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</si>
  <si>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</si>
  <si>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</si>
  <si>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</si>
  <si>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</si>
  <si>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</si>
  <si>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</si>
  <si>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</si>
  <si>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</si>
  <si>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</si>
  <si>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</si>
  <si>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</si>
  <si>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</si>
  <si>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</si>
  <si>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</si>
  <si>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</si>
  <si>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</si>
  <si>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</si>
  <si>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</si>
  <si>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</si>
  <si>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</si>
  <si>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</si>
  <si>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</si>
  <si>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</si>
  <si>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</si>
  <si>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</si>
  <si>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</si>
  <si>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</si>
  <si>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長野県飯綱町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</si>
  <si>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</si>
  <si>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</si>
  <si>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</si>
  <si>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</si>
  <si>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</si>
  <si>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</si>
  <si>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</si>
  <si>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</si>
  <si>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</si>
  <si>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</si>
  <si>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</si>
  <si>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</si>
  <si>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</si>
  <si>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</si>
  <si>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</si>
  <si>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</si>
  <si>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</si>
  <si>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</si>
  <si>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</si>
  <si>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</si>
  <si>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</si>
  <si>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</si>
  <si>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</si>
  <si>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</si>
  <si>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</si>
  <si>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</si>
  <si>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</si>
  <si>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</si>
  <si>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</si>
  <si>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</si>
  <si>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</si>
  <si>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</si>
  <si>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</si>
  <si>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</si>
  <si>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</si>
  <si>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</si>
  <si>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</si>
  <si>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</si>
  <si>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</si>
  <si>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</si>
  <si>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</si>
  <si>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</si>
  <si>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</si>
  <si>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</si>
  <si>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</si>
  <si>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</si>
  <si>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</si>
  <si>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</si>
  <si>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</si>
  <si>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</si>
  <si>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</si>
  <si>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</si>
  <si>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</si>
  <si>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</si>
  <si>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</si>
  <si>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</si>
  <si>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</si>
  <si>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</si>
  <si>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</si>
  <si>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</si>
  <si>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</si>
  <si>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</si>
  <si>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</si>
  <si>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</si>
  <si>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</si>
  <si>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</si>
  <si>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</si>
  <si>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</si>
  <si>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</si>
  <si>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</si>
  <si>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</si>
  <si>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</si>
  <si>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</si>
  <si>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</si>
  <si>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</si>
  <si>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</si>
  <si>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</si>
  <si>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</si>
  <si>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</si>
  <si>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</si>
  <si>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</si>
  <si>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</si>
  <si>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</si>
  <si>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</si>
  <si>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</si>
  <si>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</si>
  <si>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</si>
  <si>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</si>
  <si>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</si>
  <si>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</si>
  <si>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</si>
  <si>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</si>
  <si>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</si>
  <si>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</si>
  <si>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</si>
  <si>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</si>
  <si>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</si>
  <si>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</si>
  <si>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</si>
  <si>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</si>
  <si>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</si>
  <si>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</si>
  <si>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</si>
  <si>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</si>
  <si>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</si>
  <si>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</si>
  <si>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</si>
  <si>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</si>
  <si>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</si>
  <si>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</si>
  <si>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</si>
  <si>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</si>
  <si>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</si>
  <si>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</si>
  <si>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</si>
  <si>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</si>
  <si>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</si>
  <si>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</si>
  <si>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</si>
  <si>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</si>
  <si>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</si>
  <si>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</si>
  <si>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</si>
  <si>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</si>
  <si>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</si>
  <si>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</si>
  <si>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</si>
  <si>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</si>
  <si>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</si>
  <si>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</si>
  <si>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</si>
  <si>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</si>
  <si>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</si>
  <si>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</si>
  <si>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</si>
  <si>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</si>
  <si>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</si>
  <si>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</si>
  <si>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</si>
  <si>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</si>
  <si>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</si>
  <si>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</si>
  <si>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</si>
  <si>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</si>
  <si>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</si>
  <si>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</si>
  <si>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</si>
  <si>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</si>
  <si>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長野県飯綱町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</si>
  <si>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</si>
  <si>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</si>
  <si>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</si>
  <si>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</si>
  <si>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</si>
  <si>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</si>
  <si>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</si>
  <si>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</si>
  <si>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</si>
  <si>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</si>
  <si>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</si>
  <si>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</si>
  <si>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</si>
  <si>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</si>
  <si>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</si>
  <si>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</si>
  <si>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</si>
  <si>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</si>
  <si>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</si>
  <si>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</si>
  <si>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からまつの丘地区汚水処理場管理事業特別会計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</si>
  <si>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</si>
  <si>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</si>
  <si>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</si>
  <si>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</si>
  <si>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</si>
  <si>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</si>
  <si>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</si>
  <si>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</si>
  <si>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</si>
  <si>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</si>
  <si>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</si>
  <si>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</si>
  <si>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</si>
  <si>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</si>
  <si>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</si>
  <si>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</si>
  <si>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訪問看護ステーション特別会計</t>
    <phoneticPr fontId="5"/>
  </si>
  <si>
    <t>水道事業会計</t>
    <phoneticPr fontId="5"/>
  </si>
  <si>
    <t>法適用企業</t>
    <phoneticPr fontId="5"/>
  </si>
  <si>
    <t>病院事業会計</t>
    <phoneticPr fontId="5"/>
  </si>
  <si>
    <t>農業集落排水事業特別会計</t>
    <phoneticPr fontId="5"/>
  </si>
  <si>
    <t>法非適用企業</t>
    <phoneticPr fontId="5"/>
  </si>
  <si>
    <t>飯綱公共下水道事業特別会計</t>
    <phoneticPr fontId="5"/>
  </si>
  <si>
    <t>スキー場事業特別会計</t>
    <phoneticPr fontId="5"/>
  </si>
  <si>
    <t>住宅地造成事業特別会計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</si>
  <si>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</si>
  <si>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</si>
  <si>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</si>
  <si>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</si>
  <si>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</si>
  <si>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</si>
  <si>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</si>
  <si>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</si>
  <si>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</si>
  <si>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</si>
  <si>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</si>
  <si>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</si>
  <si>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</si>
  <si>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</si>
  <si>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</si>
  <si>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</si>
  <si>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</si>
  <si>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</si>
  <si>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</si>
  <si>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</si>
  <si>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</si>
  <si>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</si>
  <si>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</si>
  <si>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</si>
  <si>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</si>
  <si>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</si>
  <si>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</si>
  <si>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</si>
  <si>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</si>
  <si>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</si>
  <si>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</si>
  <si>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</si>
  <si>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</si>
  <si>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</si>
  <si>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</si>
  <si>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</si>
  <si>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</si>
  <si>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</si>
  <si>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</si>
  <si>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</si>
  <si>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</si>
  <si>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</si>
  <si>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</si>
  <si>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</si>
  <si>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</si>
  <si>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</si>
  <si>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</si>
  <si>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</si>
  <si>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</si>
  <si>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</si>
  <si>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</si>
  <si>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</si>
  <si>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</si>
  <si>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</si>
  <si>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</si>
  <si>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</si>
  <si>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</si>
  <si>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</si>
  <si>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</si>
  <si>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</si>
  <si>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</si>
  <si>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</si>
  <si>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</si>
  <si>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</si>
  <si>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</si>
  <si>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</si>
  <si>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</si>
  <si>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</si>
  <si>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</si>
  <si>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</si>
  <si>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</si>
  <si>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</si>
  <si>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</si>
  <si>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</si>
  <si>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</si>
  <si>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</si>
  <si>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</si>
  <si>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</si>
  <si>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</si>
  <si>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</si>
  <si>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</si>
  <si>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</si>
  <si>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</si>
  <si>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</si>
  <si>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</si>
  <si>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</si>
  <si>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</si>
  <si>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</si>
  <si>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</si>
  <si>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</si>
  <si>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</si>
  <si>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</si>
  <si>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</si>
  <si>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</si>
  <si>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</si>
  <si>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</si>
  <si>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</si>
  <si>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</si>
  <si>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</si>
  <si>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</si>
  <si>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</si>
  <si>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</si>
  <si>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</si>
  <si>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</si>
  <si>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</si>
  <si>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</si>
  <si>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</si>
  <si>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</si>
  <si>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</si>
  <si>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</si>
  <si>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</si>
  <si>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</si>
  <si>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</si>
  <si>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</si>
  <si>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</si>
  <si>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</si>
  <si>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</si>
  <si>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</si>
  <si>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</si>
  <si>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</si>
  <si>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</si>
  <si>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</si>
  <si>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</si>
  <si>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</si>
  <si>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</si>
  <si>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</si>
  <si>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</si>
  <si>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</si>
  <si>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</si>
  <si>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</si>
  <si>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</si>
  <si>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</si>
  <si>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</si>
  <si>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</si>
  <si>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</si>
  <si>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0.44</t>
  </si>
  <si>
    <t>▲ 2.86</t>
  </si>
  <si>
    <t>▲ 0.23</t>
  </si>
  <si>
    <t>▲ 2.13</t>
  </si>
  <si>
    <t>水道事業会計</t>
  </si>
  <si>
    <t>病院事業会計</t>
  </si>
  <si>
    <t>一般会計</t>
  </si>
  <si>
    <t>国民健康保険事業特別会計</t>
  </si>
  <si>
    <t>介護保険事業特別会計</t>
  </si>
  <si>
    <t>訪問看護ステーション特別会計</t>
  </si>
  <si>
    <t>飯綱公共下水道事業特別会計</t>
  </si>
  <si>
    <t>農業集落排水事業特別会計</t>
  </si>
  <si>
    <t>その他会計（赤字）</t>
  </si>
  <si>
    <t>その他会計（黒字）</t>
  </si>
  <si>
    <t>-</t>
    <phoneticPr fontId="2"/>
  </si>
  <si>
    <t>有限会社飯綱町ふるさと振興公社</t>
    <rPh sb="0" eb="2">
      <t>ユウゲン</t>
    </rPh>
    <rPh sb="2" eb="4">
      <t>カイシャ</t>
    </rPh>
    <rPh sb="4" eb="7">
      <t>イイヅナマチ</t>
    </rPh>
    <rPh sb="11" eb="13">
      <t>シンコウ</t>
    </rPh>
    <rPh sb="13" eb="15">
      <t>コウシャ</t>
    </rPh>
    <phoneticPr fontId="2"/>
  </si>
  <si>
    <t>-</t>
    <phoneticPr fontId="2"/>
  </si>
  <si>
    <t>-</t>
    <phoneticPr fontId="2"/>
  </si>
  <si>
    <t>-</t>
    <phoneticPr fontId="2"/>
  </si>
  <si>
    <t>-</t>
    <phoneticPr fontId="2"/>
  </si>
  <si>
    <t>長野広域連合</t>
    <rPh sb="0" eb="2">
      <t>ナガノ</t>
    </rPh>
    <rPh sb="2" eb="4">
      <t>コウイキ</t>
    </rPh>
    <rPh sb="4" eb="6">
      <t>レンゴウ</t>
    </rPh>
    <phoneticPr fontId="24"/>
  </si>
  <si>
    <t>　(一般会計)</t>
  </si>
  <si>
    <t>　(老人福祉施設等運営事業特別会計)</t>
  </si>
  <si>
    <t>　(長野地域ふるさと事業特別会計)</t>
    <rPh sb="2" eb="4">
      <t>ナガノ</t>
    </rPh>
    <rPh sb="4" eb="6">
      <t>チイキ</t>
    </rPh>
    <phoneticPr fontId="24"/>
  </si>
  <si>
    <t>　(ごみ処理施設事業特別会計)</t>
    <rPh sb="4" eb="6">
      <t>ショリ</t>
    </rPh>
    <rPh sb="6" eb="8">
      <t>シセツ</t>
    </rPh>
    <rPh sb="8" eb="10">
      <t>ジギョウ</t>
    </rPh>
    <phoneticPr fontId="24"/>
  </si>
  <si>
    <t>北部衛生施設組合</t>
  </si>
  <si>
    <t>北信保健衛生施設組合</t>
  </si>
  <si>
    <t>　(一般会計)</t>
    <rPh sb="2" eb="4">
      <t>イッパン</t>
    </rPh>
    <rPh sb="4" eb="6">
      <t>カイケイ</t>
    </rPh>
    <phoneticPr fontId="24"/>
  </si>
  <si>
    <t>　(斎場事業特別会計)</t>
  </si>
  <si>
    <t>　(その他じん芥処理、し尿処理事業特別会計)</t>
    <rPh sb="4" eb="5">
      <t>タ</t>
    </rPh>
    <rPh sb="12" eb="13">
      <t>ニョウ</t>
    </rPh>
    <rPh sb="13" eb="15">
      <t>ショリ</t>
    </rPh>
    <phoneticPr fontId="30"/>
  </si>
  <si>
    <t>長野県後期高齢者医療広域連合</t>
    <rPh sb="2" eb="3">
      <t>ケン</t>
    </rPh>
    <phoneticPr fontId="24"/>
  </si>
  <si>
    <t>　(後期高齢者医療事業会計)</t>
  </si>
  <si>
    <t>長野県市町村自治振興組合</t>
  </si>
  <si>
    <t>長野県市町村総合事務組合</t>
  </si>
  <si>
    <t>　(非常勤公務災害補償特別会計)</t>
    <rPh sb="2" eb="5">
      <t>ヒジョウキン</t>
    </rPh>
    <rPh sb="5" eb="7">
      <t>コウム</t>
    </rPh>
    <rPh sb="7" eb="9">
      <t>サイガイ</t>
    </rPh>
    <rPh sb="9" eb="11">
      <t>ホショウ</t>
    </rPh>
    <rPh sb="11" eb="13">
      <t>トクベツ</t>
    </rPh>
    <rPh sb="13" eb="15">
      <t>カイケイ</t>
    </rPh>
    <phoneticPr fontId="24"/>
  </si>
  <si>
    <t>東北信市町村交通災害共済事務組合</t>
    <rPh sb="0" eb="2">
      <t>トウホク</t>
    </rPh>
    <rPh sb="3" eb="4">
      <t>シ</t>
    </rPh>
    <phoneticPr fontId="30"/>
  </si>
  <si>
    <t>長水部分林組合</t>
  </si>
  <si>
    <t>長野県地方税滞納整理機構</t>
    <rPh sb="0" eb="3">
      <t>ナガノケン</t>
    </rPh>
    <rPh sb="3" eb="6">
      <t>チホウゼイ</t>
    </rPh>
    <rPh sb="6" eb="8">
      <t>タイノウ</t>
    </rPh>
    <rPh sb="8" eb="10">
      <t>セイリ</t>
    </rPh>
    <rPh sb="10" eb="12">
      <t>キコウ</t>
    </rPh>
    <phoneticPr fontId="24"/>
  </si>
  <si>
    <t>-</t>
    <phoneticPr fontId="2"/>
  </si>
  <si>
    <t>-</t>
    <phoneticPr fontId="2"/>
  </si>
  <si>
    <t>-</t>
    <phoneticPr fontId="2"/>
  </si>
  <si>
    <t>-</t>
    <phoneticPr fontId="2"/>
  </si>
  <si>
    <t>-</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</si>
  <si>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</si>
  <si>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</si>
  <si>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</si>
  <si>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</si>
  <si>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</si>
  <si>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</si>
  <si>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</si>
  <si>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</si>
  <si>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</si>
  <si>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</si>
  <si>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</si>
  <si>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</si>
  <si>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平成28年度については、固定資産台帳整備中・未作成。
　平成27年度については、庁舎建設基金などの目的基金積立額の増加により、将来負担比率が減少傾向にあり、類似団体と比べて低い水準にある。しかし、今後は庁舎建設による基金の取り崩しや新規事業に係る合併特例債の発行を予定しており、比率は増加する。更に、厳しい財政状況から、投資的経費は縮減する見込みであり、有形固定資産減価償却率も増加することが予想される。公共施設等総合管理計画に基づき、今後、老朽化対策に積極的に取り組んでいく。</t>
    <phoneticPr fontId="2"/>
  </si>
  <si>
    <t xml:space="preserve">決算における将来負担比率は、数値上マイナス（－）となり前年度数値13.7％から大幅に改善された。
年々、公営企業等の地方債残高に対する繰出しは減少しているほか、充当可能基金も積立額の増により増加している。
実質公債費比率は、前年度から0.19ポイント、３か年平均では0.4%マイナスとなった。
元利償還金は微増となったが公営企業債の元利償還金に対する繰入金は微減となった。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</si>
</sst>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8"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extLst>
            <c:ext xmlns:c16="http://schemas.microsoft.com/office/drawing/2014/chart" uri="{C3380CC4-5D6E-409C-BE32-E72D297353CC}">
              <c16:uniqueId val="{00000000-B874-45A2-9911-36BC09864B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72290</c:v>
                </c:pt>
                <c:pt idx="1">
                  <c:v>68595</c:v>
                </c:pt>
                <c:pt idx="2">
                  <c:v>30877</c:v>
                </c:pt>
                <c:pt idx="3">
                  <c:v>64003</c:v>
                </c:pt>
                <c:pt idx="4">
                  <c:v>92531</c:v>
                </c:pt>
              </c:numCache>
            </c:numRef>
          </c:val>
          <c:smooth val="0"/>
          <c:extLst>
            <c:ext xmlns:c16="http://schemas.microsoft.com/office/drawing/2014/chart" uri="{C3380CC4-5D6E-409C-BE32-E72D297353CC}">
              <c16:uniqueId val="{00000001-B874-45A2-9911-36BC09864B75}"/>
            </c:ext>
          </c:extLst>
        </c:ser>
        <c:dLbls>
          <c:showLegendKey val="0"/>
          <c:showVal val="0"/>
          <c:showCatName val="0"/>
          <c:showSerName val="0"/>
          <c:showPercent val="0"/>
          <c:showBubbleSize val="0"/>
        </c:dLbls>
        <c:marker val="1"/>
        <c:smooth val="0"/>
        <c:axId val="377817184"/>
        <c:axId val="377822280"/>
      </c:lineChart>
      <c:catAx>
        <c:axId val="377817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7822280"/>
        <c:crosses val="autoZero"/>
        <c:auto val="1"/>
        <c:lblAlgn val="ctr"/>
        <c:lblOffset val="100"/>
        <c:tickLblSkip val="1"/>
        <c:tickMarkSkip val="1"/>
        <c:noMultiLvlLbl val="0"/>
      </c:catAx>
      <c:valAx>
        <c:axId val="3778222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7817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7.35</c:v>
                </c:pt>
                <c:pt idx="1">
                  <c:v>7.67</c:v>
                </c:pt>
                <c:pt idx="2">
                  <c:v>7.19</c:v>
                </c:pt>
                <c:pt idx="3">
                  <c:v>8.0500000000000007</c:v>
                </c:pt>
                <c:pt idx="4">
                  <c:v>8.8699999999999992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37.85</c:v>
                </c:pt>
                <c:pt idx="1">
                  <c:v>41.13</c:v>
                </c:pt>
                <c:pt idx="2">
                  <c:v>43</c:v>
                </c:pt>
                <c:pt idx="3">
                  <c:v>38.619999999999997</c:v>
                </c:pt>
                <c:pt idx="4">
                  <c:v>38.47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77816008"/>
        <c:axId val="377816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-0.44</c:v>
                </c:pt>
                <c:pt idx="1">
                  <c:v>7.46</c:v>
                </c:pt>
                <c:pt idx="2">
                  <c:v>-2.86</c:v>
                </c:pt>
                <c:pt idx="3">
                  <c:v>-0.23</c:v>
                </c:pt>
                <c:pt idx="4">
                  <c:v>-2.13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77816008"/>
        <c:axId val="377816792"/>
      </c:lineChart>
      <c:catAx>
        <c:axId val="377816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7816792"/>
        <c:crosses val="autoZero"/>
        <c:auto val="1"/>
        <c:lblAlgn val="ctr"/>
        <c:lblOffset val="100"/>
        <c:tickLblSkip val="1"/>
        <c:tickMarkSkip val="1"/>
        <c:noMultiLvlLbl val="0"/>
      </c:catAx>
      <c:valAx>
        <c:axId val="377816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816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0.03</c:v>
                </c:pt>
                <c:pt idx="4">
                  <c:v>#N/A</c:v>
                </c:pt>
                <c:pt idx="5">
                  <c:v>0.04</c:v>
                </c:pt>
                <c:pt idx="6">
                  <c:v>#N/A</c:v>
                </c:pt>
                <c:pt idx="7">
                  <c:v>0.06</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1.32</c:v>
                </c:pt>
                <c:pt idx="2">
                  <c:v>#N/A</c:v>
                </c:pt>
                <c:pt idx="3">
                  <c:v>0.12</c:v>
                </c:pt>
                <c:pt idx="4">
                  <c:v>#N/A</c:v>
                </c:pt>
                <c:pt idx="5">
                  <c:v>0.06</c:v>
                </c:pt>
                <c:pt idx="6">
                  <c:v>#N/A</c:v>
                </c:pt>
                <c:pt idx="7">
                  <c:v>0.08</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飯綱公共下水道事業特別会計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0.09</c:v>
                </c:pt>
                <c:pt idx="2">
                  <c:v>#N/A</c:v>
                </c:pt>
                <c:pt idx="3">
                  <c:v>0.09</c:v>
                </c:pt>
                <c:pt idx="4">
                  <c:v>#N/A</c:v>
                </c:pt>
                <c:pt idx="5">
                  <c:v>7.0000000000000007E-2</c:v>
                </c:pt>
                <c:pt idx="6">
                  <c:v>#N/A</c:v>
                </c:pt>
                <c:pt idx="7">
                  <c:v>0.08</c:v>
                </c:pt>
                <c:pt idx="8">
                  <c:v>#N/A</c:v>
                </c:pt>
                <c:pt idx="9">
                  <c:v>0.08</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訪問看護ステーション特別会計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0.1</c:v>
                </c:pt>
                <c:pt idx="4">
                  <c:v>#N/A</c:v>
                </c:pt>
                <c:pt idx="5">
                  <c:v>0.14000000000000001</c:v>
                </c:pt>
                <c:pt idx="6">
                  <c:v>#N/A</c:v>
                </c:pt>
                <c:pt idx="7">
                  <c:v>0.18</c:v>
                </c:pt>
                <c:pt idx="8">
                  <c:v>#N/A</c:v>
                </c:pt>
                <c:pt idx="9">
                  <c:v>0.21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c:v>
                </c:pt>
                <c:pt idx="2">
                  <c:v>#N/A</c:v>
                </c:pt>
                <c:pt idx="3">
                  <c:v>0.76</c:v>
                </c:pt>
                <c:pt idx="4">
                  <c:v>#N/A</c:v>
                </c:pt>
                <c:pt idx="5">
                  <c:v>0.41</c:v>
                </c:pt>
                <c:pt idx="6">
                  <c:v>#N/A</c:v>
                </c:pt>
                <c:pt idx="7">
                  <c:v>0.68</c:v>
                </c:pt>
                <c:pt idx="8">
                  <c:v>#N/A</c:v>
                </c:pt>
                <c:pt idx="9">
                  <c:v>0.97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1.21</c:v>
                </c:pt>
                <c:pt idx="2">
                  <c:v>#N/A</c:v>
                </c:pt>
                <c:pt idx="3">
                  <c:v>0.78</c:v>
                </c:pt>
                <c:pt idx="4">
                  <c:v>#N/A</c:v>
                </c:pt>
                <c:pt idx="5">
                  <c:v>0.89</c:v>
                </c:pt>
                <c:pt idx="6">
                  <c:v>#N/A</c:v>
                </c:pt>
                <c:pt idx="7">
                  <c:v>1.1499999999999999</c:v>
                </c:pt>
                <c:pt idx="8">
                  <c:v>#N/A</c:v>
                </c:pt>
                <c:pt idx="9">
                  <c:v>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7.33</c:v>
                </c:pt>
                <c:pt idx="2">
                  <c:v>#N/A</c:v>
                </c:pt>
                <c:pt idx="3">
                  <c:v>7.67</c:v>
                </c:pt>
                <c:pt idx="4">
                  <c:v>#N/A</c:v>
                </c:pt>
                <c:pt idx="5">
                  <c:v>7.18</c:v>
                </c:pt>
                <c:pt idx="6">
                  <c:v>#N/A</c:v>
                </c:pt>
                <c:pt idx="7">
                  <c:v>8.0500000000000007</c:v>
                </c:pt>
                <c:pt idx="8">
                  <c:v>#N/A</c:v>
                </c:pt>
                <c:pt idx="9">
                  <c:v>8.86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10.039999999999999</c:v>
                </c:pt>
                <c:pt idx="2">
                  <c:v>#N/A</c:v>
                </c:pt>
                <c:pt idx="3">
                  <c:v>11.95</c:v>
                </c:pt>
                <c:pt idx="4">
                  <c:v>#N/A</c:v>
                </c:pt>
                <c:pt idx="5">
                  <c:v>13.07</c:v>
                </c:pt>
                <c:pt idx="6">
                  <c:v>#N/A</c:v>
                </c:pt>
                <c:pt idx="7">
                  <c:v>8.81</c:v>
                </c:pt>
                <c:pt idx="8">
                  <c:v>#N/A</c:v>
                </c:pt>
                <c:pt idx="9">
                  <c:v>12.9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17.149999999999999</c:v>
                </c:pt>
                <c:pt idx="2">
                  <c:v>#N/A</c:v>
                </c:pt>
                <c:pt idx="3">
                  <c:v>17.2</c:v>
                </c:pt>
                <c:pt idx="4">
                  <c:v>#N/A</c:v>
                </c:pt>
                <c:pt idx="5">
                  <c:v>18.170000000000002</c:v>
                </c:pt>
                <c:pt idx="6">
                  <c:v>#N/A</c:v>
                </c:pt>
                <c:pt idx="7">
                  <c:v>17.649999999999999</c:v>
                </c:pt>
                <c:pt idx="8">
                  <c:v>#N/A</c:v>
                </c:pt>
                <c:pt idx="9">
                  <c:v>17.21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77817968"/>
        <c:axId val="377816400"/>
      </c:barChart>
      <c:catAx>
        <c:axId val="37781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7816400"/>
        <c:crosses val="autoZero"/>
        <c:auto val="1"/>
        <c:lblAlgn val="ctr"/>
        <c:lblOffset val="100"/>
        <c:tickLblSkip val="1"/>
        <c:tickMarkSkip val="1"/>
        <c:noMultiLvlLbl val="0"/>
      </c:catAx>
      <c:valAx>
        <c:axId val="37781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817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787</c:v>
                </c:pt>
                <c:pt idx="5">
                  <c:v>838</c:v>
                </c:pt>
                <c:pt idx="8">
                  <c:v>896</c:v>
                </c:pt>
                <c:pt idx="11">
                  <c:v>942</c:v>
                </c:pt>
                <c:pt idx="14">
                  <c:v>942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c:v>
                </c:pt>
                <c:pt idx="3">
                  <c:v>20</c:v>
                </c:pt>
                <c:pt idx="6">
                  <c:v>19</c:v>
                </c:pt>
                <c:pt idx="9">
                  <c:v>22</c:v>
                </c:pt>
                <c:pt idx="12">
                  <c:v>16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4</c:v>
                </c:pt>
                <c:pt idx="6">
                  <c:v>5</c:v>
                </c:pt>
                <c:pt idx="9">
                  <c:v>5</c:v>
                </c:pt>
                <c:pt idx="12">
                  <c:v>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621</c:v>
                </c:pt>
                <c:pt idx="3">
                  <c:v>640</c:v>
                </c:pt>
                <c:pt idx="6">
                  <c:v>637</c:v>
                </c:pt>
                <c:pt idx="9">
                  <c:v>650</c:v>
                </c:pt>
                <c:pt idx="12">
                  <c:v>636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531</c:v>
                </c:pt>
                <c:pt idx="3">
                  <c:v>587</c:v>
                </c:pt>
                <c:pt idx="6">
                  <c:v>586</c:v>
                </c:pt>
                <c:pt idx="9">
                  <c:v>650</c:v>
                </c:pt>
                <c:pt idx="12">
                  <c:v>654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77818752"/>
        <c:axId val="377843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387</c:v>
                </c:pt>
                <c:pt idx="2">
                  <c:v>#N/A</c:v>
                </c:pt>
                <c:pt idx="3">
                  <c:v>#N/A</c:v>
                </c:pt>
                <c:pt idx="4">
                  <c:v>413</c:v>
                </c:pt>
                <c:pt idx="5">
                  <c:v>#N/A</c:v>
                </c:pt>
                <c:pt idx="6">
                  <c:v>#N/A</c:v>
                </c:pt>
                <c:pt idx="7">
                  <c:v>351</c:v>
                </c:pt>
                <c:pt idx="8">
                  <c:v>#N/A</c:v>
                </c:pt>
                <c:pt idx="9">
                  <c:v>#N/A</c:v>
                </c:pt>
                <c:pt idx="10">
                  <c:v>385</c:v>
                </c:pt>
                <c:pt idx="11">
                  <c:v>#N/A</c:v>
                </c:pt>
                <c:pt idx="12">
                  <c:v>#N/A</c:v>
                </c:pt>
                <c:pt idx="13">
                  <c:v>369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77818752"/>
        <c:axId val="377843984"/>
      </c:lineChart>
      <c:catAx>
        <c:axId val="37781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7843984"/>
        <c:crosses val="autoZero"/>
        <c:auto val="1"/>
        <c:lblAlgn val="ctr"/>
        <c:lblOffset val="100"/>
        <c:tickLblSkip val="1"/>
        <c:tickMarkSkip val="1"/>
        <c:noMultiLvlLbl val="0"/>
      </c:catAx>
      <c:valAx>
        <c:axId val="37784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81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10466</c:v>
                </c:pt>
                <c:pt idx="5">
                  <c:v>10435</c:v>
                </c:pt>
                <c:pt idx="8">
                  <c:v>10409</c:v>
                </c:pt>
                <c:pt idx="11">
                  <c:v>10230</c:v>
                </c:pt>
                <c:pt idx="14">
                  <c:v>10138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194</c:v>
                </c:pt>
                <c:pt idx="5">
                  <c:v>163</c:v>
                </c:pt>
                <c:pt idx="8">
                  <c:v>130</c:v>
                </c:pt>
                <c:pt idx="11">
                  <c:v>98</c:v>
                </c:pt>
                <c:pt idx="14">
                  <c:v>71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3245</c:v>
                </c:pt>
                <c:pt idx="5">
                  <c:v>3479</c:v>
                </c:pt>
                <c:pt idx="8">
                  <c:v>3786</c:v>
                </c:pt>
                <c:pt idx="11">
                  <c:v>4102</c:v>
                </c:pt>
                <c:pt idx="14">
                  <c:v>4460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829</c:v>
                </c:pt>
                <c:pt idx="3">
                  <c:v>809</c:v>
                </c:pt>
                <c:pt idx="6">
                  <c:v>679</c:v>
                </c:pt>
                <c:pt idx="9">
                  <c:v>689</c:v>
                </c:pt>
                <c:pt idx="12">
                  <c:v>643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32</c:v>
                </c:pt>
                <c:pt idx="3">
                  <c:v>26</c:v>
                </c:pt>
                <c:pt idx="6">
                  <c:v>23</c:v>
                </c:pt>
                <c:pt idx="9">
                  <c:v>18</c:v>
                </c:pt>
                <c:pt idx="12">
                  <c:v>14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8684</c:v>
                </c:pt>
                <c:pt idx="3">
                  <c:v>8141</c:v>
                </c:pt>
                <c:pt idx="6">
                  <c:v>7614</c:v>
                </c:pt>
                <c:pt idx="9">
                  <c:v>7298</c:v>
                </c:pt>
                <c:pt idx="12">
                  <c:v>6729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222</c:v>
                </c:pt>
                <c:pt idx="3">
                  <c:v>185</c:v>
                </c:pt>
                <c:pt idx="6">
                  <c:v>147</c:v>
                </c:pt>
                <c:pt idx="9">
                  <c:v>109</c:v>
                </c:pt>
                <c:pt idx="12">
                  <c:v>69</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6693</c:v>
                </c:pt>
                <c:pt idx="3">
                  <c:v>6609</c:v>
                </c:pt>
                <c:pt idx="6">
                  <c:v>6827</c:v>
                </c:pt>
                <c:pt idx="9">
                  <c:v>6860</c:v>
                </c:pt>
                <c:pt idx="12">
                  <c:v>7147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59629416"/>
        <c:axId val="459639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2554</c:v>
                </c:pt>
                <c:pt idx="2">
                  <c:v>#N/A</c:v>
                </c:pt>
                <c:pt idx="3">
                  <c:v>#N/A</c:v>
                </c:pt>
                <c:pt idx="4">
                  <c:v>1693</c:v>
                </c:pt>
                <c:pt idx="5">
                  <c:v>#N/A</c:v>
                </c:pt>
                <c:pt idx="6">
                  <c:v>#N/A</c:v>
                </c:pt>
                <c:pt idx="7">
                  <c:v>965</c:v>
                </c:pt>
                <c:pt idx="8">
                  <c:v>#N/A</c:v>
                </c:pt>
                <c:pt idx="9">
                  <c:v>#N/A</c:v>
                </c:pt>
                <c:pt idx="10">
                  <c:v>542</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59629416"/>
        <c:axId val="459639608"/>
      </c:lineChart>
      <c:catAx>
        <c:axId val="45962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9639608"/>
        <c:crosses val="autoZero"/>
        <c:auto val="1"/>
        <c:lblAlgn val="ctr"/>
        <c:lblOffset val="100"/>
        <c:tickLblSkip val="1"/>
        <c:tickMarkSkip val="1"/>
        <c:noMultiLvlLbl val="0"/>
      </c:catAx>
      <c:valAx>
        <c:axId val="459639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629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{BB5A50F3-47A8-469A-9842-6B4CE728A5F1}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{5B27BCEF-6B6C-4635-855A-AE69B3E64B22}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{6FBEEC91-CFA0-4F10-AEC4-D874FEA9361E}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{2F78D4A3-FF2F-4E68-8B81-6D5D9AF838F9}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{1A2C7D1D-DA66-4ADE-971D-317D0B1ED522}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c:v>
                </c:pt>
              </c:numCache>
            </c:numRef>
          </c:xVal>
          <c:yVal>
            <c:numRef>
              <c:f>公会計指標分析・財政指標組合せ分析表!$K$51:$O$51</c:f>
              <c:numCache>
                <c:formatCode>#,##0.0;"▲ "#,##0.0</c:formatCode>
                <c:ptCount val="5"/>
                <c:pt idx="3">
                  <c:v>13.7</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{E854F13C-A876-480B-A8A4-82B1CE5E4130}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{39D9C267-DEBC-4930-BBC7-9C5C4B96AB92}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{C5766061-82E4-4DC5-B79E-FF608BB942BE}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{DFF62E84-73F2-41D5-9F36-AFF91148EA1C}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{7F226770-0DBB-4405-8703-F1839A7FC2BE}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55.6</c:v>
                </c:pt>
              </c:numCache>
            </c:numRef>
          </c:xVal>
          <c:yVal>
            <c:numRef>
              <c:f>公会計指標分析・財政指標組合せ分析表!$K$55:$O$55</c:f>
              <c:numCache>
                <c:formatCode>#,##0.0;"▲ "#,##0.0</c:formatCode>
                <c:ptCount val="5"/>
                <c:pt idx="3">
                  <c:v>58.9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59632552"/>
        <c:axId val="459631768"/>
      </c:scatterChart>
      <c:valAx>
        <c:axId val="459632552"/>
        <c:scaling>
          <c:orientation val="minMax"/>
          <c:max val="59.300000000000004"/>
          <c:min val="5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9631768"/>
        <c:crosses val="autoZero"/>
        <c:crossBetween val="midCat"/>
      </c:valAx>
      <c:valAx>
        <c:axId val="459631768"/>
        <c:scaling>
          <c:orientation val="minMax"/>
          <c:max val="6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9632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{363D4DF8-03D2-466E-81D3-629A90B7BFDF}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{593B4FC1-622D-4652-8186-3B592F3476A1}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{BF138A98-60D2-4376-A79B-927B6EF1A754}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{93A7317F-9096-4200-8FFC-8C3CFBFBF636}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{BF12C2D9-0999-4FC8-93A4-B69A58AED1FA}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11.6</c:v>
                </c:pt>
                <c:pt idx="1">
                  <c:v>10.8</c:v>
                </c:pt>
                <c:pt idx="2">
                  <c:v>9.8000000000000007</c:v>
                </c:pt>
                <c:pt idx="3">
                  <c:v>9.8000000000000007</c:v>
                </c:pt>
                <c:pt idx="4">
                  <c:v>9.4</c:v>
                </c:pt>
              </c:numCache>
            </c:numRef>
          </c:xVal>
          <c:yVal>
            <c:numRef>
              <c:f>公会計指標分析・財政指標組合せ分析表!$K$73:$O$73</c:f>
              <c:numCache>
                <c:formatCode>#,##0.0;"▲ "#,##0.0</c:formatCode>
                <c:ptCount val="5"/>
                <c:pt idx="0">
                  <c:v>65.900000000000006</c:v>
                </c:pt>
                <c:pt idx="1">
                  <c:v>43.3</c:v>
                </c:pt>
                <c:pt idx="2">
                  <c:v>25.2</c:v>
                </c:pt>
                <c:pt idx="3">
                  <c:v>13.7</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{F9F80B5E-1679-4EC5-8CEF-233507376DA7}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{96EB9970-8B5B-4366-A79C-813789859D7C}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{A186B438-0FC0-4556-AB29-8EEAAC7CF5BE}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{C7A889D8-F8C1-47CF-9AF2-E675C72D2788}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{E12BC516-ECD9-4951-9F40-1935FB547261}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10.8</c:v>
                </c:pt>
                <c:pt idx="4">
                  <c:v>10.199999999999999</c:v>
                </c:pt>
              </c:numCache>
            </c:numRef>
          </c:xVal>
          <c:yVal>
            <c:numRef>
              <c:f>公会計指標分析・財政指標組合せ分析表!$K$77:$O$77</c:f>
              <c:numCache>
                <c:formatCode>#,##0.0;"▲ "#,##0.0</c:formatCode>
                <c:ptCount val="5"/>
                <c:pt idx="0">
                  <c:v>64.7</c:v>
                </c:pt>
                <c:pt idx="1">
                  <c:v>55.2</c:v>
                </c:pt>
                <c:pt idx="2">
                  <c:v>54</c:v>
                </c:pt>
                <c:pt idx="3">
                  <c:v>58.9</c:v>
                </c:pt>
                <c:pt idx="4">
                  <c:v>51.4</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59632160"/>
        <c:axId val="459631376"/>
      </c:scatterChart>
      <c:valAx>
        <c:axId val="459632160"/>
        <c:scaling>
          <c:orientation val="minMax"/>
          <c:max val="13.6"/>
          <c:min val="9.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9631376"/>
        <c:crosses val="autoZero"/>
        <c:crossBetween val="midCat"/>
      </c:valAx>
      <c:valAx>
        <c:axId val="459631376"/>
        <c:scaling>
          <c:orientation val="minMax"/>
          <c:max val="7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96321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年度における実質公債費比率は</a:t>
          </a:r>
          <a:r>
            <a:rPr lang="en-US" altLang="ja-JP" sz="1100">
              <a:solidFill>
                <a:schemeClr val="dk1"/>
              </a:solidFill>
              <a:effectLst/>
              <a:latin typeface="+mn-lt"/>
              <a:ea typeface="+mn-ea"/>
              <a:cs typeface="+mn-cs"/>
            </a:rPr>
            <a:t>9.4%</a:t>
          </a:r>
          <a:r>
            <a:rPr lang="ja-JP" altLang="ja-JP" sz="1100">
              <a:solidFill>
                <a:schemeClr val="dk1"/>
              </a:solidFill>
              <a:effectLst/>
              <a:latin typeface="+mn-lt"/>
              <a:ea typeface="+mn-ea"/>
              <a:cs typeface="+mn-cs"/>
            </a:rPr>
            <a:t>で昨年</a:t>
          </a:r>
          <a:r>
            <a:rPr lang="ja-JP" altLang="en-US" sz="1100">
              <a:solidFill>
                <a:schemeClr val="dk1"/>
              </a:solidFill>
              <a:effectLst/>
              <a:latin typeface="+mn-lt"/>
              <a:ea typeface="+mn-ea"/>
              <a:cs typeface="+mn-cs"/>
            </a:rPr>
            <a:t>より</a:t>
          </a:r>
          <a:r>
            <a:rPr lang="en-US" altLang="ja-JP" sz="1100">
              <a:solidFill>
                <a:schemeClr val="dk1"/>
              </a:solidFill>
              <a:effectLst/>
              <a:latin typeface="+mn-lt"/>
              <a:ea typeface="+mn-ea"/>
              <a:cs typeface="+mn-cs"/>
            </a:rPr>
            <a:t>0.4%</a:t>
          </a:r>
          <a:r>
            <a:rPr lang="ja-JP" altLang="en-US" sz="1100">
              <a:solidFill>
                <a:schemeClr val="dk1"/>
              </a:solidFill>
              <a:effectLst/>
              <a:latin typeface="+mn-lt"/>
              <a:ea typeface="+mn-ea"/>
              <a:cs typeface="+mn-cs"/>
            </a:rPr>
            <a:t>マイナス</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元利償還金</a:t>
          </a:r>
          <a:r>
            <a:rPr lang="ja-JP" altLang="en-US" sz="1100">
              <a:solidFill>
                <a:schemeClr val="dk1"/>
              </a:solidFill>
              <a:effectLst/>
              <a:latin typeface="+mn-lt"/>
              <a:ea typeface="+mn-ea"/>
              <a:cs typeface="+mn-cs"/>
            </a:rPr>
            <a:t>は微増となったが</a:t>
          </a:r>
          <a:r>
            <a:rPr lang="ja-JP" altLang="ja-JP" sz="1100">
              <a:solidFill>
                <a:schemeClr val="dk1"/>
              </a:solidFill>
              <a:effectLst/>
              <a:latin typeface="+mn-lt"/>
              <a:ea typeface="+mn-ea"/>
              <a:cs typeface="+mn-cs"/>
            </a:rPr>
            <a:t>公営企業債の元利償還金に対する繰入金は微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　事業実施に当たっては、国・県の補助事業を積極的に活用し、起債に頼り過ぎない財政運営に努める。また、今後も地方債の発行は慎重に行い、発行にあたっては交付税で措置される有利な起債を活用することなどでさらに比率の改善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年度における将来負担比率は、</a:t>
          </a:r>
          <a:r>
            <a:rPr lang="ja-JP" altLang="en-US" sz="1100">
              <a:solidFill>
                <a:schemeClr val="dk1"/>
              </a:solidFill>
              <a:effectLst/>
              <a:latin typeface="+mn-lt"/>
              <a:ea typeface="+mn-ea"/>
              <a:cs typeface="+mn-cs"/>
            </a:rPr>
            <a:t>マイナス（数値無）</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0</a:t>
          </a:r>
          <a:r>
            <a:rPr lang="ja-JP" altLang="en-US" sz="1100">
              <a:solidFill>
                <a:schemeClr val="dk1"/>
              </a:solidFill>
              <a:effectLst/>
              <a:latin typeface="+mn-lt"/>
              <a:ea typeface="+mn-ea"/>
              <a:cs typeface="+mn-cs"/>
            </a:rPr>
            <a:t>１１１１１１</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となった</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臨時財政対策債や中学校</a:t>
          </a:r>
          <a:r>
            <a:rPr lang="ja-JP" altLang="en-US" sz="1100">
              <a:solidFill>
                <a:schemeClr val="dk1"/>
              </a:solidFill>
              <a:effectLst/>
              <a:latin typeface="+mn-lt"/>
              <a:ea typeface="+mn-ea"/>
              <a:cs typeface="+mn-cs"/>
            </a:rPr>
            <a:t>建設・小学校改修・統合保育園建設</a:t>
          </a:r>
          <a:r>
            <a:rPr lang="ja-JP" altLang="ja-JP" sz="1100">
              <a:solidFill>
                <a:schemeClr val="dk1"/>
              </a:solidFill>
              <a:effectLst/>
              <a:latin typeface="+mn-lt"/>
              <a:ea typeface="+mn-ea"/>
              <a:cs typeface="+mn-cs"/>
            </a:rPr>
            <a:t>事業</a:t>
          </a:r>
          <a:r>
            <a:rPr lang="ja-JP" altLang="en-US" sz="1100">
              <a:solidFill>
                <a:schemeClr val="dk1"/>
              </a:solidFill>
              <a:effectLst/>
              <a:latin typeface="+mn-lt"/>
              <a:ea typeface="+mn-ea"/>
              <a:cs typeface="+mn-cs"/>
            </a:rPr>
            <a:t>等に</a:t>
          </a:r>
          <a:r>
            <a:rPr lang="ja-JP" altLang="ja-JP" sz="1100">
              <a:solidFill>
                <a:schemeClr val="dk1"/>
              </a:solidFill>
              <a:effectLst/>
              <a:latin typeface="+mn-lt"/>
              <a:ea typeface="+mn-ea"/>
              <a:cs typeface="+mn-cs"/>
            </a:rPr>
            <a:t>伴う合併特例債</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により地方債の残高は増加</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している</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繰上償還などにより公営企業債等繰入見込額</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減少してきている。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また、充当可能基金である財政調整基金等の積立額が増加してきてい</a:t>
          </a:r>
          <a:r>
            <a:rPr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今後の新たな事業の借入予定等を考慮すると地方債の現在高はもちろん、将来負担額は今後増加することが確実に見込まれ、過去の大型事業の返済が始まることで、積立てた基金も減少する。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今後も任意繰上償還を行うと</a:t>
          </a:r>
          <a:r>
            <a:rPr lang="ja-JP" altLang="en-US" sz="1100">
              <a:solidFill>
                <a:schemeClr val="dk1"/>
              </a:solidFill>
              <a:effectLst/>
              <a:latin typeface="+mn-lt"/>
              <a:ea typeface="+mn-ea"/>
              <a:cs typeface="+mn-cs"/>
            </a:rPr>
            <a:t>とも</a:t>
          </a:r>
          <a:r>
            <a:rPr lang="ja-JP" altLang="ja-JP" sz="1100">
              <a:solidFill>
                <a:schemeClr val="dk1"/>
              </a:solidFill>
              <a:effectLst/>
              <a:latin typeface="+mn-lt"/>
              <a:ea typeface="+mn-ea"/>
              <a:cs typeface="+mn-cs"/>
            </a:rPr>
            <a:t>に、基金の積み立ても計画的に行い比率の改善に努める。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11,551
11,499
75.00
7,500,339
7,060,998
426,253
4,804,569
7,147,187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年度については、固定資産台帳整備中・未作成。</a:t>
          </a:r>
          <a:endParaRPr lang="ja-JP" altLang="ja-JP">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ついては、有形固定資産減価償却率は類似団体より低い水準にある。しかし、今後、投資的経費節減の必要性が予想されるため、公共施設等総合管理計画に基づき、老朽化した施設の集約化・複合化や除却を進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3" name="テキスト ボックス 52"/>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5" name="テキスト ボックス 54"/>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7" name="テキスト ボックス 56"/>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9" name="テキスト ボックス 58"/>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1" name="テキスト ボックス 60"/>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60960</xdr:rowOff>
    </xdr:from>
    <xdr:to>
      <xdr:col>3</xdr:col>
      <xdr:colOff>1170940</xdr:colOff>
      <xdr:row>31</xdr:row>
      <xdr:rowOff>66040</xdr:rowOff>
    </xdr:to>
    <xdr:cxnSp macro="">
      <xdr:nvCxnSpPr>
        <xdr:cNvPr id="63" name="直線コネクタ 62"/>
        <xdr:cNvCxnSpPr/>
      </xdr:nvCxnSpPr>
      <xdr:spPr>
        <a:xfrm flipV="1">
          <a:off x="4760595" y="5471160"/>
          <a:ext cx="1270" cy="690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69867</xdr:rowOff>
    </xdr:from>
    <xdr:ext cx="405111" cy="259045"/>
    <xdr:sp macro="" textlink="">
      <xdr:nvSpPr>
        <xdr:cNvPr id="64" name="有形固定資産減価償却率最小値テキスト"/>
        <xdr:cNvSpPr txBox="1"/>
      </xdr:nvSpPr>
      <xdr:spPr>
        <a:xfrm>
          <a:off x="4813300" y="6165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3</xdr:col>
      <xdr:colOff>1082675</xdr:colOff>
      <xdr:row>31</xdr:row>
      <xdr:rowOff>66040</xdr:rowOff>
    </xdr:from>
    <xdr:to>
      <xdr:col>3</xdr:col>
      <xdr:colOff>1260475</xdr:colOff>
      <xdr:row>31</xdr:row>
      <xdr:rowOff>66040</xdr:rowOff>
    </xdr:to>
    <xdr:cxnSp macro="">
      <xdr:nvCxnSpPr>
        <xdr:cNvPr id="65" name="直線コネクタ 64"/>
        <xdr:cNvCxnSpPr/>
      </xdr:nvCxnSpPr>
      <xdr:spPr>
        <a:xfrm>
          <a:off x="4673600" y="616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7637</xdr:rowOff>
    </xdr:from>
    <xdr:ext cx="405111" cy="259045"/>
    <xdr:sp macro="" textlink="">
      <xdr:nvSpPr>
        <xdr:cNvPr id="66"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3</xdr:col>
      <xdr:colOff>1082675</xdr:colOff>
      <xdr:row>27</xdr:row>
      <xdr:rowOff>60960</xdr:rowOff>
    </xdr:from>
    <xdr:to>
      <xdr:col>3</xdr:col>
      <xdr:colOff>1260475</xdr:colOff>
      <xdr:row>27</xdr:row>
      <xdr:rowOff>60960</xdr:rowOff>
    </xdr:to>
    <xdr:cxnSp macro="">
      <xdr:nvCxnSpPr>
        <xdr:cNvPr id="67" name="直線コネクタ 66"/>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162577</xdr:rowOff>
    </xdr:from>
    <xdr:ext cx="405111" cy="259045"/>
    <xdr:sp macro="" textlink="">
      <xdr:nvSpPr>
        <xdr:cNvPr id="68" name="有形固定資産減価償却率平均値テキスト"/>
        <xdr:cNvSpPr txBox="1"/>
      </xdr:nvSpPr>
      <xdr:spPr>
        <a:xfrm>
          <a:off x="4813300" y="5744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12700</xdr:rowOff>
    </xdr:from>
    <xdr:to>
      <xdr:col>3</xdr:col>
      <xdr:colOff>1222375</xdr:colOff>
      <xdr:row>29</xdr:row>
      <xdr:rowOff>114300</xdr:rowOff>
    </xdr:to>
    <xdr:sp macro="" textlink="">
      <xdr:nvSpPr>
        <xdr:cNvPr id="69" name="フローチャート : 判断 68"/>
        <xdr:cNvSpPr/>
      </xdr:nvSpPr>
      <xdr:spPr>
        <a:xfrm>
          <a:off x="47117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34</xdr:row>
      <xdr:rowOff>105410</xdr:rowOff>
    </xdr:from>
    <xdr:to>
      <xdr:col>3</xdr:col>
      <xdr:colOff>511175</xdr:colOff>
      <xdr:row>35</xdr:row>
      <xdr:rowOff>35560</xdr:rowOff>
    </xdr:to>
    <xdr:sp macro="" textlink="">
      <xdr:nvSpPr>
        <xdr:cNvPr id="70" name="フローチャート : 判断 69"/>
        <xdr:cNvSpPr/>
      </xdr:nvSpPr>
      <xdr:spPr>
        <a:xfrm>
          <a:off x="400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57150</xdr:rowOff>
    </xdr:from>
    <xdr:to>
      <xdr:col>3</xdr:col>
      <xdr:colOff>511175</xdr:colOff>
      <xdr:row>30</xdr:row>
      <xdr:rowOff>158750</xdr:rowOff>
    </xdr:to>
    <xdr:sp macro="" textlink="">
      <xdr:nvSpPr>
        <xdr:cNvPr id="76" name="円/楕円 75"/>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35</xdr:row>
      <xdr:rowOff>26687</xdr:rowOff>
    </xdr:from>
    <xdr:ext cx="405111" cy="259045"/>
    <xdr:sp macro="" textlink="">
      <xdr:nvSpPr>
        <xdr:cNvPr id="77" name="n_1aveValue有形固定資産減価償却率"/>
        <xdr:cNvSpPr txBox="1"/>
      </xdr:nvSpPr>
      <xdr:spPr>
        <a:xfrm>
          <a:off x="3836043"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3827</xdr:rowOff>
    </xdr:from>
    <xdr:ext cx="405111" cy="259045"/>
    <xdr:sp macro="" textlink="">
      <xdr:nvSpPr>
        <xdr:cNvPr id="78" name="n_1mainValue有形固定資産減価償却率"/>
        <xdr:cNvSpPr txBox="1"/>
      </xdr:nvSpPr>
      <xdr:spPr>
        <a:xfrm>
          <a:off x="3836043"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9" name="正方形/長方形 7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0" name="正方形/長方形 7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1" name="正方形/長方形 80"/>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2" name="正方形/長方形 8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3" name="正方形/長方形 8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4" name="正方形/長方形 8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5" name="テキスト ボックス 8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6" name="正方形/長方形 8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7" name="正方形/長方形 8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8" name="正方形/長方形 8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9" name="テキスト ボックス 8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0" name="テキスト ボックス 8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1" name="テキスト ボックス 9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2" name="テキスト ボックス 9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11,551
11,499
75.00
7,500,339
7,060,998
426,253
4,804,569
7,147,187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57150</xdr:rowOff>
    </xdr:from>
    <xdr:to>
      <xdr:col>6</xdr:col>
      <xdr:colOff>510540</xdr:colOff>
      <xdr:row>41</xdr:row>
      <xdr:rowOff>0</xdr:rowOff>
    </xdr:to>
    <xdr:cxnSp macro="">
      <xdr:nvCxnSpPr>
        <xdr:cNvPr id="57" name="直線コネクタ 56"/>
        <xdr:cNvCxnSpPr/>
      </xdr:nvCxnSpPr>
      <xdr:spPr>
        <a:xfrm flipV="1">
          <a:off x="4634865" y="58864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3827</xdr:rowOff>
    </xdr:from>
    <xdr:ext cx="405111" cy="259045"/>
    <xdr:sp macro="" textlink="">
      <xdr:nvSpPr>
        <xdr:cNvPr id="58" name="【道路】&#10;有形固定資産減価償却率最小値テキスト"/>
        <xdr:cNvSpPr txBox="1"/>
      </xdr:nvSpPr>
      <xdr:spPr>
        <a:xfrm>
          <a:off x="472440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41</xdr:row>
      <xdr:rowOff>0</xdr:rowOff>
    </xdr:from>
    <xdr:to>
      <xdr:col>6</xdr:col>
      <xdr:colOff>600075</xdr:colOff>
      <xdr:row>41</xdr:row>
      <xdr:rowOff>0</xdr:rowOff>
    </xdr:to>
    <xdr:cxnSp macro="">
      <xdr:nvCxnSpPr>
        <xdr:cNvPr id="59" name="直線コネクタ 58"/>
        <xdr:cNvCxnSpPr/>
      </xdr:nvCxnSpPr>
      <xdr:spPr>
        <a:xfrm>
          <a:off x="4546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3827</xdr:rowOff>
    </xdr:from>
    <xdr:ext cx="405111" cy="259045"/>
    <xdr:sp macro="" textlink="">
      <xdr:nvSpPr>
        <xdr:cNvPr id="60" name="【道路】&#10;有形固定資産減価償却率最大値テキスト"/>
        <xdr:cNvSpPr txBox="1"/>
      </xdr:nvSpPr>
      <xdr:spPr>
        <a:xfrm>
          <a:off x="4724400" y="566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57150</xdr:rowOff>
    </xdr:from>
    <xdr:to>
      <xdr:col>6</xdr:col>
      <xdr:colOff>600075</xdr:colOff>
      <xdr:row>34</xdr:row>
      <xdr:rowOff>57150</xdr:rowOff>
    </xdr:to>
    <xdr:cxnSp macro="">
      <xdr:nvCxnSpPr>
        <xdr:cNvPr id="61" name="直線コネクタ 60"/>
        <xdr:cNvCxnSpPr/>
      </xdr:nvCxnSpPr>
      <xdr:spPr>
        <a:xfrm>
          <a:off x="4546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137177</xdr:rowOff>
    </xdr:from>
    <xdr:ext cx="405111" cy="259045"/>
    <xdr:sp macro="" textlink="">
      <xdr:nvSpPr>
        <xdr:cNvPr id="62" name="【道路】&#10;有形固定資産減価償却率平均値テキスト"/>
        <xdr:cNvSpPr txBox="1"/>
      </xdr:nvSpPr>
      <xdr:spPr>
        <a:xfrm>
          <a:off x="47244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158750</xdr:rowOff>
    </xdr:from>
    <xdr:to>
      <xdr:col>6</xdr:col>
      <xdr:colOff>561975</xdr:colOff>
      <xdr:row>38</xdr:row>
      <xdr:rowOff>88900</xdr:rowOff>
    </xdr:to>
    <xdr:sp macro="" textlink="">
      <xdr:nvSpPr>
        <xdr:cNvPr id="63" name="フローチャート : 判断 62"/>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42</xdr:row>
      <xdr:rowOff>6350</xdr:rowOff>
    </xdr:from>
    <xdr:to>
      <xdr:col>5</xdr:col>
      <xdr:colOff>409575</xdr:colOff>
      <xdr:row>42</xdr:row>
      <xdr:rowOff>107950</xdr:rowOff>
    </xdr:to>
    <xdr:sp macro="" textlink="">
      <xdr:nvSpPr>
        <xdr:cNvPr id="64" name="フローチャート : 判断 63"/>
        <xdr:cNvSpPr/>
      </xdr:nvSpPr>
      <xdr:spPr>
        <a:xfrm>
          <a:off x="3746500" y="72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120650</xdr:rowOff>
    </xdr:from>
    <xdr:to>
      <xdr:col>5</xdr:col>
      <xdr:colOff>409575</xdr:colOff>
      <xdr:row>35</xdr:row>
      <xdr:rowOff>50800</xdr:rowOff>
    </xdr:to>
    <xdr:sp macro="" textlink="">
      <xdr:nvSpPr>
        <xdr:cNvPr id="70" name="円/楕円 69"/>
        <xdr:cNvSpPr/>
      </xdr:nvSpPr>
      <xdr:spPr>
        <a:xfrm>
          <a:off x="3746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42</xdr:row>
      <xdr:rowOff>99077</xdr:rowOff>
    </xdr:from>
    <xdr:ext cx="405111" cy="259045"/>
    <xdr:sp macro="" textlink="">
      <xdr:nvSpPr>
        <xdr:cNvPr id="71" name="n_1aveValue【道路】&#10;有形固定資産減価償却率"/>
        <xdr:cNvSpPr txBox="1"/>
      </xdr:nvSpPr>
      <xdr:spPr>
        <a:xfrm>
          <a:off x="3582043"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67327</xdr:rowOff>
    </xdr:from>
    <xdr:ext cx="405111" cy="259045"/>
    <xdr:sp macro="" textlink="">
      <xdr:nvSpPr>
        <xdr:cNvPr id="72" name="n_1mainValue【道路】&#10;有形固定資産減価償却率"/>
        <xdr:cNvSpPr txBox="1"/>
      </xdr:nvSpPr>
      <xdr:spPr>
        <a:xfrm>
          <a:off x="3582043"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83" name="テキスト ボックス 82"/>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5" name="テキスト ボックス 84"/>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51381</xdr:rowOff>
    </xdr:from>
    <xdr:to>
      <xdr:col>15</xdr:col>
      <xdr:colOff>180340</xdr:colOff>
      <xdr:row>42</xdr:row>
      <xdr:rowOff>15001</xdr:rowOff>
    </xdr:to>
    <xdr:cxnSp macro="">
      <xdr:nvCxnSpPr>
        <xdr:cNvPr id="99" name="直線コネクタ 98"/>
        <xdr:cNvCxnSpPr/>
      </xdr:nvCxnSpPr>
      <xdr:spPr>
        <a:xfrm flipV="1">
          <a:off x="10476865" y="5880681"/>
          <a:ext cx="0" cy="133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18828</xdr:rowOff>
    </xdr:from>
    <xdr:ext cx="534377" cy="259045"/>
    <xdr:sp macro="" textlink="">
      <xdr:nvSpPr>
        <xdr:cNvPr id="100" name="【道路】&#10;一人当たり延長最小値テキスト"/>
        <xdr:cNvSpPr txBox="1"/>
      </xdr:nvSpPr>
      <xdr:spPr>
        <a:xfrm>
          <a:off x="10566400" y="72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22.374</a:t>
          </a:r>
          <a:endParaRPr kumimoji="1" lang="ja-JP" altLang="en-US" sz="1000" b="1">
            <a:latin typeface="ＭＳ Ｐゴシック"/>
          </a:endParaRPr>
        </a:p>
      </xdr:txBody>
    </xdr:sp>
    <xdr:clientData/>
  </xdr:oneCellAnchor>
  <xdr:twoCellAnchor>
    <xdr:from>
      <xdr:col>15</xdr:col>
      <xdr:colOff>92075</xdr:colOff>
      <xdr:row>42</xdr:row>
      <xdr:rowOff>15001</xdr:rowOff>
    </xdr:from>
    <xdr:to>
      <xdr:col>15</xdr:col>
      <xdr:colOff>269875</xdr:colOff>
      <xdr:row>42</xdr:row>
      <xdr:rowOff>15001</xdr:rowOff>
    </xdr:to>
    <xdr:cxnSp macro="">
      <xdr:nvCxnSpPr>
        <xdr:cNvPr id="101" name="直線コネクタ 100"/>
        <xdr:cNvCxnSpPr/>
      </xdr:nvCxnSpPr>
      <xdr:spPr>
        <a:xfrm>
          <a:off x="10388600" y="7215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169508</xdr:rowOff>
    </xdr:from>
    <xdr:ext cx="534377" cy="259045"/>
    <xdr:sp macro="" textlink="">
      <xdr:nvSpPr>
        <xdr:cNvPr id="102" name="【道路】&#10;一人当たり延長最大値テキスト"/>
        <xdr:cNvSpPr txBox="1"/>
      </xdr:nvSpPr>
      <xdr:spPr>
        <a:xfrm>
          <a:off x="10566400" y="56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63.260</a:t>
          </a:r>
          <a:endParaRPr kumimoji="1" lang="ja-JP" altLang="en-US" sz="1000" b="1">
            <a:latin typeface="ＭＳ Ｐゴシック"/>
          </a:endParaRPr>
        </a:p>
      </xdr:txBody>
    </xdr:sp>
    <xdr:clientData/>
  </xdr:oneCellAnchor>
  <xdr:twoCellAnchor>
    <xdr:from>
      <xdr:col>15</xdr:col>
      <xdr:colOff>92075</xdr:colOff>
      <xdr:row>34</xdr:row>
      <xdr:rowOff>51381</xdr:rowOff>
    </xdr:from>
    <xdr:to>
      <xdr:col>15</xdr:col>
      <xdr:colOff>269875</xdr:colOff>
      <xdr:row>34</xdr:row>
      <xdr:rowOff>51381</xdr:rowOff>
    </xdr:to>
    <xdr:cxnSp macro="">
      <xdr:nvCxnSpPr>
        <xdr:cNvPr id="103" name="直線コネクタ 102"/>
        <xdr:cNvCxnSpPr/>
      </xdr:nvCxnSpPr>
      <xdr:spPr>
        <a:xfrm>
          <a:off x="10388600" y="58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147779</xdr:rowOff>
    </xdr:from>
    <xdr:ext cx="534377" cy="259045"/>
    <xdr:sp macro="" textlink="">
      <xdr:nvSpPr>
        <xdr:cNvPr id="104" name="【道路】&#10;一人当たり延長平均値テキスト"/>
        <xdr:cNvSpPr txBox="1"/>
      </xdr:nvSpPr>
      <xdr:spPr>
        <a:xfrm>
          <a:off x="10566400" y="6662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37.092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169352</xdr:rowOff>
    </xdr:from>
    <xdr:to>
      <xdr:col>15</xdr:col>
      <xdr:colOff>231775</xdr:colOff>
      <xdr:row>39</xdr:row>
      <xdr:rowOff>99502</xdr:rowOff>
    </xdr:to>
    <xdr:sp macro="" textlink="">
      <xdr:nvSpPr>
        <xdr:cNvPr id="105" name="フローチャート : 判断 104"/>
        <xdr:cNvSpPr/>
      </xdr:nvSpPr>
      <xdr:spPr>
        <a:xfrm>
          <a:off x="10426700" y="6684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83465</xdr:rowOff>
    </xdr:from>
    <xdr:to>
      <xdr:col>14</xdr:col>
      <xdr:colOff>79375</xdr:colOff>
      <xdr:row>39</xdr:row>
      <xdr:rowOff>13615</xdr:rowOff>
    </xdr:to>
    <xdr:sp macro="" textlink="">
      <xdr:nvSpPr>
        <xdr:cNvPr id="106" name="フローチャート : 判断 105"/>
        <xdr:cNvSpPr/>
      </xdr:nvSpPr>
      <xdr:spPr>
        <a:xfrm>
          <a:off x="9588500" y="65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151620</xdr:rowOff>
    </xdr:from>
    <xdr:to>
      <xdr:col>14</xdr:col>
      <xdr:colOff>79375</xdr:colOff>
      <xdr:row>37</xdr:row>
      <xdr:rowOff>81770</xdr:rowOff>
    </xdr:to>
    <xdr:sp macro="" textlink="">
      <xdr:nvSpPr>
        <xdr:cNvPr id="112" name="円/楕円 111"/>
        <xdr:cNvSpPr/>
      </xdr:nvSpPr>
      <xdr:spPr>
        <a:xfrm>
          <a:off x="9588500" y="632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4742</xdr:rowOff>
    </xdr:from>
    <xdr:ext cx="534377" cy="259045"/>
    <xdr:sp macro="" textlink="">
      <xdr:nvSpPr>
        <xdr:cNvPr id="113" name="n_1aveValue【道路】&#10;一人当たり延長"/>
        <xdr:cNvSpPr txBox="1"/>
      </xdr:nvSpPr>
      <xdr:spPr>
        <a:xfrm>
          <a:off x="9359410" y="66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39.722</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98297</xdr:rowOff>
    </xdr:from>
    <xdr:ext cx="534377" cy="259045"/>
    <xdr:sp macro="" textlink="">
      <xdr:nvSpPr>
        <xdr:cNvPr id="114" name="n_1mainValue【道路】&#10;一人当たり延長"/>
        <xdr:cNvSpPr txBox="1"/>
      </xdr:nvSpPr>
      <xdr:spPr>
        <a:xfrm>
          <a:off x="9359410" y="609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5" name="テキスト ボックス 13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68580</xdr:rowOff>
    </xdr:from>
    <xdr:to>
      <xdr:col>6</xdr:col>
      <xdr:colOff>510540</xdr:colOff>
      <xdr:row>60</xdr:row>
      <xdr:rowOff>68580</xdr:rowOff>
    </xdr:to>
    <xdr:cxnSp macro="">
      <xdr:nvCxnSpPr>
        <xdr:cNvPr id="139" name="直線コネクタ 138"/>
        <xdr:cNvCxnSpPr/>
      </xdr:nvCxnSpPr>
      <xdr:spPr>
        <a:xfrm flipV="1">
          <a:off x="4634865" y="966978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72407</xdr:rowOff>
    </xdr:from>
    <xdr:ext cx="405111" cy="259045"/>
    <xdr:sp macro="" textlink="">
      <xdr:nvSpPr>
        <xdr:cNvPr id="140" name="【橋りょう・トンネル】&#10;有形固定資産減価償却率最小値テキスト"/>
        <xdr:cNvSpPr txBox="1"/>
      </xdr:nvSpPr>
      <xdr:spPr>
        <a:xfrm>
          <a:off x="472440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60</xdr:row>
      <xdr:rowOff>68580</xdr:rowOff>
    </xdr:from>
    <xdr:to>
      <xdr:col>6</xdr:col>
      <xdr:colOff>600075</xdr:colOff>
      <xdr:row>60</xdr:row>
      <xdr:rowOff>68580</xdr:rowOff>
    </xdr:to>
    <xdr:cxnSp macro="">
      <xdr:nvCxnSpPr>
        <xdr:cNvPr id="141" name="直線コネクタ 140"/>
        <xdr:cNvCxnSpPr/>
      </xdr:nvCxnSpPr>
      <xdr:spPr>
        <a:xfrm>
          <a:off x="4546600" y="1035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15257</xdr:rowOff>
    </xdr:from>
    <xdr:ext cx="405111" cy="259045"/>
    <xdr:sp macro="" textlink="">
      <xdr:nvSpPr>
        <xdr:cNvPr id="142" name="【橋りょう・トンネル】&#10;有形固定資産減価償却率最大値テキスト"/>
        <xdr:cNvSpPr txBox="1"/>
      </xdr:nvSpPr>
      <xdr:spPr>
        <a:xfrm>
          <a:off x="47244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56</xdr:row>
      <xdr:rowOff>68580</xdr:rowOff>
    </xdr:from>
    <xdr:to>
      <xdr:col>6</xdr:col>
      <xdr:colOff>600075</xdr:colOff>
      <xdr:row>56</xdr:row>
      <xdr:rowOff>68580</xdr:rowOff>
    </xdr:to>
    <xdr:cxnSp macro="">
      <xdr:nvCxnSpPr>
        <xdr:cNvPr id="143" name="直線コネクタ 142"/>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140987</xdr:rowOff>
    </xdr:from>
    <xdr:ext cx="405111" cy="259045"/>
    <xdr:sp macro="" textlink="">
      <xdr:nvSpPr>
        <xdr:cNvPr id="144" name="【橋りょう・トンネル】&#10;有形固定資産減価償却率平均値テキスト"/>
        <xdr:cNvSpPr txBox="1"/>
      </xdr:nvSpPr>
      <xdr:spPr>
        <a:xfrm>
          <a:off x="4724400" y="1008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162560</xdr:rowOff>
    </xdr:from>
    <xdr:to>
      <xdr:col>6</xdr:col>
      <xdr:colOff>561975</xdr:colOff>
      <xdr:row>59</xdr:row>
      <xdr:rowOff>92710</xdr:rowOff>
    </xdr:to>
    <xdr:sp macro="" textlink="">
      <xdr:nvSpPr>
        <xdr:cNvPr id="145" name="フローチャート : 判断 144"/>
        <xdr:cNvSpPr/>
      </xdr:nvSpPr>
      <xdr:spPr>
        <a:xfrm>
          <a:off x="4584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97790</xdr:rowOff>
    </xdr:from>
    <xdr:to>
      <xdr:col>5</xdr:col>
      <xdr:colOff>409575</xdr:colOff>
      <xdr:row>64</xdr:row>
      <xdr:rowOff>27940</xdr:rowOff>
    </xdr:to>
    <xdr:sp macro="" textlink="">
      <xdr:nvSpPr>
        <xdr:cNvPr id="146" name="フローチャート : 判断 145"/>
        <xdr:cNvSpPr/>
      </xdr:nvSpPr>
      <xdr:spPr>
        <a:xfrm>
          <a:off x="3746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170180</xdr:rowOff>
    </xdr:from>
    <xdr:to>
      <xdr:col>5</xdr:col>
      <xdr:colOff>409575</xdr:colOff>
      <xdr:row>57</xdr:row>
      <xdr:rowOff>100330</xdr:rowOff>
    </xdr:to>
    <xdr:sp macro="" textlink="">
      <xdr:nvSpPr>
        <xdr:cNvPr id="152" name="円/楕円 151"/>
        <xdr:cNvSpPr/>
      </xdr:nvSpPr>
      <xdr:spPr>
        <a:xfrm>
          <a:off x="3746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19067</xdr:rowOff>
    </xdr:from>
    <xdr:ext cx="405111" cy="259045"/>
    <xdr:sp macro="" textlink="">
      <xdr:nvSpPr>
        <xdr:cNvPr id="153" name="n_1aveValue【橋りょう・トンネル】&#10;有形固定資産減価償却率"/>
        <xdr:cNvSpPr txBox="1"/>
      </xdr:nvSpPr>
      <xdr:spPr>
        <a:xfrm>
          <a:off x="3582043"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116857</xdr:rowOff>
    </xdr:from>
    <xdr:ext cx="405111" cy="259045"/>
    <xdr:sp macro="" textlink="">
      <xdr:nvSpPr>
        <xdr:cNvPr id="154" name="n_1mainValue【橋りょう・トンネル】&#10;有形固定資産減価償却率"/>
        <xdr:cNvSpPr txBox="1"/>
      </xdr:nvSpPr>
      <xdr:spPr>
        <a:xfrm>
          <a:off x="3582043"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6" name="テキスト ボックス 16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8" name="テキスト ボックス 16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0" name="テキスト ボックス 16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2" name="テキスト ボックス 17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4" name="テキスト ボックス 17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5776</xdr:rowOff>
    </xdr:from>
    <xdr:to>
      <xdr:col>15</xdr:col>
      <xdr:colOff>180340</xdr:colOff>
      <xdr:row>63</xdr:row>
      <xdr:rowOff>95294</xdr:rowOff>
    </xdr:to>
    <xdr:cxnSp macro="">
      <xdr:nvCxnSpPr>
        <xdr:cNvPr id="178" name="直線コネクタ 177"/>
        <xdr:cNvCxnSpPr/>
      </xdr:nvCxnSpPr>
      <xdr:spPr>
        <a:xfrm flipV="1">
          <a:off x="10476865" y="10121326"/>
          <a:ext cx="0" cy="77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99121</xdr:rowOff>
    </xdr:from>
    <xdr:ext cx="534377" cy="259045"/>
    <xdr:sp macro="" textlink="">
      <xdr:nvSpPr>
        <xdr:cNvPr id="179" name="【橋りょう・トンネル】&#10;一人当たり有形固定資産（償却資産）額最小値テキスト"/>
        <xdr:cNvSpPr txBox="1"/>
      </xdr:nvSpPr>
      <xdr:spPr>
        <a:xfrm>
          <a:off x="10566400" y="1090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79,977</a:t>
          </a:r>
          <a:endParaRPr kumimoji="1" lang="ja-JP" altLang="en-US" sz="1000" b="1">
            <a:latin typeface="ＭＳ Ｐゴシック"/>
          </a:endParaRPr>
        </a:p>
      </xdr:txBody>
    </xdr:sp>
    <xdr:clientData/>
  </xdr:oneCellAnchor>
  <xdr:twoCellAnchor>
    <xdr:from>
      <xdr:col>15</xdr:col>
      <xdr:colOff>92075</xdr:colOff>
      <xdr:row>63</xdr:row>
      <xdr:rowOff>95294</xdr:rowOff>
    </xdr:from>
    <xdr:to>
      <xdr:col>15</xdr:col>
      <xdr:colOff>269875</xdr:colOff>
      <xdr:row>63</xdr:row>
      <xdr:rowOff>95294</xdr:rowOff>
    </xdr:to>
    <xdr:cxnSp macro="">
      <xdr:nvCxnSpPr>
        <xdr:cNvPr id="180" name="直線コネクタ 179"/>
        <xdr:cNvCxnSpPr/>
      </xdr:nvCxnSpPr>
      <xdr:spPr>
        <a:xfrm>
          <a:off x="10388600" y="1089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123903</xdr:rowOff>
    </xdr:from>
    <xdr:ext cx="599010" cy="259045"/>
    <xdr:sp macro="" textlink="">
      <xdr:nvSpPr>
        <xdr:cNvPr id="181" name="【橋りょう・トンネル】&#10;一人当たり有形固定資産（償却資産）額最大値テキスト"/>
        <xdr:cNvSpPr txBox="1"/>
      </xdr:nvSpPr>
      <xdr:spPr>
        <a:xfrm>
          <a:off x="10566400" y="989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486,968</a:t>
          </a:r>
          <a:endParaRPr kumimoji="1" lang="ja-JP" altLang="en-US" sz="1000" b="1">
            <a:latin typeface="ＭＳ Ｐゴシック"/>
          </a:endParaRPr>
        </a:p>
      </xdr:txBody>
    </xdr:sp>
    <xdr:clientData/>
  </xdr:oneCellAnchor>
  <xdr:twoCellAnchor>
    <xdr:from>
      <xdr:col>15</xdr:col>
      <xdr:colOff>92075</xdr:colOff>
      <xdr:row>59</xdr:row>
      <xdr:rowOff>5776</xdr:rowOff>
    </xdr:from>
    <xdr:to>
      <xdr:col>15</xdr:col>
      <xdr:colOff>269875</xdr:colOff>
      <xdr:row>59</xdr:row>
      <xdr:rowOff>5776</xdr:rowOff>
    </xdr:to>
    <xdr:cxnSp macro="">
      <xdr:nvCxnSpPr>
        <xdr:cNvPr id="182" name="直線コネクタ 181"/>
        <xdr:cNvCxnSpPr/>
      </xdr:nvCxnSpPr>
      <xdr:spPr>
        <a:xfrm>
          <a:off x="10388600" y="1012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51934</xdr:rowOff>
    </xdr:from>
    <xdr:ext cx="599010" cy="259045"/>
    <xdr:sp macro="" textlink="">
      <xdr:nvSpPr>
        <xdr:cNvPr id="183" name="【橋りょう・トンネル】&#10;一人当たり有形固定資産（償却資産）額平均値テキスト"/>
        <xdr:cNvSpPr txBox="1"/>
      </xdr:nvSpPr>
      <xdr:spPr>
        <a:xfrm>
          <a:off x="10566400" y="1051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244,747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73507</xdr:rowOff>
    </xdr:from>
    <xdr:to>
      <xdr:col>15</xdr:col>
      <xdr:colOff>231775</xdr:colOff>
      <xdr:row>62</xdr:row>
      <xdr:rowOff>3657</xdr:rowOff>
    </xdr:to>
    <xdr:sp macro="" textlink="">
      <xdr:nvSpPr>
        <xdr:cNvPr id="184" name="フローチャート : 判断 183"/>
        <xdr:cNvSpPr/>
      </xdr:nvSpPr>
      <xdr:spPr>
        <a:xfrm>
          <a:off x="10426700" y="1053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26577</xdr:rowOff>
    </xdr:from>
    <xdr:to>
      <xdr:col>14</xdr:col>
      <xdr:colOff>79375</xdr:colOff>
      <xdr:row>56</xdr:row>
      <xdr:rowOff>128177</xdr:rowOff>
    </xdr:to>
    <xdr:sp macro="" textlink="">
      <xdr:nvSpPr>
        <xdr:cNvPr id="185" name="フローチャート : 判断 184"/>
        <xdr:cNvSpPr/>
      </xdr:nvSpPr>
      <xdr:spPr>
        <a:xfrm>
          <a:off x="9588500" y="96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143754</xdr:rowOff>
    </xdr:from>
    <xdr:to>
      <xdr:col>14</xdr:col>
      <xdr:colOff>79375</xdr:colOff>
      <xdr:row>62</xdr:row>
      <xdr:rowOff>73904</xdr:rowOff>
    </xdr:to>
    <xdr:sp macro="" textlink="">
      <xdr:nvSpPr>
        <xdr:cNvPr id="191" name="円/楕円 190"/>
        <xdr:cNvSpPr/>
      </xdr:nvSpPr>
      <xdr:spPr>
        <a:xfrm>
          <a:off x="9588500" y="106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54</xdr:row>
      <xdr:rowOff>144704</xdr:rowOff>
    </xdr:from>
    <xdr:ext cx="599010" cy="259045"/>
    <xdr:sp macro="" textlink="">
      <xdr:nvSpPr>
        <xdr:cNvPr id="192" name="n_1aveValue【橋りょう・トンネル】&#10;一人当たり有形固定資産（償却資産）額"/>
        <xdr:cNvSpPr txBox="1"/>
      </xdr:nvSpPr>
      <xdr:spPr>
        <a:xfrm>
          <a:off x="9327094" y="940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719,382</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65031</xdr:rowOff>
    </xdr:from>
    <xdr:ext cx="599010" cy="259045"/>
    <xdr:sp macro="" textlink="">
      <xdr:nvSpPr>
        <xdr:cNvPr id="193" name="n_1mainValue【橋りょう・トンネル】&#10;一人当たり有形固定資産（償却資産）額"/>
        <xdr:cNvSpPr txBox="1"/>
      </xdr:nvSpPr>
      <xdr:spPr>
        <a:xfrm>
          <a:off x="9327094" y="1069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207,872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2" name="テキスト ボックス 21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83</xdr:row>
      <xdr:rowOff>127254</xdr:rowOff>
    </xdr:to>
    <xdr:cxnSp macro="">
      <xdr:nvCxnSpPr>
        <xdr:cNvPr id="216" name="直線コネクタ 215"/>
        <xdr:cNvCxnSpPr/>
      </xdr:nvCxnSpPr>
      <xdr:spPr>
        <a:xfrm flipV="1">
          <a:off x="4634865" y="13411200"/>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131081</xdr:rowOff>
    </xdr:from>
    <xdr:ext cx="405111" cy="259045"/>
    <xdr:sp macro="" textlink="">
      <xdr:nvSpPr>
        <xdr:cNvPr id="217" name="【公営住宅】&#10;有形固定資産減価償却率最小値テキスト"/>
        <xdr:cNvSpPr txBox="1"/>
      </xdr:nvSpPr>
      <xdr:spPr>
        <a:xfrm>
          <a:off x="4724400" y="143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83</xdr:row>
      <xdr:rowOff>127254</xdr:rowOff>
    </xdr:from>
    <xdr:to>
      <xdr:col>6</xdr:col>
      <xdr:colOff>600075</xdr:colOff>
      <xdr:row>83</xdr:row>
      <xdr:rowOff>127254</xdr:rowOff>
    </xdr:to>
    <xdr:cxnSp macro="">
      <xdr:nvCxnSpPr>
        <xdr:cNvPr id="218" name="直線コネクタ 217"/>
        <xdr:cNvCxnSpPr/>
      </xdr:nvCxnSpPr>
      <xdr:spPr>
        <a:xfrm>
          <a:off x="4546600" y="1435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9"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0" name="直線コネクタ 21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45738</xdr:rowOff>
    </xdr:from>
    <xdr:ext cx="405111" cy="259045"/>
    <xdr:sp macro="" textlink="">
      <xdr:nvSpPr>
        <xdr:cNvPr id="221" name="【公営住宅】&#10;有形固定資産減価償却率平均値テキスト"/>
        <xdr:cNvSpPr txBox="1"/>
      </xdr:nvSpPr>
      <xdr:spPr>
        <a:xfrm>
          <a:off x="47244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67311</xdr:rowOff>
    </xdr:from>
    <xdr:to>
      <xdr:col>6</xdr:col>
      <xdr:colOff>561975</xdr:colOff>
      <xdr:row>82</xdr:row>
      <xdr:rowOff>168911</xdr:rowOff>
    </xdr:to>
    <xdr:sp macro="" textlink="">
      <xdr:nvSpPr>
        <xdr:cNvPr id="222" name="フローチャート : 判断 221"/>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69596</xdr:rowOff>
    </xdr:from>
    <xdr:to>
      <xdr:col>5</xdr:col>
      <xdr:colOff>409575</xdr:colOff>
      <xdr:row>82</xdr:row>
      <xdr:rowOff>171196</xdr:rowOff>
    </xdr:to>
    <xdr:sp macro="" textlink="">
      <xdr:nvSpPr>
        <xdr:cNvPr id="223" name="フローチャート : 判断 222"/>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103887</xdr:rowOff>
    </xdr:from>
    <xdr:to>
      <xdr:col>5</xdr:col>
      <xdr:colOff>409575</xdr:colOff>
      <xdr:row>86</xdr:row>
      <xdr:rowOff>34037</xdr:rowOff>
    </xdr:to>
    <xdr:sp macro="" textlink="">
      <xdr:nvSpPr>
        <xdr:cNvPr id="229" name="円/楕円 228"/>
        <xdr:cNvSpPr/>
      </xdr:nvSpPr>
      <xdr:spPr>
        <a:xfrm>
          <a:off x="3746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16273</xdr:rowOff>
    </xdr:from>
    <xdr:ext cx="405111" cy="259045"/>
    <xdr:sp macro="" textlink="">
      <xdr:nvSpPr>
        <xdr:cNvPr id="230" name="n_1aveValue【公営住宅】&#10;有形固定資産減価償却率"/>
        <xdr:cNvSpPr txBox="1"/>
      </xdr:nvSpPr>
      <xdr:spPr>
        <a:xfrm>
          <a:off x="3582043"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25164</xdr:rowOff>
    </xdr:from>
    <xdr:ext cx="405111" cy="259045"/>
    <xdr:sp macro="" textlink="">
      <xdr:nvSpPr>
        <xdr:cNvPr id="231" name="n_1mainValue【公営住宅】&#10;有形固定資産減価償却率"/>
        <xdr:cNvSpPr txBox="1"/>
      </xdr:nvSpPr>
      <xdr:spPr>
        <a:xfrm>
          <a:off x="3582043" y="1476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2" name="直線コネクタ 24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3" name="テキスト ボックス 24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4" name="直線コネクタ 24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82</xdr:row>
      <xdr:rowOff>124477</xdr:rowOff>
    </xdr:from>
    <xdr:ext cx="749692" cy="259045"/>
    <xdr:sp macro="" textlink="">
      <xdr:nvSpPr>
        <xdr:cNvPr id="245" name="テキスト ボックス 244"/>
        <xdr:cNvSpPr txBox="1"/>
      </xdr:nvSpPr>
      <xdr:spPr>
        <a:xfrm>
          <a:off x="5854308" y="141833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6" name="直線コネクタ 24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80</xdr:row>
      <xdr:rowOff>10177</xdr:rowOff>
    </xdr:from>
    <xdr:ext cx="749692" cy="259045"/>
    <xdr:sp macro="" textlink="">
      <xdr:nvSpPr>
        <xdr:cNvPr id="247" name="テキスト ボックス 246"/>
        <xdr:cNvSpPr txBox="1"/>
      </xdr:nvSpPr>
      <xdr:spPr>
        <a:xfrm>
          <a:off x="5854308" y="1372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8" name="直線コネクタ 24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77</xdr:row>
      <xdr:rowOff>67327</xdr:rowOff>
    </xdr:from>
    <xdr:ext cx="749692" cy="259045"/>
    <xdr:sp macro="" textlink="">
      <xdr:nvSpPr>
        <xdr:cNvPr id="249" name="テキスト ボックス 248"/>
        <xdr:cNvSpPr txBox="1"/>
      </xdr:nvSpPr>
      <xdr:spPr>
        <a:xfrm>
          <a:off x="5854308" y="1326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74</xdr:row>
      <xdr:rowOff>124477</xdr:rowOff>
    </xdr:from>
    <xdr:ext cx="749692" cy="259045"/>
    <xdr:sp macro="" textlink="">
      <xdr:nvSpPr>
        <xdr:cNvPr id="251" name="テキスト ボックス 250"/>
        <xdr:cNvSpPr txBox="1"/>
      </xdr:nvSpPr>
      <xdr:spPr>
        <a:xfrm>
          <a:off x="5854308" y="1281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149293</xdr:rowOff>
    </xdr:from>
    <xdr:to>
      <xdr:col>15</xdr:col>
      <xdr:colOff>180340</xdr:colOff>
      <xdr:row>86</xdr:row>
      <xdr:rowOff>38075</xdr:rowOff>
    </xdr:to>
    <xdr:cxnSp macro="">
      <xdr:nvCxnSpPr>
        <xdr:cNvPr id="253" name="直線コネクタ 252"/>
        <xdr:cNvCxnSpPr/>
      </xdr:nvCxnSpPr>
      <xdr:spPr>
        <a:xfrm flipV="1">
          <a:off x="10476865" y="13693843"/>
          <a:ext cx="0" cy="108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41902</xdr:rowOff>
    </xdr:from>
    <xdr:ext cx="469744" cy="259045"/>
    <xdr:sp macro="" textlink="">
      <xdr:nvSpPr>
        <xdr:cNvPr id="254" name="【公営住宅】&#10;一人当たり面積最小値テキスト"/>
        <xdr:cNvSpPr txBox="1"/>
      </xdr:nvSpPr>
      <xdr:spPr>
        <a:xfrm>
          <a:off x="10566400" y="147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0.544</a:t>
          </a:r>
          <a:endParaRPr kumimoji="1" lang="ja-JP" altLang="en-US" sz="1000" b="1">
            <a:latin typeface="ＭＳ Ｐゴシック"/>
          </a:endParaRPr>
        </a:p>
      </xdr:txBody>
    </xdr:sp>
    <xdr:clientData/>
  </xdr:oneCellAnchor>
  <xdr:twoCellAnchor>
    <xdr:from>
      <xdr:col>15</xdr:col>
      <xdr:colOff>92075</xdr:colOff>
      <xdr:row>86</xdr:row>
      <xdr:rowOff>38075</xdr:rowOff>
    </xdr:from>
    <xdr:to>
      <xdr:col>15</xdr:col>
      <xdr:colOff>269875</xdr:colOff>
      <xdr:row>86</xdr:row>
      <xdr:rowOff>38075</xdr:rowOff>
    </xdr:to>
    <xdr:cxnSp macro="">
      <xdr:nvCxnSpPr>
        <xdr:cNvPr id="255" name="直線コネクタ 254"/>
        <xdr:cNvCxnSpPr/>
      </xdr:nvCxnSpPr>
      <xdr:spPr>
        <a:xfrm>
          <a:off x="10388600" y="1478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95970</xdr:rowOff>
    </xdr:from>
    <xdr:ext cx="754822" cy="259045"/>
    <xdr:sp macro="" textlink="">
      <xdr:nvSpPr>
        <xdr:cNvPr id="256" name="【公営住宅】&#10;一人当たり面積最大値テキスト"/>
        <xdr:cNvSpPr txBox="1"/>
      </xdr:nvSpPr>
      <xdr:spPr>
        <a:xfrm>
          <a:off x="10566400" y="134690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23,817.955</a:t>
          </a:r>
          <a:endParaRPr kumimoji="1" lang="ja-JP" altLang="en-US" sz="1000" b="1">
            <a:latin typeface="ＭＳ Ｐゴシック"/>
          </a:endParaRPr>
        </a:p>
      </xdr:txBody>
    </xdr:sp>
    <xdr:clientData/>
  </xdr:oneCellAnchor>
  <xdr:twoCellAnchor>
    <xdr:from>
      <xdr:col>15</xdr:col>
      <xdr:colOff>92075</xdr:colOff>
      <xdr:row>79</xdr:row>
      <xdr:rowOff>149293</xdr:rowOff>
    </xdr:from>
    <xdr:to>
      <xdr:col>15</xdr:col>
      <xdr:colOff>269875</xdr:colOff>
      <xdr:row>79</xdr:row>
      <xdr:rowOff>149293</xdr:rowOff>
    </xdr:to>
    <xdr:cxnSp macro="">
      <xdr:nvCxnSpPr>
        <xdr:cNvPr id="257" name="直線コネクタ 256"/>
        <xdr:cNvCxnSpPr/>
      </xdr:nvCxnSpPr>
      <xdr:spPr>
        <a:xfrm>
          <a:off x="10388600" y="136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74916</xdr:rowOff>
    </xdr:from>
    <xdr:ext cx="690189" cy="259045"/>
    <xdr:sp macro="" textlink="">
      <xdr:nvSpPr>
        <xdr:cNvPr id="258" name="【公営住宅】&#10;一人当たり面積平均値テキスト"/>
        <xdr:cNvSpPr txBox="1"/>
      </xdr:nvSpPr>
      <xdr:spPr>
        <a:xfrm>
          <a:off x="10566400" y="1447671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5,111.782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96489</xdr:rowOff>
    </xdr:from>
    <xdr:to>
      <xdr:col>15</xdr:col>
      <xdr:colOff>231775</xdr:colOff>
      <xdr:row>85</xdr:row>
      <xdr:rowOff>26639</xdr:rowOff>
    </xdr:to>
    <xdr:sp macro="" textlink="">
      <xdr:nvSpPr>
        <xdr:cNvPr id="259" name="フローチャート : 判断 258"/>
        <xdr:cNvSpPr/>
      </xdr:nvSpPr>
      <xdr:spPr>
        <a:xfrm>
          <a:off x="10426700" y="144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158669</xdr:rowOff>
    </xdr:from>
    <xdr:to>
      <xdr:col>14</xdr:col>
      <xdr:colOff>79375</xdr:colOff>
      <xdr:row>86</xdr:row>
      <xdr:rowOff>88819</xdr:rowOff>
    </xdr:to>
    <xdr:sp macro="" textlink="">
      <xdr:nvSpPr>
        <xdr:cNvPr id="260" name="フローチャート : 判断 259"/>
        <xdr:cNvSpPr/>
      </xdr:nvSpPr>
      <xdr:spPr>
        <a:xfrm>
          <a:off x="9588500" y="1473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158736</xdr:rowOff>
    </xdr:from>
    <xdr:to>
      <xdr:col>14</xdr:col>
      <xdr:colOff>79375</xdr:colOff>
      <xdr:row>86</xdr:row>
      <xdr:rowOff>88886</xdr:rowOff>
    </xdr:to>
    <xdr:sp macro="" textlink="">
      <xdr:nvSpPr>
        <xdr:cNvPr id="266" name="円/楕円 265"/>
        <xdr:cNvSpPr/>
      </xdr:nvSpPr>
      <xdr:spPr>
        <a:xfrm>
          <a:off x="9588500" y="1473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105346</xdr:rowOff>
    </xdr:from>
    <xdr:ext cx="469744" cy="259045"/>
    <xdr:sp macro="" textlink="">
      <xdr:nvSpPr>
        <xdr:cNvPr id="267" name="n_1aveValue【公営住宅】&#10;一人当たり面積"/>
        <xdr:cNvSpPr txBox="1"/>
      </xdr:nvSpPr>
      <xdr:spPr>
        <a:xfrm>
          <a:off x="9391727" y="1450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80013</xdr:rowOff>
    </xdr:from>
    <xdr:ext cx="469744" cy="259045"/>
    <xdr:sp macro="" textlink="">
      <xdr:nvSpPr>
        <xdr:cNvPr id="268" name="n_1mainValue【公営住宅】&#10;一人当たり面積"/>
        <xdr:cNvSpPr txBox="1"/>
      </xdr:nvSpPr>
      <xdr:spPr>
        <a:xfrm>
          <a:off x="9391727" y="1482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0" name="正方形/長方形 26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1" name="正方形/長方形 27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2" name="正方形/長方形 27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3" name="正方形/長方形 27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6" name="正方形/長方形 27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7" name="正方形/長方形 27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8" name="正方形/長方形 27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9" name="正方形/長方形 27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1" name="テキスト ボックス 29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2" name="直線コネクタ 2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3" name="テキスト ボックス 29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4" name="直線コネクタ 2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5" name="テキスト ボックス 2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6" name="直線コネクタ 2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7" name="テキスト ボックス 2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8" name="直線コネクタ 2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9" name="テキスト ボックス 2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0" name="直線コネクタ 2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1" name="テキスト ボックス 30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0</xdr:rowOff>
    </xdr:from>
    <xdr:to>
      <xdr:col>23</xdr:col>
      <xdr:colOff>516889</xdr:colOff>
      <xdr:row>42</xdr:row>
      <xdr:rowOff>22860</xdr:rowOff>
    </xdr:to>
    <xdr:cxnSp macro="">
      <xdr:nvCxnSpPr>
        <xdr:cNvPr id="305" name="直線コネクタ 304"/>
        <xdr:cNvCxnSpPr/>
      </xdr:nvCxnSpPr>
      <xdr:spPr>
        <a:xfrm flipV="1">
          <a:off x="16318864" y="58293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26687</xdr:rowOff>
    </xdr:from>
    <xdr:ext cx="405111" cy="259045"/>
    <xdr:sp macro="" textlink="">
      <xdr:nvSpPr>
        <xdr:cNvPr id="306" name="【認定こども園・幼稚園・保育所】&#10;有形固定資産減価償却率最小値テキスト"/>
        <xdr:cNvSpPr txBox="1"/>
      </xdr:nvSpPr>
      <xdr:spPr>
        <a:xfrm>
          <a:off x="16408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23</xdr:col>
      <xdr:colOff>428625</xdr:colOff>
      <xdr:row>42</xdr:row>
      <xdr:rowOff>22860</xdr:rowOff>
    </xdr:from>
    <xdr:to>
      <xdr:col>23</xdr:col>
      <xdr:colOff>606425</xdr:colOff>
      <xdr:row>42</xdr:row>
      <xdr:rowOff>22860</xdr:rowOff>
    </xdr:to>
    <xdr:cxnSp macro="">
      <xdr:nvCxnSpPr>
        <xdr:cNvPr id="307" name="直線コネクタ 306"/>
        <xdr:cNvCxnSpPr/>
      </xdr:nvCxnSpPr>
      <xdr:spPr>
        <a:xfrm>
          <a:off x="16230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118127</xdr:rowOff>
    </xdr:from>
    <xdr:ext cx="405111" cy="259045"/>
    <xdr:sp macro="" textlink="">
      <xdr:nvSpPr>
        <xdr:cNvPr id="308" name="【認定こども園・幼稚園・保育所】&#10;有形固定資産減価償却率最大値テキスト"/>
        <xdr:cNvSpPr txBox="1"/>
      </xdr:nvSpPr>
      <xdr:spPr>
        <a:xfrm>
          <a:off x="16408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34</xdr:row>
      <xdr:rowOff>0</xdr:rowOff>
    </xdr:from>
    <xdr:to>
      <xdr:col>23</xdr:col>
      <xdr:colOff>606425</xdr:colOff>
      <xdr:row>34</xdr:row>
      <xdr:rowOff>0</xdr:rowOff>
    </xdr:to>
    <xdr:cxnSp macro="">
      <xdr:nvCxnSpPr>
        <xdr:cNvPr id="309" name="直線コネクタ 308"/>
        <xdr:cNvCxnSpPr/>
      </xdr:nvCxnSpPr>
      <xdr:spPr>
        <a:xfrm>
          <a:off x="16230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114317</xdr:rowOff>
    </xdr:from>
    <xdr:ext cx="405111" cy="259045"/>
    <xdr:sp macro="" textlink="">
      <xdr:nvSpPr>
        <xdr:cNvPr id="310" name="【認定こども園・幼稚園・保育所】&#10;有形固定資産減価償却率平均値テキスト"/>
        <xdr:cNvSpPr txBox="1"/>
      </xdr:nvSpPr>
      <xdr:spPr>
        <a:xfrm>
          <a:off x="16408400" y="6800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135890</xdr:rowOff>
    </xdr:from>
    <xdr:to>
      <xdr:col>23</xdr:col>
      <xdr:colOff>568325</xdr:colOff>
      <xdr:row>40</xdr:row>
      <xdr:rowOff>66040</xdr:rowOff>
    </xdr:to>
    <xdr:sp macro="" textlink="">
      <xdr:nvSpPr>
        <xdr:cNvPr id="311" name="フローチャート : 判断 310"/>
        <xdr:cNvSpPr/>
      </xdr:nvSpPr>
      <xdr:spPr>
        <a:xfrm>
          <a:off x="16268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93980</xdr:rowOff>
    </xdr:from>
    <xdr:to>
      <xdr:col>22</xdr:col>
      <xdr:colOff>415925</xdr:colOff>
      <xdr:row>41</xdr:row>
      <xdr:rowOff>24130</xdr:rowOff>
    </xdr:to>
    <xdr:sp macro="" textlink="">
      <xdr:nvSpPr>
        <xdr:cNvPr id="312" name="フローチャート : 判断 311"/>
        <xdr:cNvSpPr/>
      </xdr:nvSpPr>
      <xdr:spPr>
        <a:xfrm>
          <a:off x="15430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147320</xdr:rowOff>
    </xdr:from>
    <xdr:to>
      <xdr:col>22</xdr:col>
      <xdr:colOff>415925</xdr:colOff>
      <xdr:row>39</xdr:row>
      <xdr:rowOff>77470</xdr:rowOff>
    </xdr:to>
    <xdr:sp macro="" textlink="">
      <xdr:nvSpPr>
        <xdr:cNvPr id="318" name="円/楕円 317"/>
        <xdr:cNvSpPr/>
      </xdr:nvSpPr>
      <xdr:spPr>
        <a:xfrm>
          <a:off x="15430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15257</xdr:rowOff>
    </xdr:from>
    <xdr:ext cx="405111" cy="259045"/>
    <xdr:sp macro="" textlink="">
      <xdr:nvSpPr>
        <xdr:cNvPr id="319" name="n_1aveValue【認定こども園・幼稚園・保育所】&#10;有形固定資産減価償却率"/>
        <xdr:cNvSpPr txBox="1"/>
      </xdr:nvSpPr>
      <xdr:spPr>
        <a:xfrm>
          <a:off x="15266043"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93997</xdr:rowOff>
    </xdr:from>
    <xdr:ext cx="405111" cy="259045"/>
    <xdr:sp macro="" textlink="">
      <xdr:nvSpPr>
        <xdr:cNvPr id="320" name="n_1mainValue【認定こども園・幼稚園・保育所】&#10;有形固定資産減価償却率"/>
        <xdr:cNvSpPr txBox="1"/>
      </xdr:nvSpPr>
      <xdr:spPr>
        <a:xfrm>
          <a:off x="15266043"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1" name="直線コネクタ 3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2" name="テキスト ボックス 3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3" name="直線コネクタ 3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4" name="テキスト ボックス 3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6" name="テキスト ボックス 3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7" name="直線コネクタ 3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8" name="テキスト ボックス 3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9" name="直線コネクタ 3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0" name="テキスト ボックス 3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152400</xdr:rowOff>
    </xdr:from>
    <xdr:to>
      <xdr:col>32</xdr:col>
      <xdr:colOff>186689</xdr:colOff>
      <xdr:row>41</xdr:row>
      <xdr:rowOff>19050</xdr:rowOff>
    </xdr:to>
    <xdr:cxnSp macro="">
      <xdr:nvCxnSpPr>
        <xdr:cNvPr id="344" name="直線コネクタ 343"/>
        <xdr:cNvCxnSpPr/>
      </xdr:nvCxnSpPr>
      <xdr:spPr>
        <a:xfrm flipV="1">
          <a:off x="22160864" y="59817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22877</xdr:rowOff>
    </xdr:from>
    <xdr:ext cx="469744" cy="259045"/>
    <xdr:sp macro="" textlink="">
      <xdr:nvSpPr>
        <xdr:cNvPr id="345" name="【認定こども園・幼稚園・保育所】&#10;一人当たり面積最小値テキスト"/>
        <xdr:cNvSpPr txBox="1"/>
      </xdr:nvSpPr>
      <xdr:spPr>
        <a:xfrm>
          <a:off x="22250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41</xdr:row>
      <xdr:rowOff>19050</xdr:rowOff>
    </xdr:from>
    <xdr:to>
      <xdr:col>32</xdr:col>
      <xdr:colOff>276225</xdr:colOff>
      <xdr:row>41</xdr:row>
      <xdr:rowOff>19050</xdr:rowOff>
    </xdr:to>
    <xdr:cxnSp macro="">
      <xdr:nvCxnSpPr>
        <xdr:cNvPr id="346" name="直線コネクタ 345"/>
        <xdr:cNvCxnSpPr/>
      </xdr:nvCxnSpPr>
      <xdr:spPr>
        <a:xfrm>
          <a:off x="22072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99077</xdr:rowOff>
    </xdr:from>
    <xdr:ext cx="469744" cy="259045"/>
    <xdr:sp macro="" textlink="">
      <xdr:nvSpPr>
        <xdr:cNvPr id="347" name="【認定こども園・幼稚園・保育所】&#10;一人当たり面積最大値テキスト"/>
        <xdr:cNvSpPr txBox="1"/>
      </xdr:nvSpPr>
      <xdr:spPr>
        <a:xfrm>
          <a:off x="22250400"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32</xdr:col>
      <xdr:colOff>98425</xdr:colOff>
      <xdr:row>34</xdr:row>
      <xdr:rowOff>152400</xdr:rowOff>
    </xdr:from>
    <xdr:to>
      <xdr:col>32</xdr:col>
      <xdr:colOff>276225</xdr:colOff>
      <xdr:row>34</xdr:row>
      <xdr:rowOff>152400</xdr:rowOff>
    </xdr:to>
    <xdr:cxnSp macro="">
      <xdr:nvCxnSpPr>
        <xdr:cNvPr id="348" name="直線コネクタ 347"/>
        <xdr:cNvCxnSpPr/>
      </xdr:nvCxnSpPr>
      <xdr:spPr>
        <a:xfrm>
          <a:off x="22072600" y="598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87647</xdr:rowOff>
    </xdr:from>
    <xdr:ext cx="469744" cy="259045"/>
    <xdr:sp macro="" textlink="">
      <xdr:nvSpPr>
        <xdr:cNvPr id="349" name="【認定こども園・幼稚園・保育所】&#10;一人当たり面積平均値テキスト"/>
        <xdr:cNvSpPr txBox="1"/>
      </xdr:nvSpPr>
      <xdr:spPr>
        <a:xfrm>
          <a:off x="22250400" y="6259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109220</xdr:rowOff>
    </xdr:from>
    <xdr:to>
      <xdr:col>32</xdr:col>
      <xdr:colOff>238125</xdr:colOff>
      <xdr:row>37</xdr:row>
      <xdr:rowOff>39370</xdr:rowOff>
    </xdr:to>
    <xdr:sp macro="" textlink="">
      <xdr:nvSpPr>
        <xdr:cNvPr id="350" name="フローチャート : 判断 349"/>
        <xdr:cNvSpPr/>
      </xdr:nvSpPr>
      <xdr:spPr>
        <a:xfrm>
          <a:off x="221107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128270</xdr:rowOff>
    </xdr:from>
    <xdr:to>
      <xdr:col>31</xdr:col>
      <xdr:colOff>85725</xdr:colOff>
      <xdr:row>37</xdr:row>
      <xdr:rowOff>58420</xdr:rowOff>
    </xdr:to>
    <xdr:sp macro="" textlink="">
      <xdr:nvSpPr>
        <xdr:cNvPr id="351" name="フローチャート : 判断 350"/>
        <xdr:cNvSpPr/>
      </xdr:nvSpPr>
      <xdr:spPr>
        <a:xfrm>
          <a:off x="2127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44450</xdr:rowOff>
    </xdr:from>
    <xdr:to>
      <xdr:col>31</xdr:col>
      <xdr:colOff>85725</xdr:colOff>
      <xdr:row>34</xdr:row>
      <xdr:rowOff>146050</xdr:rowOff>
    </xdr:to>
    <xdr:sp macro="" textlink="">
      <xdr:nvSpPr>
        <xdr:cNvPr id="357" name="円/楕円 356"/>
        <xdr:cNvSpPr/>
      </xdr:nvSpPr>
      <xdr:spPr>
        <a:xfrm>
          <a:off x="21272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49547</xdr:rowOff>
    </xdr:from>
    <xdr:ext cx="469744" cy="259045"/>
    <xdr:sp macro="" textlink="">
      <xdr:nvSpPr>
        <xdr:cNvPr id="358" name="n_1aveValue【認定こども園・幼稚園・保育所】&#10;一人当たり面積"/>
        <xdr:cNvSpPr txBox="1"/>
      </xdr:nvSpPr>
      <xdr:spPr>
        <a:xfrm>
          <a:off x="21075727" y="639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162577</xdr:rowOff>
    </xdr:from>
    <xdr:ext cx="469744" cy="259045"/>
    <xdr:sp macro="" textlink="">
      <xdr:nvSpPr>
        <xdr:cNvPr id="359" name="n_1mainValue【認定こども園・幼稚園・保育所】&#10;一人当たり面積"/>
        <xdr:cNvSpPr txBox="1"/>
      </xdr:nvSpPr>
      <xdr:spPr>
        <a:xfrm>
          <a:off x="21075727" y="56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1" name="直線コネクタ 37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2" name="テキスト ボックス 37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3" name="直線コネクタ 37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4" name="テキスト ボックス 37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5" name="直線コネクタ 37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6" name="テキスト ボックス 37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7" name="直線コネクタ 37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8" name="テキスト ボックス 37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75438</xdr:rowOff>
    </xdr:from>
    <xdr:to>
      <xdr:col>23</xdr:col>
      <xdr:colOff>516889</xdr:colOff>
      <xdr:row>60</xdr:row>
      <xdr:rowOff>123444</xdr:rowOff>
    </xdr:to>
    <xdr:cxnSp macro="">
      <xdr:nvCxnSpPr>
        <xdr:cNvPr id="382" name="直線コネクタ 381"/>
        <xdr:cNvCxnSpPr/>
      </xdr:nvCxnSpPr>
      <xdr:spPr>
        <a:xfrm flipV="1">
          <a:off x="16318864" y="9505188"/>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127271</xdr:rowOff>
    </xdr:from>
    <xdr:ext cx="405111" cy="259045"/>
    <xdr:sp macro="" textlink="">
      <xdr:nvSpPr>
        <xdr:cNvPr id="383" name="【学校施設】&#10;有形固定資産減価償却率最小値テキスト"/>
        <xdr:cNvSpPr txBox="1"/>
      </xdr:nvSpPr>
      <xdr:spPr>
        <a:xfrm>
          <a:off x="16408400" y="1041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60</xdr:row>
      <xdr:rowOff>123444</xdr:rowOff>
    </xdr:from>
    <xdr:to>
      <xdr:col>23</xdr:col>
      <xdr:colOff>606425</xdr:colOff>
      <xdr:row>60</xdr:row>
      <xdr:rowOff>123444</xdr:rowOff>
    </xdr:to>
    <xdr:cxnSp macro="">
      <xdr:nvCxnSpPr>
        <xdr:cNvPr id="384" name="直線コネクタ 383"/>
        <xdr:cNvCxnSpPr/>
      </xdr:nvCxnSpPr>
      <xdr:spPr>
        <a:xfrm>
          <a:off x="16230600" y="104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22115</xdr:rowOff>
    </xdr:from>
    <xdr:ext cx="405111" cy="259045"/>
    <xdr:sp macro="" textlink="">
      <xdr:nvSpPr>
        <xdr:cNvPr id="385" name="【学校施設】&#10;有形固定資産減価償却率最大値テキスト"/>
        <xdr:cNvSpPr txBox="1"/>
      </xdr:nvSpPr>
      <xdr:spPr>
        <a:xfrm>
          <a:off x="16408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75438</xdr:rowOff>
    </xdr:from>
    <xdr:to>
      <xdr:col>23</xdr:col>
      <xdr:colOff>606425</xdr:colOff>
      <xdr:row>55</xdr:row>
      <xdr:rowOff>75438</xdr:rowOff>
    </xdr:to>
    <xdr:cxnSp macro="">
      <xdr:nvCxnSpPr>
        <xdr:cNvPr id="386" name="直線コネクタ 385"/>
        <xdr:cNvCxnSpPr/>
      </xdr:nvCxnSpPr>
      <xdr:spPr>
        <a:xfrm>
          <a:off x="16230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28211</xdr:rowOff>
    </xdr:from>
    <xdr:ext cx="405111" cy="259045"/>
    <xdr:sp macro="" textlink="">
      <xdr:nvSpPr>
        <xdr:cNvPr id="387" name="【学校施設】&#10;有形固定資産減価償却率平均値テキスト"/>
        <xdr:cNvSpPr txBox="1"/>
      </xdr:nvSpPr>
      <xdr:spPr>
        <a:xfrm>
          <a:off x="16408400" y="9972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49784</xdr:rowOff>
    </xdr:from>
    <xdr:to>
      <xdr:col>23</xdr:col>
      <xdr:colOff>568325</xdr:colOff>
      <xdr:row>58</xdr:row>
      <xdr:rowOff>151384</xdr:rowOff>
    </xdr:to>
    <xdr:sp macro="" textlink="">
      <xdr:nvSpPr>
        <xdr:cNvPr id="388" name="フローチャート : 判断 387"/>
        <xdr:cNvSpPr/>
      </xdr:nvSpPr>
      <xdr:spPr>
        <a:xfrm>
          <a:off x="16268700" y="999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77216</xdr:rowOff>
    </xdr:from>
    <xdr:to>
      <xdr:col>22</xdr:col>
      <xdr:colOff>415925</xdr:colOff>
      <xdr:row>61</xdr:row>
      <xdr:rowOff>7366</xdr:rowOff>
    </xdr:to>
    <xdr:sp macro="" textlink="">
      <xdr:nvSpPr>
        <xdr:cNvPr id="389" name="フローチャート : 判断 388"/>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26924</xdr:rowOff>
    </xdr:from>
    <xdr:to>
      <xdr:col>22</xdr:col>
      <xdr:colOff>415925</xdr:colOff>
      <xdr:row>64</xdr:row>
      <xdr:rowOff>128524</xdr:rowOff>
    </xdr:to>
    <xdr:sp macro="" textlink="">
      <xdr:nvSpPr>
        <xdr:cNvPr id="395" name="円/楕円 394"/>
        <xdr:cNvSpPr/>
      </xdr:nvSpPr>
      <xdr:spPr>
        <a:xfrm>
          <a:off x="15430500" y="1099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23893</xdr:rowOff>
    </xdr:from>
    <xdr:ext cx="405111" cy="259045"/>
    <xdr:sp macro="" textlink="">
      <xdr:nvSpPr>
        <xdr:cNvPr id="396" name="n_1aveValue【学校施設】&#10;有形固定資産減価償却率"/>
        <xdr:cNvSpPr txBox="1"/>
      </xdr:nvSpPr>
      <xdr:spPr>
        <a:xfrm>
          <a:off x="15266043"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119651</xdr:rowOff>
    </xdr:from>
    <xdr:ext cx="405111" cy="259045"/>
    <xdr:sp macro="" textlink="">
      <xdr:nvSpPr>
        <xdr:cNvPr id="397" name="n_1mainValue【学校施設】&#10;有形固定資産減価償却率"/>
        <xdr:cNvSpPr txBox="1"/>
      </xdr:nvSpPr>
      <xdr:spPr>
        <a:xfrm>
          <a:off x="15266043" y="1109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64770</xdr:rowOff>
    </xdr:from>
    <xdr:to>
      <xdr:col>32</xdr:col>
      <xdr:colOff>186689</xdr:colOff>
      <xdr:row>63</xdr:row>
      <xdr:rowOff>123190</xdr:rowOff>
    </xdr:to>
    <xdr:cxnSp macro="">
      <xdr:nvCxnSpPr>
        <xdr:cNvPr id="422" name="直線コネクタ 421"/>
        <xdr:cNvCxnSpPr/>
      </xdr:nvCxnSpPr>
      <xdr:spPr>
        <a:xfrm flipV="1">
          <a:off x="22160864" y="949452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127017</xdr:rowOff>
    </xdr:from>
    <xdr:ext cx="469744" cy="259045"/>
    <xdr:sp macro="" textlink="">
      <xdr:nvSpPr>
        <xdr:cNvPr id="423" name="【学校施設】&#10;一人当たり面積最小値テキスト"/>
        <xdr:cNvSpPr txBox="1"/>
      </xdr:nvSpPr>
      <xdr:spPr>
        <a:xfrm>
          <a:off x="22250400"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32</xdr:col>
      <xdr:colOff>98425</xdr:colOff>
      <xdr:row>63</xdr:row>
      <xdr:rowOff>123190</xdr:rowOff>
    </xdr:from>
    <xdr:to>
      <xdr:col>32</xdr:col>
      <xdr:colOff>276225</xdr:colOff>
      <xdr:row>63</xdr:row>
      <xdr:rowOff>123190</xdr:rowOff>
    </xdr:to>
    <xdr:cxnSp macro="">
      <xdr:nvCxnSpPr>
        <xdr:cNvPr id="424" name="直線コネクタ 423"/>
        <xdr:cNvCxnSpPr/>
      </xdr:nvCxnSpPr>
      <xdr:spPr>
        <a:xfrm>
          <a:off x="22072600" y="1092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11447</xdr:rowOff>
    </xdr:from>
    <xdr:ext cx="469744" cy="259045"/>
    <xdr:sp macro="" textlink="">
      <xdr:nvSpPr>
        <xdr:cNvPr id="425" name="【学校施設】&#10;一人当たり面積最大値テキスト"/>
        <xdr:cNvSpPr txBox="1"/>
      </xdr:nvSpPr>
      <xdr:spPr>
        <a:xfrm>
          <a:off x="222504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a:t>
          </a:r>
          <a:endParaRPr kumimoji="1" lang="ja-JP" altLang="en-US" sz="1000" b="1">
            <a:latin typeface="ＭＳ Ｐゴシック"/>
          </a:endParaRPr>
        </a:p>
      </xdr:txBody>
    </xdr:sp>
    <xdr:clientData/>
  </xdr:oneCellAnchor>
  <xdr:twoCellAnchor>
    <xdr:from>
      <xdr:col>32</xdr:col>
      <xdr:colOff>98425</xdr:colOff>
      <xdr:row>55</xdr:row>
      <xdr:rowOff>64770</xdr:rowOff>
    </xdr:from>
    <xdr:to>
      <xdr:col>32</xdr:col>
      <xdr:colOff>276225</xdr:colOff>
      <xdr:row>55</xdr:row>
      <xdr:rowOff>64770</xdr:rowOff>
    </xdr:to>
    <xdr:cxnSp macro="">
      <xdr:nvCxnSpPr>
        <xdr:cNvPr id="426" name="直線コネクタ 425"/>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160037</xdr:rowOff>
    </xdr:from>
    <xdr:ext cx="469744" cy="259045"/>
    <xdr:sp macro="" textlink="">
      <xdr:nvSpPr>
        <xdr:cNvPr id="427" name="【学校施設】&#10;一人当たり面積平均値テキスト"/>
        <xdr:cNvSpPr txBox="1"/>
      </xdr:nvSpPr>
      <xdr:spPr>
        <a:xfrm>
          <a:off x="222504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10160</xdr:rowOff>
    </xdr:from>
    <xdr:to>
      <xdr:col>32</xdr:col>
      <xdr:colOff>238125</xdr:colOff>
      <xdr:row>60</xdr:row>
      <xdr:rowOff>111760</xdr:rowOff>
    </xdr:to>
    <xdr:sp macro="" textlink="">
      <xdr:nvSpPr>
        <xdr:cNvPr id="428" name="フローチャート : 判断 427"/>
        <xdr:cNvSpPr/>
      </xdr:nvSpPr>
      <xdr:spPr>
        <a:xfrm>
          <a:off x="22110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22860</xdr:rowOff>
    </xdr:from>
    <xdr:to>
      <xdr:col>31</xdr:col>
      <xdr:colOff>85725</xdr:colOff>
      <xdr:row>55</xdr:row>
      <xdr:rowOff>124460</xdr:rowOff>
    </xdr:to>
    <xdr:sp macro="" textlink="">
      <xdr:nvSpPr>
        <xdr:cNvPr id="429" name="フローチャート : 判断 428"/>
        <xdr:cNvSpPr/>
      </xdr:nvSpPr>
      <xdr:spPr>
        <a:xfrm>
          <a:off x="21272500" y="945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46990</xdr:rowOff>
    </xdr:from>
    <xdr:to>
      <xdr:col>31</xdr:col>
      <xdr:colOff>85725</xdr:colOff>
      <xdr:row>58</xdr:row>
      <xdr:rowOff>148590</xdr:rowOff>
    </xdr:to>
    <xdr:sp macro="" textlink="">
      <xdr:nvSpPr>
        <xdr:cNvPr id="435" name="円/楕円 434"/>
        <xdr:cNvSpPr/>
      </xdr:nvSpPr>
      <xdr:spPr>
        <a:xfrm>
          <a:off x="21272500" y="99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140987</xdr:rowOff>
    </xdr:from>
    <xdr:ext cx="469744" cy="259045"/>
    <xdr:sp macro="" textlink="">
      <xdr:nvSpPr>
        <xdr:cNvPr id="436" name="n_1aveValue【学校施設】&#10;一人当たり面積"/>
        <xdr:cNvSpPr txBox="1"/>
      </xdr:nvSpPr>
      <xdr:spPr>
        <a:xfrm>
          <a:off x="21075727" y="922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139717</xdr:rowOff>
    </xdr:from>
    <xdr:ext cx="469744" cy="259045"/>
    <xdr:sp macro="" textlink="">
      <xdr:nvSpPr>
        <xdr:cNvPr id="437" name="n_1mainValue【学校施設】&#10;一人当たり面積"/>
        <xdr:cNvSpPr txBox="1"/>
      </xdr:nvSpPr>
      <xdr:spPr>
        <a:xfrm>
          <a:off x="21075727"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48" name="テキスト ボックス 44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49" name="直線コネクタ 44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0" name="テキスト ボックス 44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1" name="直線コネクタ 45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2" name="テキスト ボックス 45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3" name="直線コネクタ 45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54" name="テキスト ボックス 45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55" name="直線コネクタ 45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56" name="テキスト ボックス 455"/>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85</xdr:row>
      <xdr:rowOff>90678</xdr:rowOff>
    </xdr:to>
    <xdr:cxnSp macro="">
      <xdr:nvCxnSpPr>
        <xdr:cNvPr id="460" name="直線コネクタ 459"/>
        <xdr:cNvCxnSpPr/>
      </xdr:nvCxnSpPr>
      <xdr:spPr>
        <a:xfrm flipV="1">
          <a:off x="16318864" y="13411200"/>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94505</xdr:rowOff>
    </xdr:from>
    <xdr:ext cx="405111" cy="259045"/>
    <xdr:sp macro="" textlink="">
      <xdr:nvSpPr>
        <xdr:cNvPr id="461" name="【児童館】&#10;有形固定資産減価償却率最小値テキスト"/>
        <xdr:cNvSpPr txBox="1"/>
      </xdr:nvSpPr>
      <xdr:spPr>
        <a:xfrm>
          <a:off x="16408400" y="1466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23</xdr:col>
      <xdr:colOff>428625</xdr:colOff>
      <xdr:row>85</xdr:row>
      <xdr:rowOff>90678</xdr:rowOff>
    </xdr:from>
    <xdr:to>
      <xdr:col>23</xdr:col>
      <xdr:colOff>606425</xdr:colOff>
      <xdr:row>85</xdr:row>
      <xdr:rowOff>90678</xdr:rowOff>
    </xdr:to>
    <xdr:cxnSp macro="">
      <xdr:nvCxnSpPr>
        <xdr:cNvPr id="462" name="直線コネクタ 461"/>
        <xdr:cNvCxnSpPr/>
      </xdr:nvCxnSpPr>
      <xdr:spPr>
        <a:xfrm>
          <a:off x="16230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63"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64" name="直線コネクタ 463"/>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27449</xdr:rowOff>
    </xdr:from>
    <xdr:ext cx="405111" cy="259045"/>
    <xdr:sp macro="" textlink="">
      <xdr:nvSpPr>
        <xdr:cNvPr id="465" name="【児童館】&#10;有形固定資産減価償却率平均値テキスト"/>
        <xdr:cNvSpPr txBox="1"/>
      </xdr:nvSpPr>
      <xdr:spPr>
        <a:xfrm>
          <a:off x="16408400" y="13914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49022</xdr:rowOff>
    </xdr:from>
    <xdr:to>
      <xdr:col>23</xdr:col>
      <xdr:colOff>568325</xdr:colOff>
      <xdr:row>81</xdr:row>
      <xdr:rowOff>150622</xdr:rowOff>
    </xdr:to>
    <xdr:sp macro="" textlink="">
      <xdr:nvSpPr>
        <xdr:cNvPr id="466" name="フローチャート : 判断 465"/>
        <xdr:cNvSpPr/>
      </xdr:nvSpPr>
      <xdr:spPr>
        <a:xfrm>
          <a:off x="16268700" y="1393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21589</xdr:rowOff>
    </xdr:from>
    <xdr:to>
      <xdr:col>22</xdr:col>
      <xdr:colOff>415925</xdr:colOff>
      <xdr:row>85</xdr:row>
      <xdr:rowOff>123189</xdr:rowOff>
    </xdr:to>
    <xdr:sp macro="" textlink="">
      <xdr:nvSpPr>
        <xdr:cNvPr id="467" name="フローチャート : 判断 466"/>
        <xdr:cNvSpPr/>
      </xdr:nvSpPr>
      <xdr:spPr>
        <a:xfrm>
          <a:off x="15430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8" name="テキスト ボックス 4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9" name="テキスト ボックス 4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0" name="テキスト ボックス 4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1" name="テキスト ボックス 4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2" name="テキスト ボックス 4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87885</xdr:rowOff>
    </xdr:from>
    <xdr:to>
      <xdr:col>22</xdr:col>
      <xdr:colOff>415925</xdr:colOff>
      <xdr:row>79</xdr:row>
      <xdr:rowOff>18035</xdr:rowOff>
    </xdr:to>
    <xdr:sp macro="" textlink="">
      <xdr:nvSpPr>
        <xdr:cNvPr id="473" name="円/楕円 472"/>
        <xdr:cNvSpPr/>
      </xdr:nvSpPr>
      <xdr:spPr>
        <a:xfrm>
          <a:off x="15430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114316</xdr:rowOff>
    </xdr:from>
    <xdr:ext cx="405111" cy="259045"/>
    <xdr:sp macro="" textlink="">
      <xdr:nvSpPr>
        <xdr:cNvPr id="474" name="n_1aveValue【児童館】&#10;有形固定資産減価償却率"/>
        <xdr:cNvSpPr txBox="1"/>
      </xdr:nvSpPr>
      <xdr:spPr>
        <a:xfrm>
          <a:off x="15266043"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34562</xdr:rowOff>
    </xdr:from>
    <xdr:ext cx="405111" cy="259045"/>
    <xdr:sp macro="" textlink="">
      <xdr:nvSpPr>
        <xdr:cNvPr id="475" name="n_1mainValue【児童館】&#10;有形固定資産減価償却率"/>
        <xdr:cNvSpPr txBox="1"/>
      </xdr:nvSpPr>
      <xdr:spPr>
        <a:xfrm>
          <a:off x="15266043" y="1323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3" name="正方形/長方形 4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4" name="テキスト ボックス 4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5" name="直線コネクタ 4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86" name="テキスト ボックス 48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87" name="直線コネクタ 4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8" name="テキスト ボックス 4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9" name="直線コネクタ 4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0" name="テキスト ボックス 4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1" name="直線コネクタ 4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2" name="テキスト ボックス 4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3" name="直線コネクタ 4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4" name="テキスト ボックス 4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5" name="直線コネクタ 4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6" name="テキスト ボックス 4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7" name="直線コネクタ 4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8" name="テキスト ボックス 4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127907</xdr:rowOff>
    </xdr:from>
    <xdr:to>
      <xdr:col>32</xdr:col>
      <xdr:colOff>186689</xdr:colOff>
      <xdr:row>86</xdr:row>
      <xdr:rowOff>103414</xdr:rowOff>
    </xdr:to>
    <xdr:cxnSp macro="">
      <xdr:nvCxnSpPr>
        <xdr:cNvPr id="502" name="直線コネクタ 501"/>
        <xdr:cNvCxnSpPr/>
      </xdr:nvCxnSpPr>
      <xdr:spPr>
        <a:xfrm flipV="1">
          <a:off x="22160864" y="13672457"/>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503" name="【児童館】&#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504" name="直線コネクタ 503"/>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74584</xdr:rowOff>
    </xdr:from>
    <xdr:ext cx="469744" cy="259045"/>
    <xdr:sp macro="" textlink="">
      <xdr:nvSpPr>
        <xdr:cNvPr id="505" name="【児童館】&#10;一人当たり面積最大値テキスト"/>
        <xdr:cNvSpPr txBox="1"/>
      </xdr:nvSpPr>
      <xdr:spPr>
        <a:xfrm>
          <a:off x="22250400" y="1344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79</xdr:row>
      <xdr:rowOff>127907</xdr:rowOff>
    </xdr:from>
    <xdr:to>
      <xdr:col>32</xdr:col>
      <xdr:colOff>276225</xdr:colOff>
      <xdr:row>79</xdr:row>
      <xdr:rowOff>127907</xdr:rowOff>
    </xdr:to>
    <xdr:cxnSp macro="">
      <xdr:nvCxnSpPr>
        <xdr:cNvPr id="506" name="直線コネクタ 505"/>
        <xdr:cNvCxnSpPr/>
      </xdr:nvCxnSpPr>
      <xdr:spPr>
        <a:xfrm>
          <a:off x="22072600" y="1367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31041</xdr:rowOff>
    </xdr:from>
    <xdr:ext cx="469744" cy="259045"/>
    <xdr:sp macro="" textlink="">
      <xdr:nvSpPr>
        <xdr:cNvPr id="507" name="【児童館】&#10;一人当たり面積平均値テキスト"/>
        <xdr:cNvSpPr txBox="1"/>
      </xdr:nvSpPr>
      <xdr:spPr>
        <a:xfrm>
          <a:off x="22250400" y="1408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52614</xdr:rowOff>
    </xdr:from>
    <xdr:to>
      <xdr:col>32</xdr:col>
      <xdr:colOff>238125</xdr:colOff>
      <xdr:row>82</xdr:row>
      <xdr:rowOff>154214</xdr:rowOff>
    </xdr:to>
    <xdr:sp macro="" textlink="">
      <xdr:nvSpPr>
        <xdr:cNvPr id="508" name="フローチャート : 判断 507"/>
        <xdr:cNvSpPr/>
      </xdr:nvSpPr>
      <xdr:spPr>
        <a:xfrm>
          <a:off x="221107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77</xdr:row>
      <xdr:rowOff>93436</xdr:rowOff>
    </xdr:from>
    <xdr:to>
      <xdr:col>31</xdr:col>
      <xdr:colOff>85725</xdr:colOff>
      <xdr:row>78</xdr:row>
      <xdr:rowOff>23586</xdr:rowOff>
    </xdr:to>
    <xdr:sp macro="" textlink="">
      <xdr:nvSpPr>
        <xdr:cNvPr id="509" name="フローチャート : 判断 508"/>
        <xdr:cNvSpPr/>
      </xdr:nvSpPr>
      <xdr:spPr>
        <a:xfrm>
          <a:off x="21272500" y="1329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0" name="テキスト ボックス 5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1" name="テキスト ボックス 5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2" name="テキスト ボックス 5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3" name="テキスト ボックス 5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4" name="テキスト ボックス 5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3629</xdr:rowOff>
    </xdr:from>
    <xdr:to>
      <xdr:col>31</xdr:col>
      <xdr:colOff>85725</xdr:colOff>
      <xdr:row>80</xdr:row>
      <xdr:rowOff>105229</xdr:rowOff>
    </xdr:to>
    <xdr:sp macro="" textlink="">
      <xdr:nvSpPr>
        <xdr:cNvPr id="515" name="円/楕円 514"/>
        <xdr:cNvSpPr/>
      </xdr:nvSpPr>
      <xdr:spPr>
        <a:xfrm>
          <a:off x="21272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40113</xdr:rowOff>
    </xdr:from>
    <xdr:ext cx="469744" cy="259045"/>
    <xdr:sp macro="" textlink="">
      <xdr:nvSpPr>
        <xdr:cNvPr id="516" name="n_1aveValue【児童館】&#10;一人当たり面積"/>
        <xdr:cNvSpPr txBox="1"/>
      </xdr:nvSpPr>
      <xdr:spPr>
        <a:xfrm>
          <a:off x="21075727" y="130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96356</xdr:rowOff>
    </xdr:from>
    <xdr:ext cx="469744" cy="259045"/>
    <xdr:sp macro="" textlink="">
      <xdr:nvSpPr>
        <xdr:cNvPr id="517" name="n_1mainValue【児童館】&#10;一人当たり面積"/>
        <xdr:cNvSpPr txBox="1"/>
      </xdr:nvSpPr>
      <xdr:spPr>
        <a:xfrm>
          <a:off x="21075727" y="1381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26" name="正方形/長方形 5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7" name="正方形/長方形 5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8" name="正方形/長方形 5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9" name="正方形/長方形 5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0" name="正方形/長方形 5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1" name="正方形/長方形 5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2" name="正方形/長方形 5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3" name="正方形/長方形 53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4" name="正方形/長方形 5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5" name="正方形/長方形 5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6" name="テキスト ボックス 5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年度については、固定資産台帳整備中・未作成。</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年度については、類似団体と比較して有形固定資産減価償却率が特に高い施設は、道路、橋りょう・トンネル、児童館であり、特に低い施設は、公営住宅、学校施設である。</a:t>
          </a:r>
          <a:endParaRPr lang="ja-JP" altLang="ja-JP" sz="1400">
            <a:effectLst/>
          </a:endParaRPr>
        </a:p>
        <a:p>
          <a:r>
            <a:rPr kumimoji="1" lang="ja-JP" altLang="ja-JP" sz="1100">
              <a:solidFill>
                <a:schemeClr val="dk1"/>
              </a:solidFill>
              <a:effectLst/>
              <a:latin typeface="+mn-lt"/>
              <a:ea typeface="+mn-ea"/>
              <a:cs typeface="+mn-cs"/>
            </a:rPr>
            <a:t>　道路、橋りょう・トンネルについては、投資的経費の縮減に伴い、他施設の整備（更新）が優先されているため、古い施設が多い。限られた予算の範囲で、使用に支障を来している箇所や除雪作業の支障となる箇所の修繕を優先的に実施しするなど、計画的な維持補修を行っているため、使用する上での問題はない。児童館については、旧保育園を使用しているため、有形固定資産減価償却率が特に高い。</a:t>
          </a:r>
          <a:endParaRPr lang="ja-JP" altLang="ja-JP" sz="1400">
            <a:effectLst/>
          </a:endParaRPr>
        </a:p>
        <a:p>
          <a:r>
            <a:rPr kumimoji="1" lang="ja-JP" altLang="ja-JP" sz="1100">
              <a:solidFill>
                <a:schemeClr val="dk1"/>
              </a:solidFill>
              <a:effectLst/>
              <a:latin typeface="+mn-lt"/>
              <a:ea typeface="+mn-ea"/>
              <a:cs typeface="+mn-cs"/>
            </a:rPr>
            <a:t>　公営住宅については、平成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年前後に人口増対策として、若者住宅の建設を進めたため、有形固定資産減価償却率が低い。学校施設についても、平成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年前後に中学校を整備したため、有形固定資産減価償却率が低い。</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11,551
11,499
75.00
7,500,339
7,060,998
426,253
4,804,569
7,147,187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16002</xdr:rowOff>
    </xdr:from>
    <xdr:to>
      <xdr:col>6</xdr:col>
      <xdr:colOff>510540</xdr:colOff>
      <xdr:row>63</xdr:row>
      <xdr:rowOff>6858</xdr:rowOff>
    </xdr:to>
    <xdr:cxnSp macro="">
      <xdr:nvCxnSpPr>
        <xdr:cNvPr id="71" name="直線コネクタ 70"/>
        <xdr:cNvCxnSpPr/>
      </xdr:nvCxnSpPr>
      <xdr:spPr>
        <a:xfrm flipV="1">
          <a:off x="4634865" y="961720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10685</xdr:rowOff>
    </xdr:from>
    <xdr:ext cx="405111" cy="259045"/>
    <xdr:sp macro="" textlink="">
      <xdr:nvSpPr>
        <xdr:cNvPr id="72" name="【体育館・プール】&#10;有形固定資産減価償却率最小値テキスト"/>
        <xdr:cNvSpPr txBox="1"/>
      </xdr:nvSpPr>
      <xdr:spPr>
        <a:xfrm>
          <a:off x="47244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6</xdr:col>
      <xdr:colOff>422275</xdr:colOff>
      <xdr:row>63</xdr:row>
      <xdr:rowOff>6858</xdr:rowOff>
    </xdr:from>
    <xdr:to>
      <xdr:col>6</xdr:col>
      <xdr:colOff>600075</xdr:colOff>
      <xdr:row>63</xdr:row>
      <xdr:rowOff>6858</xdr:rowOff>
    </xdr:to>
    <xdr:cxnSp macro="">
      <xdr:nvCxnSpPr>
        <xdr:cNvPr id="73" name="直線コネクタ 72"/>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134129</xdr:rowOff>
    </xdr:from>
    <xdr:ext cx="405111" cy="259045"/>
    <xdr:sp macro="" textlink="">
      <xdr:nvSpPr>
        <xdr:cNvPr id="74" name="【体育館・プール】&#10;有形固定資産減価償却率最大値テキスト"/>
        <xdr:cNvSpPr txBox="1"/>
      </xdr:nvSpPr>
      <xdr:spPr>
        <a:xfrm>
          <a:off x="47244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56</xdr:row>
      <xdr:rowOff>16002</xdr:rowOff>
    </xdr:from>
    <xdr:to>
      <xdr:col>6</xdr:col>
      <xdr:colOff>600075</xdr:colOff>
      <xdr:row>56</xdr:row>
      <xdr:rowOff>16002</xdr:rowOff>
    </xdr:to>
    <xdr:cxnSp macro="">
      <xdr:nvCxnSpPr>
        <xdr:cNvPr id="75" name="直線コネクタ 74"/>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89933</xdr:rowOff>
    </xdr:from>
    <xdr:ext cx="405111" cy="259045"/>
    <xdr:sp macro="" textlink="">
      <xdr:nvSpPr>
        <xdr:cNvPr id="76" name="【体育館・プール】&#10;有形固定資産減価償却率平均値テキスト"/>
        <xdr:cNvSpPr txBox="1"/>
      </xdr:nvSpPr>
      <xdr:spPr>
        <a:xfrm>
          <a:off x="4724400" y="1020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111506</xdr:rowOff>
    </xdr:from>
    <xdr:to>
      <xdr:col>6</xdr:col>
      <xdr:colOff>561975</xdr:colOff>
      <xdr:row>60</xdr:row>
      <xdr:rowOff>41656</xdr:rowOff>
    </xdr:to>
    <xdr:sp macro="" textlink="">
      <xdr:nvSpPr>
        <xdr:cNvPr id="77" name="フローチャート : 判断 76"/>
        <xdr:cNvSpPr/>
      </xdr:nvSpPr>
      <xdr:spPr>
        <a:xfrm>
          <a:off x="4584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63500</xdr:rowOff>
    </xdr:from>
    <xdr:to>
      <xdr:col>5</xdr:col>
      <xdr:colOff>409575</xdr:colOff>
      <xdr:row>60</xdr:row>
      <xdr:rowOff>165100</xdr:rowOff>
    </xdr:to>
    <xdr:sp macro="" textlink="">
      <xdr:nvSpPr>
        <xdr:cNvPr id="78" name="フローチャート : 判断 77"/>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10177</xdr:rowOff>
    </xdr:from>
    <xdr:ext cx="405111" cy="259045"/>
    <xdr:sp macro="" textlink="">
      <xdr:nvSpPr>
        <xdr:cNvPr id="79" name="n_1aveValue【体育館・プール】&#10;有形固定資産減価償却率"/>
        <xdr:cNvSpPr txBox="1"/>
      </xdr:nvSpPr>
      <xdr:spPr>
        <a:xfrm>
          <a:off x="3582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134366</xdr:rowOff>
    </xdr:from>
    <xdr:to>
      <xdr:col>5</xdr:col>
      <xdr:colOff>409575</xdr:colOff>
      <xdr:row>62</xdr:row>
      <xdr:rowOff>64516</xdr:rowOff>
    </xdr:to>
    <xdr:sp macro="" textlink="">
      <xdr:nvSpPr>
        <xdr:cNvPr id="85" name="円/楕円 84"/>
        <xdr:cNvSpPr/>
      </xdr:nvSpPr>
      <xdr:spPr>
        <a:xfrm>
          <a:off x="3746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55643</xdr:rowOff>
    </xdr:from>
    <xdr:ext cx="405111" cy="259045"/>
    <xdr:sp macro="" textlink="">
      <xdr:nvSpPr>
        <xdr:cNvPr id="86" name="n_1mainValue【体育館・プール】&#10;有形固定資産減価償却率"/>
        <xdr:cNvSpPr txBox="1"/>
      </xdr:nvSpPr>
      <xdr:spPr>
        <a:xfrm>
          <a:off x="3582043" y="1068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7" name="テキスト ボックス 9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98" name="直線コネクタ 9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99" name="テキスト ボックス 9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0" name="直線コネクタ 9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1" name="テキスト ボックス 10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2" name="直線コネクタ 10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3" name="テキスト ボックス 10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4" name="直線コネクタ 10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5" name="テキスト ボックス 10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6" name="直線コネクタ 1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7" name="テキスト ボックス 1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89154</xdr:rowOff>
    </xdr:from>
    <xdr:to>
      <xdr:col>15</xdr:col>
      <xdr:colOff>180340</xdr:colOff>
      <xdr:row>62</xdr:row>
      <xdr:rowOff>84582</xdr:rowOff>
    </xdr:to>
    <xdr:cxnSp macro="">
      <xdr:nvCxnSpPr>
        <xdr:cNvPr id="109" name="直線コネクタ 108"/>
        <xdr:cNvCxnSpPr/>
      </xdr:nvCxnSpPr>
      <xdr:spPr>
        <a:xfrm flipV="1">
          <a:off x="10476865" y="951890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88409</xdr:rowOff>
    </xdr:from>
    <xdr:ext cx="469744" cy="259045"/>
    <xdr:sp macro="" textlink="">
      <xdr:nvSpPr>
        <xdr:cNvPr id="110" name="【体育館・プール】&#10;一人当たり面積最小値テキスト"/>
        <xdr:cNvSpPr txBox="1"/>
      </xdr:nvSpPr>
      <xdr:spPr>
        <a:xfrm>
          <a:off x="1056640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0.313</a:t>
          </a:r>
          <a:endParaRPr kumimoji="1" lang="ja-JP" altLang="en-US" sz="1000" b="1">
            <a:latin typeface="ＭＳ Ｐゴシック"/>
          </a:endParaRPr>
        </a:p>
      </xdr:txBody>
    </xdr:sp>
    <xdr:clientData/>
  </xdr:oneCellAnchor>
  <xdr:twoCellAnchor>
    <xdr:from>
      <xdr:col>15</xdr:col>
      <xdr:colOff>92075</xdr:colOff>
      <xdr:row>62</xdr:row>
      <xdr:rowOff>84582</xdr:rowOff>
    </xdr:from>
    <xdr:to>
      <xdr:col>15</xdr:col>
      <xdr:colOff>269875</xdr:colOff>
      <xdr:row>62</xdr:row>
      <xdr:rowOff>84582</xdr:rowOff>
    </xdr:to>
    <xdr:cxnSp macro="">
      <xdr:nvCxnSpPr>
        <xdr:cNvPr id="111" name="直線コネクタ 110"/>
        <xdr:cNvCxnSpPr/>
      </xdr:nvCxnSpPr>
      <xdr:spPr>
        <a:xfrm>
          <a:off x="10388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35831</xdr:rowOff>
    </xdr:from>
    <xdr:ext cx="469744" cy="259045"/>
    <xdr:sp macro="" textlink="">
      <xdr:nvSpPr>
        <xdr:cNvPr id="112" name="【体育館・プール】&#10;一人当たり面積最大値テキスト"/>
        <xdr:cNvSpPr txBox="1"/>
      </xdr:nvSpPr>
      <xdr:spPr>
        <a:xfrm>
          <a:off x="105664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0.836</a:t>
          </a:r>
          <a:endParaRPr kumimoji="1" lang="ja-JP" altLang="en-US" sz="1000" b="1">
            <a:latin typeface="ＭＳ Ｐゴシック"/>
          </a:endParaRPr>
        </a:p>
      </xdr:txBody>
    </xdr:sp>
    <xdr:clientData/>
  </xdr:oneCellAnchor>
  <xdr:twoCellAnchor>
    <xdr:from>
      <xdr:col>15</xdr:col>
      <xdr:colOff>92075</xdr:colOff>
      <xdr:row>55</xdr:row>
      <xdr:rowOff>89154</xdr:rowOff>
    </xdr:from>
    <xdr:to>
      <xdr:col>15</xdr:col>
      <xdr:colOff>269875</xdr:colOff>
      <xdr:row>55</xdr:row>
      <xdr:rowOff>89154</xdr:rowOff>
    </xdr:to>
    <xdr:cxnSp macro="">
      <xdr:nvCxnSpPr>
        <xdr:cNvPr id="113" name="直線コネクタ 112"/>
        <xdr:cNvCxnSpPr/>
      </xdr:nvCxnSpPr>
      <xdr:spPr>
        <a:xfrm>
          <a:off x="10388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167657</xdr:rowOff>
    </xdr:from>
    <xdr:ext cx="469744" cy="259045"/>
    <xdr:sp macro="" textlink="">
      <xdr:nvSpPr>
        <xdr:cNvPr id="114" name="【体育館・プール】&#10;一人当たり面積平均値テキスト"/>
        <xdr:cNvSpPr txBox="1"/>
      </xdr:nvSpPr>
      <xdr:spPr>
        <a:xfrm>
          <a:off x="10566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17780</xdr:rowOff>
    </xdr:from>
    <xdr:to>
      <xdr:col>15</xdr:col>
      <xdr:colOff>231775</xdr:colOff>
      <xdr:row>60</xdr:row>
      <xdr:rowOff>119380</xdr:rowOff>
    </xdr:to>
    <xdr:sp macro="" textlink="">
      <xdr:nvSpPr>
        <xdr:cNvPr id="115" name="フローチャート : 判断 114"/>
        <xdr:cNvSpPr/>
      </xdr:nvSpPr>
      <xdr:spPr>
        <a:xfrm>
          <a:off x="10426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65786</xdr:rowOff>
    </xdr:from>
    <xdr:to>
      <xdr:col>14</xdr:col>
      <xdr:colOff>79375</xdr:colOff>
      <xdr:row>60</xdr:row>
      <xdr:rowOff>167386</xdr:rowOff>
    </xdr:to>
    <xdr:sp macro="" textlink="">
      <xdr:nvSpPr>
        <xdr:cNvPr id="116" name="フローチャート : 判断 115"/>
        <xdr:cNvSpPr/>
      </xdr:nvSpPr>
      <xdr:spPr>
        <a:xfrm>
          <a:off x="9588500" y="1035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12463</xdr:rowOff>
    </xdr:from>
    <xdr:ext cx="469744" cy="259045"/>
    <xdr:sp macro="" textlink="">
      <xdr:nvSpPr>
        <xdr:cNvPr id="117" name="n_1aveValue【体育館・プール】&#10;一人当たり面積"/>
        <xdr:cNvSpPr txBox="1"/>
      </xdr:nvSpPr>
      <xdr:spPr>
        <a:xfrm>
          <a:off x="9391727" y="101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8" name="テキスト ボックス 1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9" name="テキスト ボックス 1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0" name="テキスト ボックス 1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1" name="テキスト ボックス 1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2" name="テキスト ボックス 1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168656</xdr:rowOff>
    </xdr:from>
    <xdr:to>
      <xdr:col>14</xdr:col>
      <xdr:colOff>79375</xdr:colOff>
      <xdr:row>63</xdr:row>
      <xdr:rowOff>98806</xdr:rowOff>
    </xdr:to>
    <xdr:sp macro="" textlink="">
      <xdr:nvSpPr>
        <xdr:cNvPr id="123" name="円/楕円 122"/>
        <xdr:cNvSpPr/>
      </xdr:nvSpPr>
      <xdr:spPr>
        <a:xfrm>
          <a:off x="9588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89933</xdr:rowOff>
    </xdr:from>
    <xdr:ext cx="469744" cy="259045"/>
    <xdr:sp macro="" textlink="">
      <xdr:nvSpPr>
        <xdr:cNvPr id="124" name="n_1mainValue【体育館・プール】&#10;一人当たり面積"/>
        <xdr:cNvSpPr txBox="1"/>
      </xdr:nvSpPr>
      <xdr:spPr>
        <a:xfrm>
          <a:off x="9391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5" name="正方形/長方形 1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6" name="正方形/長方形 1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7" name="正方形/長方形 1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8" name="正方形/長方形 1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9" name="正方形/長方形 1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0" name="正方形/長方形 1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1" name="正方形/長方形 1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2" name="正方形/長方形 1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3" name="テキスト ボックス 1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4" name="直線コネクタ 1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5" name="テキスト ボックス 1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6" name="直線コネクタ 1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7" name="テキスト ボックス 1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8" name="直線コネクタ 1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39" name="テキスト ボックス 1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0" name="直線コネクタ 1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1" name="テキスト ボックス 1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2" name="直線コネクタ 1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3" name="テキスト ボックス 1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4" name="直線コネクタ 1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5" name="テキスト ボックス 14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6" name="直線コネクタ 1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7" name="テキスト ボックス 14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87630</xdr:rowOff>
    </xdr:from>
    <xdr:to>
      <xdr:col>6</xdr:col>
      <xdr:colOff>510540</xdr:colOff>
      <xdr:row>86</xdr:row>
      <xdr:rowOff>99061</xdr:rowOff>
    </xdr:to>
    <xdr:cxnSp macro="">
      <xdr:nvCxnSpPr>
        <xdr:cNvPr id="149" name="直線コネクタ 148"/>
        <xdr:cNvCxnSpPr/>
      </xdr:nvCxnSpPr>
      <xdr:spPr>
        <a:xfrm flipV="1">
          <a:off x="4634865" y="13289280"/>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102888</xdr:rowOff>
    </xdr:from>
    <xdr:ext cx="405111" cy="259045"/>
    <xdr:sp macro="" textlink="">
      <xdr:nvSpPr>
        <xdr:cNvPr id="150" name="【福祉施設】&#10;有形固定資産減価償却率最小値テキスト"/>
        <xdr:cNvSpPr txBox="1"/>
      </xdr:nvSpPr>
      <xdr:spPr>
        <a:xfrm>
          <a:off x="47244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86</xdr:row>
      <xdr:rowOff>99061</xdr:rowOff>
    </xdr:from>
    <xdr:to>
      <xdr:col>6</xdr:col>
      <xdr:colOff>600075</xdr:colOff>
      <xdr:row>86</xdr:row>
      <xdr:rowOff>99061</xdr:rowOff>
    </xdr:to>
    <xdr:cxnSp macro="">
      <xdr:nvCxnSpPr>
        <xdr:cNvPr id="151" name="直線コネクタ 150"/>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34307</xdr:rowOff>
    </xdr:from>
    <xdr:ext cx="405111" cy="259045"/>
    <xdr:sp macro="" textlink="">
      <xdr:nvSpPr>
        <xdr:cNvPr id="152" name="【福祉施設】&#10;有形固定資産減価償却率最大値テキスト"/>
        <xdr:cNvSpPr txBox="1"/>
      </xdr:nvSpPr>
      <xdr:spPr>
        <a:xfrm>
          <a:off x="47244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77</xdr:row>
      <xdr:rowOff>87630</xdr:rowOff>
    </xdr:from>
    <xdr:to>
      <xdr:col>6</xdr:col>
      <xdr:colOff>600075</xdr:colOff>
      <xdr:row>77</xdr:row>
      <xdr:rowOff>87630</xdr:rowOff>
    </xdr:to>
    <xdr:cxnSp macro="">
      <xdr:nvCxnSpPr>
        <xdr:cNvPr id="153" name="直線コネクタ 152"/>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83838</xdr:rowOff>
    </xdr:from>
    <xdr:ext cx="405111" cy="259045"/>
    <xdr:sp macro="" textlink="">
      <xdr:nvSpPr>
        <xdr:cNvPr id="154" name="【福祉施設】&#10;有形固定資産減価償却率平均値テキスト"/>
        <xdr:cNvSpPr txBox="1"/>
      </xdr:nvSpPr>
      <xdr:spPr>
        <a:xfrm>
          <a:off x="4724400" y="1414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105411</xdr:rowOff>
    </xdr:from>
    <xdr:to>
      <xdr:col>6</xdr:col>
      <xdr:colOff>561975</xdr:colOff>
      <xdr:row>83</xdr:row>
      <xdr:rowOff>35561</xdr:rowOff>
    </xdr:to>
    <xdr:sp macro="" textlink="">
      <xdr:nvSpPr>
        <xdr:cNvPr id="155" name="フローチャート : 判断 154"/>
        <xdr:cNvSpPr/>
      </xdr:nvSpPr>
      <xdr:spPr>
        <a:xfrm>
          <a:off x="45847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156" name="フローチャート : 判断 155"/>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154957</xdr:rowOff>
    </xdr:from>
    <xdr:ext cx="405111" cy="259045"/>
    <xdr:sp macro="" textlink="">
      <xdr:nvSpPr>
        <xdr:cNvPr id="157" name="n_1aveValue【福祉施設】&#10;有形固定資産減価償却率"/>
        <xdr:cNvSpPr txBox="1"/>
      </xdr:nvSpPr>
      <xdr:spPr>
        <a:xfrm>
          <a:off x="3582043"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8" name="テキスト ボックス 1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9" name="テキスト ボックス 1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0" name="テキスト ボックス 1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1" name="テキスト ボックス 1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2" name="テキスト ボックス 1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166370</xdr:rowOff>
    </xdr:from>
    <xdr:to>
      <xdr:col>5</xdr:col>
      <xdr:colOff>409575</xdr:colOff>
      <xdr:row>84</xdr:row>
      <xdr:rowOff>96520</xdr:rowOff>
    </xdr:to>
    <xdr:sp macro="" textlink="">
      <xdr:nvSpPr>
        <xdr:cNvPr id="163" name="円/楕円 162"/>
        <xdr:cNvSpPr/>
      </xdr:nvSpPr>
      <xdr:spPr>
        <a:xfrm>
          <a:off x="3746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87647</xdr:rowOff>
    </xdr:from>
    <xdr:ext cx="405111" cy="259045"/>
    <xdr:sp macro="" textlink="">
      <xdr:nvSpPr>
        <xdr:cNvPr id="164" name="n_1mainValue【福祉施設】&#10;有形固定資産減価償却率"/>
        <xdr:cNvSpPr txBox="1"/>
      </xdr:nvSpPr>
      <xdr:spPr>
        <a:xfrm>
          <a:off x="3582043"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5" name="正方形/長方形 1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6" name="正方形/長方形 1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7" name="正方形/長方形 1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8" name="正方形/長方形 1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9" name="正方形/長方形 1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0" name="正方形/長方形 1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1" name="正方形/長方形 1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2" name="正方形/長方形 1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3" name="テキスト ボックス 1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4" name="直線コネクタ 1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5" name="テキスト ボックス 17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6" name="直線コネクタ 17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7" name="テキスト ボックス 17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8" name="直線コネクタ 17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9" name="テキスト ボックス 17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0" name="直線コネクタ 1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1" name="テキスト ボックス 1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2" name="直線コネクタ 18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3" name="テキスト ボックス 18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4" name="直線コネクタ 18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5" name="テキスト ボックス 18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3811</xdr:rowOff>
    </xdr:from>
    <xdr:to>
      <xdr:col>15</xdr:col>
      <xdr:colOff>180340</xdr:colOff>
      <xdr:row>85</xdr:row>
      <xdr:rowOff>163830</xdr:rowOff>
    </xdr:to>
    <xdr:cxnSp macro="">
      <xdr:nvCxnSpPr>
        <xdr:cNvPr id="189" name="直線コネクタ 188"/>
        <xdr:cNvCxnSpPr/>
      </xdr:nvCxnSpPr>
      <xdr:spPr>
        <a:xfrm flipV="1">
          <a:off x="10476865" y="133769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167657</xdr:rowOff>
    </xdr:from>
    <xdr:ext cx="469744" cy="259045"/>
    <xdr:sp macro="" textlink="">
      <xdr:nvSpPr>
        <xdr:cNvPr id="190" name="【福祉施設】&#10;一人当たり面積最小値テキスト"/>
        <xdr:cNvSpPr txBox="1"/>
      </xdr:nvSpPr>
      <xdr:spPr>
        <a:xfrm>
          <a:off x="10566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85</xdr:row>
      <xdr:rowOff>163830</xdr:rowOff>
    </xdr:from>
    <xdr:to>
      <xdr:col>15</xdr:col>
      <xdr:colOff>269875</xdr:colOff>
      <xdr:row>85</xdr:row>
      <xdr:rowOff>163830</xdr:rowOff>
    </xdr:to>
    <xdr:cxnSp macro="">
      <xdr:nvCxnSpPr>
        <xdr:cNvPr id="191" name="直線コネクタ 190"/>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121938</xdr:rowOff>
    </xdr:from>
    <xdr:ext cx="469744" cy="259045"/>
    <xdr:sp macro="" textlink="">
      <xdr:nvSpPr>
        <xdr:cNvPr id="192" name="【福祉施設】&#10;一人当たり面積最大値テキスト"/>
        <xdr:cNvSpPr txBox="1"/>
      </xdr:nvSpPr>
      <xdr:spPr>
        <a:xfrm>
          <a:off x="10566400" y="1315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0.589</a:t>
          </a:r>
          <a:endParaRPr kumimoji="1" lang="ja-JP" altLang="en-US" sz="1000" b="1">
            <a:latin typeface="ＭＳ Ｐゴシック"/>
          </a:endParaRPr>
        </a:p>
      </xdr:txBody>
    </xdr:sp>
    <xdr:clientData/>
  </xdr:oneCellAnchor>
  <xdr:twoCellAnchor>
    <xdr:from>
      <xdr:col>15</xdr:col>
      <xdr:colOff>92075</xdr:colOff>
      <xdr:row>78</xdr:row>
      <xdr:rowOff>3811</xdr:rowOff>
    </xdr:from>
    <xdr:to>
      <xdr:col>15</xdr:col>
      <xdr:colOff>269875</xdr:colOff>
      <xdr:row>78</xdr:row>
      <xdr:rowOff>3811</xdr:rowOff>
    </xdr:to>
    <xdr:cxnSp macro="">
      <xdr:nvCxnSpPr>
        <xdr:cNvPr id="193" name="直線コネクタ 192"/>
        <xdr:cNvCxnSpPr/>
      </xdr:nvCxnSpPr>
      <xdr:spPr>
        <a:xfrm>
          <a:off x="10388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76216</xdr:rowOff>
    </xdr:from>
    <xdr:ext cx="469744" cy="259045"/>
    <xdr:sp macro="" textlink="">
      <xdr:nvSpPr>
        <xdr:cNvPr id="194" name="【福祉施設】&#10;一人当たり面積平均値テキスト"/>
        <xdr:cNvSpPr txBox="1"/>
      </xdr:nvSpPr>
      <xdr:spPr>
        <a:xfrm>
          <a:off x="10566400" y="1413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97789</xdr:rowOff>
    </xdr:from>
    <xdr:to>
      <xdr:col>15</xdr:col>
      <xdr:colOff>231775</xdr:colOff>
      <xdr:row>83</xdr:row>
      <xdr:rowOff>27939</xdr:rowOff>
    </xdr:to>
    <xdr:sp macro="" textlink="">
      <xdr:nvSpPr>
        <xdr:cNvPr id="195" name="フローチャート : 判断 194"/>
        <xdr:cNvSpPr/>
      </xdr:nvSpPr>
      <xdr:spPr>
        <a:xfrm>
          <a:off x="10426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170180</xdr:rowOff>
    </xdr:from>
    <xdr:to>
      <xdr:col>14</xdr:col>
      <xdr:colOff>79375</xdr:colOff>
      <xdr:row>83</xdr:row>
      <xdr:rowOff>100330</xdr:rowOff>
    </xdr:to>
    <xdr:sp macro="" textlink="">
      <xdr:nvSpPr>
        <xdr:cNvPr id="196" name="フローチャート : 判断 195"/>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116857</xdr:rowOff>
    </xdr:from>
    <xdr:ext cx="469744" cy="259045"/>
    <xdr:sp macro="" textlink="">
      <xdr:nvSpPr>
        <xdr:cNvPr id="197" name="n_1aveValue【福祉施設】&#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128270</xdr:rowOff>
    </xdr:from>
    <xdr:to>
      <xdr:col>14</xdr:col>
      <xdr:colOff>79375</xdr:colOff>
      <xdr:row>87</xdr:row>
      <xdr:rowOff>58420</xdr:rowOff>
    </xdr:to>
    <xdr:sp macro="" textlink="">
      <xdr:nvSpPr>
        <xdr:cNvPr id="203" name="円/楕円 202"/>
        <xdr:cNvSpPr/>
      </xdr:nvSpPr>
      <xdr:spPr>
        <a:xfrm>
          <a:off x="9588500" y="148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87</xdr:row>
      <xdr:rowOff>49547</xdr:rowOff>
    </xdr:from>
    <xdr:ext cx="469744" cy="259045"/>
    <xdr:sp macro="" textlink="">
      <xdr:nvSpPr>
        <xdr:cNvPr id="204" name="n_1mainValue【福祉施設】&#10;一人当たり面積"/>
        <xdr:cNvSpPr txBox="1"/>
      </xdr:nvSpPr>
      <xdr:spPr>
        <a:xfrm>
          <a:off x="9391727" y="1496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06" name="正方形/長方形 20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07" name="正方形/長方形 20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08" name="正方形/長方形 20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09" name="正方形/長方形 20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0" name="正方形/長方形 20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1" name="テキスト ボックス 21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2" name="直線コネクタ 21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3" name="テキスト ボックス 21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4" name="直線コネクタ 21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15" name="テキスト ボックス 21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16" name="直線コネクタ 21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17" name="テキスト ボックス 21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18" name="直線コネクタ 21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19" name="テキスト ボックス 21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20" name="直線コネクタ 21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21" name="テキスト ボックス 22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2" name="直線コネクタ 2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3" name="テキスト ボックス 22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119126</xdr:rowOff>
    </xdr:from>
    <xdr:to>
      <xdr:col>5</xdr:col>
      <xdr:colOff>409575</xdr:colOff>
      <xdr:row>108</xdr:row>
      <xdr:rowOff>49276</xdr:rowOff>
    </xdr:to>
    <xdr:sp macro="" textlink="">
      <xdr:nvSpPr>
        <xdr:cNvPr id="225" name="フローチャート : 判断 224"/>
        <xdr:cNvSpPr/>
      </xdr:nvSpPr>
      <xdr:spPr>
        <a:xfrm>
          <a:off x="3746500" y="1846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40403</xdr:rowOff>
    </xdr:from>
    <xdr:ext cx="405111" cy="259045"/>
    <xdr:sp macro="" textlink="">
      <xdr:nvSpPr>
        <xdr:cNvPr id="226" name="n_1aveValue【市民会館】&#10;有形固定資産減価償却率"/>
        <xdr:cNvSpPr txBox="1"/>
      </xdr:nvSpPr>
      <xdr:spPr>
        <a:xfrm>
          <a:off x="3582043" y="1855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27" name="テキスト ボックス 2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28" name="テキスト ボックス 2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29" name="テキスト ボックス 2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0" name="テキスト ボックス 2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1" name="テキスト ボックス 2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254</xdr:rowOff>
    </xdr:from>
    <xdr:to>
      <xdr:col>5</xdr:col>
      <xdr:colOff>409575</xdr:colOff>
      <xdr:row>105</xdr:row>
      <xdr:rowOff>101854</xdr:rowOff>
    </xdr:to>
    <xdr:sp macro="" textlink="">
      <xdr:nvSpPr>
        <xdr:cNvPr id="232" name="円/楕円 231"/>
        <xdr:cNvSpPr/>
      </xdr:nvSpPr>
      <xdr:spPr>
        <a:xfrm>
          <a:off x="3746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118381</xdr:rowOff>
    </xdr:from>
    <xdr:ext cx="405111" cy="259045"/>
    <xdr:sp macro="" textlink="">
      <xdr:nvSpPr>
        <xdr:cNvPr id="233" name="n_1mainValue【市民会館】&#10;有形固定資産減価償却率"/>
        <xdr:cNvSpPr txBox="1"/>
      </xdr:nvSpPr>
      <xdr:spPr>
        <a:xfrm>
          <a:off x="3582043" y="1777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34" name="正方形/長方形 2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35" name="正方形/長方形 23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36" name="正方形/長方形 23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37" name="正方形/長方形 23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38" name="正方形/長方形 23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9" name="正方形/長方形 2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0" name="テキスト ボックス 2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1" name="直線コネクタ 2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42" name="テキスト ボックス 24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43" name="直線コネクタ 2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44" name="テキスト ボックス 2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45" name="直線コネクタ 2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46" name="テキスト ボックス 2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0.280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47" name="直線コネクタ 2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48" name="テキスト ボックス 2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49" name="直線コネクタ 2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50" name="テキスト ボックス 2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1" name="直線コネクタ 2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52" name="テキスト ボックス 2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0.340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82550</xdr:rowOff>
    </xdr:from>
    <xdr:to>
      <xdr:col>14</xdr:col>
      <xdr:colOff>79375</xdr:colOff>
      <xdr:row>108</xdr:row>
      <xdr:rowOff>12700</xdr:rowOff>
    </xdr:to>
    <xdr:sp macro="" textlink="">
      <xdr:nvSpPr>
        <xdr:cNvPr id="254" name="フローチャート : 判断 253"/>
        <xdr:cNvSpPr/>
      </xdr:nvSpPr>
      <xdr:spPr>
        <a:xfrm>
          <a:off x="9588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3827</xdr:rowOff>
    </xdr:from>
    <xdr:ext cx="469744" cy="259045"/>
    <xdr:sp macro="" textlink="">
      <xdr:nvSpPr>
        <xdr:cNvPr id="255" name="n_1aveValue【市民会館】&#10;一人当たり面積"/>
        <xdr:cNvSpPr txBox="1"/>
      </xdr:nvSpPr>
      <xdr:spPr>
        <a:xfrm>
          <a:off x="9391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56" name="テキスト ボックス 2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57" name="テキスト ボックス 2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58" name="テキスト ボックス 2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59" name="テキスト ボックス 2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60" name="テキスト ボックス 2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25400</xdr:rowOff>
    </xdr:from>
    <xdr:to>
      <xdr:col>14</xdr:col>
      <xdr:colOff>79375</xdr:colOff>
      <xdr:row>100</xdr:row>
      <xdr:rowOff>127000</xdr:rowOff>
    </xdr:to>
    <xdr:sp macro="" textlink="">
      <xdr:nvSpPr>
        <xdr:cNvPr id="261" name="円/楕円 260"/>
        <xdr:cNvSpPr/>
      </xdr:nvSpPr>
      <xdr:spPr>
        <a:xfrm>
          <a:off x="9588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143527</xdr:rowOff>
    </xdr:from>
    <xdr:ext cx="469744" cy="259045"/>
    <xdr:sp macro="" textlink="">
      <xdr:nvSpPr>
        <xdr:cNvPr id="262" name="n_1mainValue【市民会館】&#10;一人当たり面積"/>
        <xdr:cNvSpPr txBox="1"/>
      </xdr:nvSpPr>
      <xdr:spPr>
        <a:xfrm>
          <a:off x="9391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63" name="正方形/長方形 2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64" name="正方形/長方形 263"/>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65" name="正方形/長方形 264"/>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66" name="正方形/長方形 265"/>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67" name="正方形/長方形 266"/>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68" name="正方形/長方形 26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69" name="正方形/長方形 2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70" name="正方形/長方形 269"/>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71" name="正方形/長方形 270"/>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72" name="正方形/長方形 271"/>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73" name="正方形/長方形 272"/>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4" name="正方形/長方形 27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75" name="正方形/長方形 2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76" name="正方形/長方形 2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77" name="正方形/長方形 2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78" name="正方形/長方形 2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79" name="正方形/長方形 2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80" name="正方形/長方形 2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81" name="正方形/長方形 2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82" name="正方形/長方形 28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83" name="正方形/長方形 2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4" name="正方形/長方形 2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5" name="正方形/長方形 2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6" name="正方形/長方形 2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7" name="正方形/長方形 2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8" name="正方形/長方形 2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9" name="正方形/長方形 2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90" name="正方形/長方形 28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91" name="正方形/長方形 2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92" name="正方形/長方形 2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93" name="正方形/長方形 2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94" name="正方形/長方形 2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95" name="正方形/長方形 2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96" name="正方形/長方形 2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97" name="正方形/長方形 2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98" name="正方形/長方形 2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99" name="テキスト ボックス 2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00" name="直線コネクタ 2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01" name="直線コネクタ 3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02" name="テキスト ボックス 30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03" name="直線コネクタ 3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04" name="テキスト ボックス 3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05" name="直線コネクタ 3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06" name="テキスト ボックス 3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07" name="直線コネクタ 3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08" name="テキスト ボックス 3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09" name="直線コネクタ 3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10" name="テキスト ボックス 3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11" name="直線コネクタ 3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12" name="テキスト ボックス 31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13" name="直線コネクタ 3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14" name="テキスト ボックス 3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2177</xdr:rowOff>
    </xdr:from>
    <xdr:to>
      <xdr:col>23</xdr:col>
      <xdr:colOff>516889</xdr:colOff>
      <xdr:row>86</xdr:row>
      <xdr:rowOff>132806</xdr:rowOff>
    </xdr:to>
    <xdr:cxnSp macro="">
      <xdr:nvCxnSpPr>
        <xdr:cNvPr id="316" name="直線コネクタ 315"/>
        <xdr:cNvCxnSpPr/>
      </xdr:nvCxnSpPr>
      <xdr:spPr>
        <a:xfrm flipV="1">
          <a:off x="16318864" y="1337527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136633</xdr:rowOff>
    </xdr:from>
    <xdr:ext cx="340478" cy="259045"/>
    <xdr:sp macro="" textlink="">
      <xdr:nvSpPr>
        <xdr:cNvPr id="317" name="【消防施設】&#10;有形固定資産減価償却率最小値テキスト"/>
        <xdr:cNvSpPr txBox="1"/>
      </xdr:nvSpPr>
      <xdr:spPr>
        <a:xfrm>
          <a:off x="164084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86</xdr:row>
      <xdr:rowOff>132806</xdr:rowOff>
    </xdr:from>
    <xdr:to>
      <xdr:col>23</xdr:col>
      <xdr:colOff>606425</xdr:colOff>
      <xdr:row>86</xdr:row>
      <xdr:rowOff>132806</xdr:rowOff>
    </xdr:to>
    <xdr:cxnSp macro="">
      <xdr:nvCxnSpPr>
        <xdr:cNvPr id="318" name="直線コネクタ 317"/>
        <xdr:cNvCxnSpPr/>
      </xdr:nvCxnSpPr>
      <xdr:spPr>
        <a:xfrm>
          <a:off x="16230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120304</xdr:rowOff>
    </xdr:from>
    <xdr:ext cx="405111" cy="259045"/>
    <xdr:sp macro="" textlink="">
      <xdr:nvSpPr>
        <xdr:cNvPr id="319" name="【消防施設】&#10;有形固定資産減価償却率最大値テキスト"/>
        <xdr:cNvSpPr txBox="1"/>
      </xdr:nvSpPr>
      <xdr:spPr>
        <a:xfrm>
          <a:off x="16408400" y="1315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78</xdr:row>
      <xdr:rowOff>2177</xdr:rowOff>
    </xdr:from>
    <xdr:to>
      <xdr:col>23</xdr:col>
      <xdr:colOff>606425</xdr:colOff>
      <xdr:row>78</xdr:row>
      <xdr:rowOff>2177</xdr:rowOff>
    </xdr:to>
    <xdr:cxnSp macro="">
      <xdr:nvCxnSpPr>
        <xdr:cNvPr id="320" name="直線コネクタ 319"/>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156771</xdr:rowOff>
    </xdr:from>
    <xdr:ext cx="340478" cy="259045"/>
    <xdr:sp macro="" textlink="">
      <xdr:nvSpPr>
        <xdr:cNvPr id="321" name="【消防施設】&#10;有形固定資産減価償却率平均値テキスト"/>
        <xdr:cNvSpPr txBox="1"/>
      </xdr:nvSpPr>
      <xdr:spPr>
        <a:xfrm>
          <a:off x="16408400" y="14730021"/>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23</xdr:col>
      <xdr:colOff>466725</xdr:colOff>
      <xdr:row>86</xdr:row>
      <xdr:rowOff>6894</xdr:rowOff>
    </xdr:from>
    <xdr:to>
      <xdr:col>23</xdr:col>
      <xdr:colOff>568325</xdr:colOff>
      <xdr:row>86</xdr:row>
      <xdr:rowOff>108494</xdr:rowOff>
    </xdr:to>
    <xdr:sp macro="" textlink="">
      <xdr:nvSpPr>
        <xdr:cNvPr id="322" name="フローチャート : 判断 321"/>
        <xdr:cNvSpPr/>
      </xdr:nvSpPr>
      <xdr:spPr>
        <a:xfrm>
          <a:off x="16268700" y="1475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75474</xdr:rowOff>
    </xdr:from>
    <xdr:to>
      <xdr:col>22</xdr:col>
      <xdr:colOff>415925</xdr:colOff>
      <xdr:row>82</xdr:row>
      <xdr:rowOff>5624</xdr:rowOff>
    </xdr:to>
    <xdr:sp macro="" textlink="">
      <xdr:nvSpPr>
        <xdr:cNvPr id="323" name="フローチャート : 判断 322"/>
        <xdr:cNvSpPr/>
      </xdr:nvSpPr>
      <xdr:spPr>
        <a:xfrm>
          <a:off x="15430500" y="1396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168201</xdr:rowOff>
    </xdr:from>
    <xdr:ext cx="405111" cy="259045"/>
    <xdr:sp macro="" textlink="">
      <xdr:nvSpPr>
        <xdr:cNvPr id="324" name="n_1aveValue【消防施設】&#10;有形固定資産減価償却率"/>
        <xdr:cNvSpPr txBox="1"/>
      </xdr:nvSpPr>
      <xdr:spPr>
        <a:xfrm>
          <a:off x="15266043" y="1405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25" name="テキスト ボックス 3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26" name="テキスト ボックス 3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27" name="テキスト ボックス 3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28" name="テキスト ボックス 3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29" name="テキスト ボックス 3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28121</xdr:rowOff>
    </xdr:from>
    <xdr:to>
      <xdr:col>22</xdr:col>
      <xdr:colOff>415925</xdr:colOff>
      <xdr:row>77</xdr:row>
      <xdr:rowOff>129721</xdr:rowOff>
    </xdr:to>
    <xdr:sp macro="" textlink="">
      <xdr:nvSpPr>
        <xdr:cNvPr id="330" name="円/楕円 329"/>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75</xdr:row>
      <xdr:rowOff>146248</xdr:rowOff>
    </xdr:from>
    <xdr:ext cx="469744" cy="259045"/>
    <xdr:sp macro="" textlink="">
      <xdr:nvSpPr>
        <xdr:cNvPr id="331" name="n_1mainValue【消防施設】&#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32" name="正方形/長方形 3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33" name="正方形/長方形 3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34" name="正方形/長方形 3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35" name="正方形/長方形 3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36" name="正方形/長方形 3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7" name="正方形/長方形 3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8" name="正方形/長方形 3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9" name="正方形/長方形 3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40" name="テキスト ボックス 3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41" name="直線コネクタ 3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85</xdr:row>
      <xdr:rowOff>95250</xdr:rowOff>
    </xdr:from>
    <xdr:to>
      <xdr:col>33</xdr:col>
      <xdr:colOff>314325</xdr:colOff>
      <xdr:row>85</xdr:row>
      <xdr:rowOff>95250</xdr:rowOff>
    </xdr:to>
    <xdr:cxnSp macro="">
      <xdr:nvCxnSpPr>
        <xdr:cNvPr id="342" name="直線コネクタ 341"/>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343" name="テキスト ボックス 342"/>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44" name="直線コネクタ 34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45" name="テキスト ボックス 34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346" name="直線コネクタ 345"/>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347" name="テキスト ボックス 346"/>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48" name="直線コネクタ 3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49" name="テキスト ボックス 3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5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158114</xdr:rowOff>
    </xdr:from>
    <xdr:to>
      <xdr:col>32</xdr:col>
      <xdr:colOff>186689</xdr:colOff>
      <xdr:row>84</xdr:row>
      <xdr:rowOff>152400</xdr:rowOff>
    </xdr:to>
    <xdr:cxnSp macro="">
      <xdr:nvCxnSpPr>
        <xdr:cNvPr id="351" name="直線コネクタ 350"/>
        <xdr:cNvCxnSpPr/>
      </xdr:nvCxnSpPr>
      <xdr:spPr>
        <a:xfrm flipV="1">
          <a:off x="22160864" y="13359764"/>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156227</xdr:rowOff>
    </xdr:from>
    <xdr:ext cx="469744" cy="259045"/>
    <xdr:sp macro="" textlink="">
      <xdr:nvSpPr>
        <xdr:cNvPr id="352" name="【消防施設】&#10;一人当たり面積最小値テキスト"/>
        <xdr:cNvSpPr txBox="1"/>
      </xdr:nvSpPr>
      <xdr:spPr>
        <a:xfrm>
          <a:off x="222504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84</xdr:row>
      <xdr:rowOff>152400</xdr:rowOff>
    </xdr:from>
    <xdr:to>
      <xdr:col>32</xdr:col>
      <xdr:colOff>276225</xdr:colOff>
      <xdr:row>84</xdr:row>
      <xdr:rowOff>152400</xdr:rowOff>
    </xdr:to>
    <xdr:cxnSp macro="">
      <xdr:nvCxnSpPr>
        <xdr:cNvPr id="353" name="直線コネクタ 352"/>
        <xdr:cNvCxnSpPr/>
      </xdr:nvCxnSpPr>
      <xdr:spPr>
        <a:xfrm>
          <a:off x="22072600" y="145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104791</xdr:rowOff>
    </xdr:from>
    <xdr:ext cx="469744" cy="259045"/>
    <xdr:sp macro="" textlink="">
      <xdr:nvSpPr>
        <xdr:cNvPr id="354" name="【消防施設】&#10;一人当たり面積最大値テキスト"/>
        <xdr:cNvSpPr txBox="1"/>
      </xdr:nvSpPr>
      <xdr:spPr>
        <a:xfrm>
          <a:off x="22250400" y="1313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77</xdr:row>
      <xdr:rowOff>158114</xdr:rowOff>
    </xdr:from>
    <xdr:to>
      <xdr:col>32</xdr:col>
      <xdr:colOff>276225</xdr:colOff>
      <xdr:row>77</xdr:row>
      <xdr:rowOff>158114</xdr:rowOff>
    </xdr:to>
    <xdr:cxnSp macro="">
      <xdr:nvCxnSpPr>
        <xdr:cNvPr id="355" name="直線コネクタ 354"/>
        <xdr:cNvCxnSpPr/>
      </xdr:nvCxnSpPr>
      <xdr:spPr>
        <a:xfrm>
          <a:off x="22072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74313</xdr:rowOff>
    </xdr:from>
    <xdr:ext cx="469744" cy="259045"/>
    <xdr:sp macro="" textlink="">
      <xdr:nvSpPr>
        <xdr:cNvPr id="356" name="【消防施設】&#10;一人当たり面積平均値テキスト"/>
        <xdr:cNvSpPr txBox="1"/>
      </xdr:nvSpPr>
      <xdr:spPr>
        <a:xfrm>
          <a:off x="22250400" y="1396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95886</xdr:rowOff>
    </xdr:from>
    <xdr:to>
      <xdr:col>32</xdr:col>
      <xdr:colOff>238125</xdr:colOff>
      <xdr:row>82</xdr:row>
      <xdr:rowOff>26036</xdr:rowOff>
    </xdr:to>
    <xdr:sp macro="" textlink="">
      <xdr:nvSpPr>
        <xdr:cNvPr id="357" name="フローチャート : 判断 356"/>
        <xdr:cNvSpPr/>
      </xdr:nvSpPr>
      <xdr:spPr>
        <a:xfrm>
          <a:off x="22110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135889</xdr:rowOff>
    </xdr:from>
    <xdr:to>
      <xdr:col>31</xdr:col>
      <xdr:colOff>85725</xdr:colOff>
      <xdr:row>81</xdr:row>
      <xdr:rowOff>66039</xdr:rowOff>
    </xdr:to>
    <xdr:sp macro="" textlink="">
      <xdr:nvSpPr>
        <xdr:cNvPr id="358" name="フローチャート : 判断 357"/>
        <xdr:cNvSpPr/>
      </xdr:nvSpPr>
      <xdr:spPr>
        <a:xfrm>
          <a:off x="2127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82566</xdr:rowOff>
    </xdr:from>
    <xdr:ext cx="469744" cy="259045"/>
    <xdr:sp macro="" textlink="">
      <xdr:nvSpPr>
        <xdr:cNvPr id="359" name="n_1aveValue【消防施設】&#10;一人当たり面積"/>
        <xdr:cNvSpPr txBox="1"/>
      </xdr:nvSpPr>
      <xdr:spPr>
        <a:xfrm>
          <a:off x="2107572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60" name="テキスト ボックス 3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61" name="テキスト ボックス 3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62" name="テキスト ボックス 3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63" name="テキスト ボックス 3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64" name="テキスト ボックス 3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27305</xdr:rowOff>
    </xdr:from>
    <xdr:to>
      <xdr:col>31</xdr:col>
      <xdr:colOff>85725</xdr:colOff>
      <xdr:row>85</xdr:row>
      <xdr:rowOff>128905</xdr:rowOff>
    </xdr:to>
    <xdr:sp macro="" textlink="">
      <xdr:nvSpPr>
        <xdr:cNvPr id="365" name="円/楕円 364"/>
        <xdr:cNvSpPr/>
      </xdr:nvSpPr>
      <xdr:spPr>
        <a:xfrm>
          <a:off x="21272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120032</xdr:rowOff>
    </xdr:from>
    <xdr:ext cx="469744" cy="259045"/>
    <xdr:sp macro="" textlink="">
      <xdr:nvSpPr>
        <xdr:cNvPr id="366" name="n_1mainValue【消防施設】&#10;一人当たり面積"/>
        <xdr:cNvSpPr txBox="1"/>
      </xdr:nvSpPr>
      <xdr:spPr>
        <a:xfrm>
          <a:off x="210757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67" name="正方形/長方形 3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68" name="正方形/長方形 3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69" name="正方形/長方形 3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70" name="正方形/長方形 3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71" name="正方形/長方形 3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72" name="正方形/長方形 3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73" name="正方形/長方形 3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74" name="正方形/長方形 3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75" name="テキスト ボックス 3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76" name="直線コネクタ 3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77" name="テキスト ボックス 37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378" name="直線コネクタ 377"/>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379" name="テキスト ボックス 378"/>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380" name="直線コネクタ 379"/>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381" name="テキスト ボックス 380"/>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382" name="直線コネクタ 381"/>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383" name="テキスト ボックス 382"/>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84" name="直線コネクタ 3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85" name="テキスト ボックス 3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386" name="直線コネクタ 385"/>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387" name="テキスト ボックス 386"/>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388" name="直線コネクタ 387"/>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389" name="テキスト ボックス 388"/>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390" name="直線コネクタ 389"/>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105427</xdr:rowOff>
    </xdr:from>
    <xdr:ext cx="467179" cy="259045"/>
    <xdr:sp macro="" textlink="">
      <xdr:nvSpPr>
        <xdr:cNvPr id="391" name="テキスト ボックス 390"/>
        <xdr:cNvSpPr txBox="1"/>
      </xdr:nvSpPr>
      <xdr:spPr>
        <a:xfrm>
          <a:off x="11978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92" name="直線コネクタ 3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93" name="テキスト ボックス 3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9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36195</xdr:rowOff>
    </xdr:from>
    <xdr:to>
      <xdr:col>23</xdr:col>
      <xdr:colOff>516889</xdr:colOff>
      <xdr:row>108</xdr:row>
      <xdr:rowOff>79057</xdr:rowOff>
    </xdr:to>
    <xdr:cxnSp macro="">
      <xdr:nvCxnSpPr>
        <xdr:cNvPr id="395" name="直線コネクタ 394"/>
        <xdr:cNvCxnSpPr/>
      </xdr:nvCxnSpPr>
      <xdr:spPr>
        <a:xfrm flipV="1">
          <a:off x="16318864" y="17181195"/>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82884</xdr:rowOff>
    </xdr:from>
    <xdr:ext cx="405111" cy="259045"/>
    <xdr:sp macro="" textlink="">
      <xdr:nvSpPr>
        <xdr:cNvPr id="396" name="【庁舎】&#10;有形固定資産減価償却率最小値テキスト"/>
        <xdr:cNvSpPr txBox="1"/>
      </xdr:nvSpPr>
      <xdr:spPr>
        <a:xfrm>
          <a:off x="16408400" y="1859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108</xdr:row>
      <xdr:rowOff>79057</xdr:rowOff>
    </xdr:from>
    <xdr:to>
      <xdr:col>23</xdr:col>
      <xdr:colOff>606425</xdr:colOff>
      <xdr:row>108</xdr:row>
      <xdr:rowOff>79057</xdr:rowOff>
    </xdr:to>
    <xdr:cxnSp macro="">
      <xdr:nvCxnSpPr>
        <xdr:cNvPr id="397" name="直線コネクタ 396"/>
        <xdr:cNvCxnSpPr/>
      </xdr:nvCxnSpPr>
      <xdr:spPr>
        <a:xfrm>
          <a:off x="16230600" y="1859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154322</xdr:rowOff>
    </xdr:from>
    <xdr:ext cx="405111" cy="259045"/>
    <xdr:sp macro="" textlink="">
      <xdr:nvSpPr>
        <xdr:cNvPr id="398" name="【庁舎】&#10;有形固定資産減価償却率最大値テキスト"/>
        <xdr:cNvSpPr txBox="1"/>
      </xdr:nvSpPr>
      <xdr:spPr>
        <a:xfrm>
          <a:off x="16408400" y="1695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100</xdr:row>
      <xdr:rowOff>36195</xdr:rowOff>
    </xdr:from>
    <xdr:to>
      <xdr:col>23</xdr:col>
      <xdr:colOff>606425</xdr:colOff>
      <xdr:row>100</xdr:row>
      <xdr:rowOff>36195</xdr:rowOff>
    </xdr:to>
    <xdr:cxnSp macro="">
      <xdr:nvCxnSpPr>
        <xdr:cNvPr id="399" name="直線コネクタ 398"/>
        <xdr:cNvCxnSpPr/>
      </xdr:nvCxnSpPr>
      <xdr:spPr>
        <a:xfrm>
          <a:off x="16230600" y="1718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38116</xdr:rowOff>
    </xdr:from>
    <xdr:ext cx="405111" cy="259045"/>
    <xdr:sp macro="" textlink="">
      <xdr:nvSpPr>
        <xdr:cNvPr id="400" name="【庁舎】&#10;有形固定資産減価償却率平均値テキスト"/>
        <xdr:cNvSpPr txBox="1"/>
      </xdr:nvSpPr>
      <xdr:spPr>
        <a:xfrm>
          <a:off x="164084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59689</xdr:rowOff>
    </xdr:from>
    <xdr:to>
      <xdr:col>23</xdr:col>
      <xdr:colOff>568325</xdr:colOff>
      <xdr:row>104</xdr:row>
      <xdr:rowOff>161289</xdr:rowOff>
    </xdr:to>
    <xdr:sp macro="" textlink="">
      <xdr:nvSpPr>
        <xdr:cNvPr id="401" name="フローチャート : 判断 400"/>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5398</xdr:rowOff>
    </xdr:from>
    <xdr:to>
      <xdr:col>22</xdr:col>
      <xdr:colOff>415925</xdr:colOff>
      <xdr:row>106</xdr:row>
      <xdr:rowOff>106998</xdr:rowOff>
    </xdr:to>
    <xdr:sp macro="" textlink="">
      <xdr:nvSpPr>
        <xdr:cNvPr id="402" name="フローチャート : 判断 401"/>
        <xdr:cNvSpPr/>
      </xdr:nvSpPr>
      <xdr:spPr>
        <a:xfrm>
          <a:off x="15430500" y="1817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98125</xdr:rowOff>
    </xdr:from>
    <xdr:ext cx="405111" cy="259045"/>
    <xdr:sp macro="" textlink="">
      <xdr:nvSpPr>
        <xdr:cNvPr id="403" name="n_1aveValue【庁舎】&#10;有形固定資産減価償却率"/>
        <xdr:cNvSpPr txBox="1"/>
      </xdr:nvSpPr>
      <xdr:spPr>
        <a:xfrm>
          <a:off x="15266043" y="18271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04" name="テキスト ボックス 4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05" name="テキスト ボックス 4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06" name="テキスト ボックス 4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07" name="テキスト ボックス 4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08" name="テキスト ボックス 4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136843</xdr:rowOff>
    </xdr:from>
    <xdr:to>
      <xdr:col>22</xdr:col>
      <xdr:colOff>415925</xdr:colOff>
      <xdr:row>103</xdr:row>
      <xdr:rowOff>66993</xdr:rowOff>
    </xdr:to>
    <xdr:sp macro="" textlink="">
      <xdr:nvSpPr>
        <xdr:cNvPr id="409" name="円/楕円 408"/>
        <xdr:cNvSpPr/>
      </xdr:nvSpPr>
      <xdr:spPr>
        <a:xfrm>
          <a:off x="15430500" y="1762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83520</xdr:rowOff>
    </xdr:from>
    <xdr:ext cx="405111" cy="259045"/>
    <xdr:sp macro="" textlink="">
      <xdr:nvSpPr>
        <xdr:cNvPr id="410" name="n_1mainValue【庁舎】&#10;有形固定資産減価償却率"/>
        <xdr:cNvSpPr txBox="1"/>
      </xdr:nvSpPr>
      <xdr:spPr>
        <a:xfrm>
          <a:off x="15266043" y="1739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11" name="正方形/長方形 4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2" name="正方形/長方形 4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3" name="正方形/長方形 4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14" name="正方形/長方形 4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15" name="正方形/長方形 4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16" name="正方形/長方形 4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17" name="正方形/長方形 4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18" name="正方形/長方形 4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19" name="テキスト ボックス 4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0" name="直線コネクタ 4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21" name="テキスト ボックス 42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22" name="直線コネクタ 42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23" name="テキスト ボックス 42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24" name="直線コネクタ 42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25" name="テキスト ボックス 42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26" name="直線コネクタ 42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27" name="テキスト ボックス 42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28" name="直線コネクタ 42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29" name="テキスト ボックス 42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30" name="直線コネクタ 42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31" name="テキスト ボックス 43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32" name="直線コネクタ 43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33" name="テキスト ボックス 43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4" name="直線コネクタ 4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5" name="テキスト ボックス 4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3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138249</xdr:rowOff>
    </xdr:from>
    <xdr:to>
      <xdr:col>32</xdr:col>
      <xdr:colOff>186689</xdr:colOff>
      <xdr:row>106</xdr:row>
      <xdr:rowOff>85998</xdr:rowOff>
    </xdr:to>
    <xdr:cxnSp macro="">
      <xdr:nvCxnSpPr>
        <xdr:cNvPr id="437" name="直線コネクタ 436"/>
        <xdr:cNvCxnSpPr/>
      </xdr:nvCxnSpPr>
      <xdr:spPr>
        <a:xfrm flipV="1">
          <a:off x="22160864" y="17283249"/>
          <a:ext cx="0" cy="97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89825</xdr:rowOff>
    </xdr:from>
    <xdr:ext cx="469744" cy="259045"/>
    <xdr:sp macro="" textlink="">
      <xdr:nvSpPr>
        <xdr:cNvPr id="438" name="【庁舎】&#10;一人当たり面積最小値テキスト"/>
        <xdr:cNvSpPr txBox="1"/>
      </xdr:nvSpPr>
      <xdr:spPr>
        <a:xfrm>
          <a:off x="22250400" y="1826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0.342</a:t>
          </a:r>
          <a:endParaRPr kumimoji="1" lang="ja-JP" altLang="en-US" sz="1000" b="1">
            <a:latin typeface="ＭＳ Ｐゴシック"/>
          </a:endParaRPr>
        </a:p>
      </xdr:txBody>
    </xdr:sp>
    <xdr:clientData/>
  </xdr:oneCellAnchor>
  <xdr:twoCellAnchor>
    <xdr:from>
      <xdr:col>32</xdr:col>
      <xdr:colOff>98425</xdr:colOff>
      <xdr:row>106</xdr:row>
      <xdr:rowOff>85998</xdr:rowOff>
    </xdr:from>
    <xdr:to>
      <xdr:col>32</xdr:col>
      <xdr:colOff>276225</xdr:colOff>
      <xdr:row>106</xdr:row>
      <xdr:rowOff>85998</xdr:rowOff>
    </xdr:to>
    <xdr:cxnSp macro="">
      <xdr:nvCxnSpPr>
        <xdr:cNvPr id="439" name="直線コネクタ 438"/>
        <xdr:cNvCxnSpPr/>
      </xdr:nvCxnSpPr>
      <xdr:spPr>
        <a:xfrm>
          <a:off x="22072600" y="1825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84926</xdr:rowOff>
    </xdr:from>
    <xdr:ext cx="469744" cy="259045"/>
    <xdr:sp macro="" textlink="">
      <xdr:nvSpPr>
        <xdr:cNvPr id="440" name="【庁舎】&#10;一人当たり面積最大値テキスト"/>
        <xdr:cNvSpPr txBox="1"/>
      </xdr:nvSpPr>
      <xdr:spPr>
        <a:xfrm>
          <a:off x="222504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0.641</a:t>
          </a:r>
          <a:endParaRPr kumimoji="1" lang="ja-JP" altLang="en-US" sz="1000" b="1">
            <a:latin typeface="ＭＳ Ｐゴシック"/>
          </a:endParaRPr>
        </a:p>
      </xdr:txBody>
    </xdr:sp>
    <xdr:clientData/>
  </xdr:oneCellAnchor>
  <xdr:twoCellAnchor>
    <xdr:from>
      <xdr:col>32</xdr:col>
      <xdr:colOff>98425</xdr:colOff>
      <xdr:row>100</xdr:row>
      <xdr:rowOff>138249</xdr:rowOff>
    </xdr:from>
    <xdr:to>
      <xdr:col>32</xdr:col>
      <xdr:colOff>276225</xdr:colOff>
      <xdr:row>100</xdr:row>
      <xdr:rowOff>138249</xdr:rowOff>
    </xdr:to>
    <xdr:cxnSp macro="">
      <xdr:nvCxnSpPr>
        <xdr:cNvPr id="441" name="直線コネクタ 440"/>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96900</xdr:rowOff>
    </xdr:from>
    <xdr:ext cx="469744" cy="259045"/>
    <xdr:sp macro="" textlink="">
      <xdr:nvSpPr>
        <xdr:cNvPr id="442" name="【庁舎】&#10;一人当たり面積平均値テキスト"/>
        <xdr:cNvSpPr txBox="1"/>
      </xdr:nvSpPr>
      <xdr:spPr>
        <a:xfrm>
          <a:off x="22250400" y="17756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118473</xdr:rowOff>
    </xdr:from>
    <xdr:to>
      <xdr:col>32</xdr:col>
      <xdr:colOff>238125</xdr:colOff>
      <xdr:row>104</xdr:row>
      <xdr:rowOff>48623</xdr:rowOff>
    </xdr:to>
    <xdr:sp macro="" textlink="">
      <xdr:nvSpPr>
        <xdr:cNvPr id="443" name="フローチャート : 判断 442"/>
        <xdr:cNvSpPr/>
      </xdr:nvSpPr>
      <xdr:spPr>
        <a:xfrm>
          <a:off x="22110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118473</xdr:rowOff>
    </xdr:from>
    <xdr:to>
      <xdr:col>31</xdr:col>
      <xdr:colOff>85725</xdr:colOff>
      <xdr:row>104</xdr:row>
      <xdr:rowOff>48623</xdr:rowOff>
    </xdr:to>
    <xdr:sp macro="" textlink="">
      <xdr:nvSpPr>
        <xdr:cNvPr id="444" name="フローチャート : 判断 443"/>
        <xdr:cNvSpPr/>
      </xdr:nvSpPr>
      <xdr:spPr>
        <a:xfrm>
          <a:off x="212725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65150</xdr:rowOff>
    </xdr:from>
    <xdr:ext cx="469744" cy="259045"/>
    <xdr:sp macro="" textlink="">
      <xdr:nvSpPr>
        <xdr:cNvPr id="445" name="n_1aveValue【庁舎】&#10;一人当たり面積"/>
        <xdr:cNvSpPr txBox="1"/>
      </xdr:nvSpPr>
      <xdr:spPr>
        <a:xfrm>
          <a:off x="21075727" y="1755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46" name="テキスト ボックス 4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7" name="テキスト ボックス 4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8" name="テキスト ボックス 4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49" name="テキスト ボックス 4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0" name="テキスト ボックス 4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109</xdr:row>
      <xdr:rowOff>49893</xdr:rowOff>
    </xdr:from>
    <xdr:to>
      <xdr:col>31</xdr:col>
      <xdr:colOff>85725</xdr:colOff>
      <xdr:row>109</xdr:row>
      <xdr:rowOff>151493</xdr:rowOff>
    </xdr:to>
    <xdr:sp macro="" textlink="">
      <xdr:nvSpPr>
        <xdr:cNvPr id="451" name="円/楕円 450"/>
        <xdr:cNvSpPr/>
      </xdr:nvSpPr>
      <xdr:spPr>
        <a:xfrm>
          <a:off x="21272500" y="187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109</xdr:row>
      <xdr:rowOff>142620</xdr:rowOff>
    </xdr:from>
    <xdr:ext cx="469744" cy="259045"/>
    <xdr:sp macro="" textlink="">
      <xdr:nvSpPr>
        <xdr:cNvPr id="452" name="n_1mainValue【庁舎】&#10;一人当たり面積"/>
        <xdr:cNvSpPr txBox="1"/>
      </xdr:nvSpPr>
      <xdr:spPr>
        <a:xfrm>
          <a:off x="21075727" y="188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53" name="正方形/長方形 4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4" name="正方形/長方形 4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55" name="テキスト ボックス 4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年度については、固定資産台帳整備中・未作成。</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年度については、類似団体と比較して有形固定資産減価償却率が特に高い施設は、市民会館、消防施設、庁舎である。</a:t>
          </a:r>
          <a:endParaRPr lang="ja-JP" altLang="ja-JP" sz="1400">
            <a:effectLst/>
          </a:endParaRPr>
        </a:p>
        <a:p>
          <a:r>
            <a:rPr kumimoji="1" lang="ja-JP" altLang="ja-JP" sz="1100">
              <a:solidFill>
                <a:schemeClr val="dk1"/>
              </a:solidFill>
              <a:effectLst/>
              <a:latin typeface="+mn-lt"/>
              <a:ea typeface="+mn-ea"/>
              <a:cs typeface="+mn-cs"/>
            </a:rPr>
            <a:t>　市民会館については、昭和</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年に整備した施設を庁舎建設に合わせて平成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年度を目処に除却する予定であり、それに伴い一人当たりの面積も減少する。消防施設については、ポンプ車車庫であり、有形固定資産減価償却率が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であるが問題ない。庁舎については、平成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年度から建設事業が開始されており、平成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年度に整備される予定であり、有形固定資産減価償却率は大幅に減少する。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11,551
11,499
75.00
7,500,339
7,060,998
426,253
4,804,569
7,147,187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昨年度と比較すると</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ポイントの減</a:t>
          </a:r>
          <a:r>
            <a:rPr kumimoji="1" lang="ja-JP" altLang="ja-JP" sz="1100">
              <a:solidFill>
                <a:schemeClr val="dk1"/>
              </a:solidFill>
              <a:effectLst/>
              <a:latin typeface="+mn-lt"/>
              <a:ea typeface="+mn-ea"/>
              <a:cs typeface="+mn-cs"/>
            </a:rPr>
            <a:t>で、類似団体平均</a:t>
          </a:r>
          <a:r>
            <a:rPr kumimoji="1" lang="ja-JP" altLang="en-US" sz="1100">
              <a:solidFill>
                <a:schemeClr val="dk1"/>
              </a:solidFill>
              <a:effectLst/>
              <a:latin typeface="+mn-lt"/>
              <a:ea typeface="+mn-ea"/>
              <a:cs typeface="+mn-cs"/>
            </a:rPr>
            <a:t>と同ポイントとなっている</a:t>
          </a:r>
          <a:r>
            <a:rPr kumimoji="1"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生産年齢人口の減少や年金所得者の増加、長引く景気低迷により、所得が全般的に減少していることが影響していると考えられる。　町の基幹産業は農業であるが、財政基盤は脆弱であり、企業誘致など税の増収対策を図る必要がある。また、町税全般にわたる徴収率向上にも努め、歳入を確保するなど自主財源の確保と、</a:t>
          </a:r>
          <a:r>
            <a:rPr lang="ja-JP" altLang="en-US" sz="1100">
              <a:solidFill>
                <a:schemeClr val="dk1"/>
              </a:solidFill>
              <a:effectLst/>
              <a:latin typeface="+mn-lt"/>
              <a:ea typeface="+mn-ea"/>
              <a:cs typeface="+mn-cs"/>
            </a:rPr>
            <a:t>昨年度作成した、町の第２次総合計画に基づき</a:t>
          </a:r>
          <a:r>
            <a:rPr lang="ja-JP" altLang="ja-JP" sz="1100">
              <a:solidFill>
                <a:schemeClr val="dk1"/>
              </a:solidFill>
              <a:effectLst/>
              <a:latin typeface="+mn-lt"/>
              <a:ea typeface="+mn-ea"/>
              <a:cs typeface="+mn-cs"/>
            </a:rPr>
            <a:t>事業の集中と選択により効率的な行財政運営に努める。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42</xdr:row>
      <xdr:rowOff>25400</xdr:rowOff>
    </xdr:to>
    <xdr:cxnSp macro="">
      <xdr:nvCxnSpPr>
        <xdr:cNvPr id="70" name="直線コネクタ 69"/>
        <xdr:cNvCxnSpPr/>
      </xdr:nvCxnSpPr>
      <xdr:spPr>
        <a:xfrm>
          <a:off x="4114800" y="71918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41</xdr:row>
      <xdr:rowOff>162378</xdr:rowOff>
    </xdr:to>
    <xdr:cxnSp macro="">
      <xdr:nvCxnSpPr>
        <xdr:cNvPr id="73" name="直線コネクタ 72"/>
        <xdr:cNvCxnSpPr/>
      </xdr:nvCxnSpPr>
      <xdr:spPr>
        <a:xfrm>
          <a:off x="3225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41</xdr:row>
      <xdr:rowOff>162378</xdr:rowOff>
    </xdr:to>
    <xdr:cxnSp macro="">
      <xdr:nvCxnSpPr>
        <xdr:cNvPr id="76" name="直線コネクタ 75"/>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162378</xdr:rowOff>
    </xdr:from>
    <xdr:to>
      <xdr:col>3</xdr:col>
      <xdr:colOff>279400</xdr:colOff>
      <xdr:row>41</xdr:row>
      <xdr:rowOff>162378</xdr:rowOff>
    </xdr:to>
    <xdr:cxnSp macro="">
      <xdr:nvCxnSpPr>
        <xdr:cNvPr id="79" name="直線コネクタ 78"/>
        <xdr:cNvCxnSpPr/>
      </xdr:nvCxnSpPr>
      <xdr:spPr>
        <a:xfrm>
          <a:off x="1447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9" name="円/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90"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91" name="円/楕円 90"/>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92" name="テキスト ボックス 91"/>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3" name="円/楕円 92"/>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51905</xdr:rowOff>
    </xdr:from>
    <xdr:ext cx="762000" cy="259045"/>
    <xdr:sp macro="" textlink="">
      <xdr:nvSpPr>
        <xdr:cNvPr id="94" name="テキスト ボックス 93"/>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5" name="円/楕円 94"/>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96" name="テキスト ボックス 95"/>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97" name="円/楕円 96"/>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51905</xdr:rowOff>
    </xdr:from>
    <xdr:ext cx="762000" cy="259045"/>
    <xdr:sp macro="" textlink="">
      <xdr:nvSpPr>
        <xdr:cNvPr id="98" name="テキスト ボックス 97"/>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全国平均で</a:t>
          </a:r>
          <a:r>
            <a:rPr lang="en-US" altLang="ja-JP" sz="1100">
              <a:solidFill>
                <a:schemeClr val="dk1"/>
              </a:solidFill>
              <a:effectLst/>
              <a:latin typeface="+mn-lt"/>
              <a:ea typeface="+mn-ea"/>
              <a:cs typeface="+mn-cs"/>
            </a:rPr>
            <a:t>7.7</a:t>
          </a:r>
          <a:r>
            <a:rPr lang="ja-JP" altLang="ja-JP" sz="1100">
              <a:solidFill>
                <a:schemeClr val="dk1"/>
              </a:solidFill>
              <a:effectLst/>
              <a:latin typeface="+mn-lt"/>
              <a:ea typeface="+mn-ea"/>
              <a:cs typeface="+mn-cs"/>
            </a:rPr>
            <a:t>ポイント、類似団体平均より</a:t>
          </a:r>
          <a:r>
            <a:rPr lang="en-US" altLang="ja-JP" sz="1100">
              <a:solidFill>
                <a:schemeClr val="dk1"/>
              </a:solidFill>
              <a:effectLst/>
              <a:latin typeface="+mn-lt"/>
              <a:ea typeface="+mn-ea"/>
              <a:cs typeface="+mn-cs"/>
            </a:rPr>
            <a:t>3.5</a:t>
          </a:r>
          <a:r>
            <a:rPr lang="ja-JP" altLang="ja-JP" sz="1100">
              <a:solidFill>
                <a:schemeClr val="dk1"/>
              </a:solidFill>
              <a:effectLst/>
              <a:latin typeface="+mn-lt"/>
              <a:ea typeface="+mn-ea"/>
              <a:cs typeface="+mn-cs"/>
            </a:rPr>
            <a:t>ポイント下回っている。長野県平均でも</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ポイント下回っている。人件費及び公債費が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となったが、普通交付税、地方消費税交付金</a:t>
          </a:r>
          <a:r>
            <a:rPr lang="ja-JP" altLang="en-US" sz="1100">
              <a:solidFill>
                <a:schemeClr val="dk1"/>
              </a:solidFill>
              <a:effectLst/>
              <a:latin typeface="+mn-lt"/>
              <a:ea typeface="+mn-ea"/>
              <a:cs typeface="+mn-cs"/>
            </a:rPr>
            <a:t>も減少</a:t>
          </a:r>
          <a:r>
            <a:rPr lang="ja-JP" altLang="ja-JP" sz="1100">
              <a:solidFill>
                <a:schemeClr val="dk1"/>
              </a:solidFill>
              <a:effectLst/>
              <a:latin typeface="+mn-lt"/>
              <a:ea typeface="+mn-ea"/>
              <a:cs typeface="+mn-cs"/>
            </a:rPr>
            <a:t>した</a:t>
          </a:r>
          <a:r>
            <a:rPr lang="ja-JP" altLang="en-US" sz="1100">
              <a:solidFill>
                <a:schemeClr val="dk1"/>
              </a:solidFill>
              <a:effectLst/>
              <a:latin typeface="+mn-lt"/>
              <a:ea typeface="+mn-ea"/>
              <a:cs typeface="+mn-cs"/>
            </a:rPr>
            <a:t>ため</a:t>
          </a:r>
          <a:r>
            <a:rPr lang="ja-JP" altLang="ja-JP" sz="1100">
              <a:solidFill>
                <a:schemeClr val="dk1"/>
              </a:solidFill>
              <a:effectLst/>
              <a:latin typeface="+mn-lt"/>
              <a:ea typeface="+mn-ea"/>
              <a:cs typeface="+mn-cs"/>
            </a:rPr>
            <a:t>経常収支比率は</a:t>
          </a:r>
          <a:r>
            <a:rPr lang="ja-JP" altLang="en-US" sz="1100">
              <a:solidFill>
                <a:schemeClr val="dk1"/>
              </a:solidFill>
              <a:effectLst/>
              <a:latin typeface="+mn-lt"/>
              <a:ea typeface="+mn-ea"/>
              <a:cs typeface="+mn-cs"/>
            </a:rPr>
            <a:t>昨年度より</a:t>
          </a:r>
          <a:r>
            <a:rPr lang="en-US" altLang="ja-JP" sz="1100">
              <a:solidFill>
                <a:schemeClr val="dk1"/>
              </a:solidFill>
              <a:effectLst/>
              <a:latin typeface="+mn-lt"/>
              <a:ea typeface="+mn-ea"/>
              <a:cs typeface="+mn-cs"/>
            </a:rPr>
            <a:t>1.4</a:t>
          </a:r>
          <a:r>
            <a:rPr lang="ja-JP" altLang="en-US" sz="1100">
              <a:solidFill>
                <a:schemeClr val="dk1"/>
              </a:solidFill>
              <a:effectLst/>
              <a:latin typeface="+mn-lt"/>
              <a:ea typeface="+mn-ea"/>
              <a:cs typeface="+mn-cs"/>
            </a:rPr>
            <a:t>ポイント増加し</a:t>
          </a:r>
          <a:r>
            <a:rPr lang="ja-JP" altLang="ja-JP" sz="1100">
              <a:solidFill>
                <a:schemeClr val="dk1"/>
              </a:solidFill>
              <a:effectLst/>
              <a:latin typeface="+mn-lt"/>
              <a:ea typeface="+mn-ea"/>
              <a:cs typeface="+mn-cs"/>
            </a:rPr>
            <a:t>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今後、合併特例債の償還による公債費は増加傾向となることから、地方債発行に際し将来過大な負担とならないよう慎重に行うことが必要であ</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。また、経常収支比率の中で補助費等（病院、水道会計等）及び繰出金（下水道関係特別会計等）が大きな割合を占めており、</a:t>
          </a:r>
          <a:r>
            <a:rPr lang="ja-JP" altLang="en-US" sz="1100">
              <a:solidFill>
                <a:schemeClr val="dk1"/>
              </a:solidFill>
              <a:effectLst/>
              <a:latin typeface="+mn-lt"/>
              <a:ea typeface="+mn-ea"/>
              <a:cs typeface="+mn-cs"/>
            </a:rPr>
            <a:t>昨年度よりは減少したものの</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さらに</a:t>
          </a:r>
          <a:r>
            <a:rPr lang="ja-JP" altLang="ja-JP" sz="1100">
              <a:solidFill>
                <a:schemeClr val="dk1"/>
              </a:solidFill>
              <a:effectLst/>
              <a:latin typeface="+mn-lt"/>
              <a:ea typeface="+mn-ea"/>
              <a:cs typeface="+mn-cs"/>
            </a:rPr>
            <a:t>抑制していくことが必要と考えて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。各事業の見直し等により更なる経常経費の節減にも努める。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144356</xdr:rowOff>
    </xdr:to>
    <xdr:cxnSp macro="">
      <xdr:nvCxnSpPr>
        <xdr:cNvPr id="128" name="直線コネクタ 127"/>
        <xdr:cNvCxnSpPr/>
      </xdr:nvCxnSpPr>
      <xdr:spPr>
        <a:xfrm flipV="1">
          <a:off x="4953000" y="1004697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116433</xdr:rowOff>
    </xdr:from>
    <xdr:ext cx="762000" cy="259045"/>
    <xdr:sp macro="" textlink="">
      <xdr:nvSpPr>
        <xdr:cNvPr id="129" name="財政構造の弾力性最小値テキスト"/>
        <xdr:cNvSpPr txBox="1"/>
      </xdr:nvSpPr>
      <xdr:spPr>
        <a:xfrm>
          <a:off x="5041900" y="116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67</xdr:row>
      <xdr:rowOff>144356</xdr:rowOff>
    </xdr:from>
    <xdr:to>
      <xdr:col>7</xdr:col>
      <xdr:colOff>241300</xdr:colOff>
      <xdr:row>67</xdr:row>
      <xdr:rowOff>144356</xdr:rowOff>
    </xdr:to>
    <xdr:cxnSp macro="">
      <xdr:nvCxnSpPr>
        <xdr:cNvPr id="130" name="直線コネクタ 129"/>
        <xdr:cNvCxnSpPr/>
      </xdr:nvCxnSpPr>
      <xdr:spPr>
        <a:xfrm>
          <a:off x="4864100" y="1163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1"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2" name="直線コネクタ 131"/>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36406</xdr:rowOff>
    </xdr:from>
    <xdr:to>
      <xdr:col>7</xdr:col>
      <xdr:colOff>152400</xdr:colOff>
      <xdr:row>62</xdr:row>
      <xdr:rowOff>149013</xdr:rowOff>
    </xdr:to>
    <xdr:cxnSp macro="">
      <xdr:nvCxnSpPr>
        <xdr:cNvPr id="133" name="直線コネクタ 132"/>
        <xdr:cNvCxnSpPr/>
      </xdr:nvCxnSpPr>
      <xdr:spPr>
        <a:xfrm>
          <a:off x="4114800" y="10666306"/>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8907</xdr:rowOff>
    </xdr:from>
    <xdr:ext cx="762000" cy="259045"/>
    <xdr:sp macro="" textlink="">
      <xdr:nvSpPr>
        <xdr:cNvPr id="134" name="財政構造の弾力性平均値テキスト"/>
        <xdr:cNvSpPr txBox="1"/>
      </xdr:nvSpPr>
      <xdr:spPr>
        <a:xfrm>
          <a:off x="5041900" y="1098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5" name="フローチャート :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36406</xdr:rowOff>
    </xdr:from>
    <xdr:to>
      <xdr:col>6</xdr:col>
      <xdr:colOff>0</xdr:colOff>
      <xdr:row>63</xdr:row>
      <xdr:rowOff>130387</xdr:rowOff>
    </xdr:to>
    <xdr:cxnSp macro="">
      <xdr:nvCxnSpPr>
        <xdr:cNvPr id="136" name="直線コネクタ 135"/>
        <xdr:cNvCxnSpPr/>
      </xdr:nvCxnSpPr>
      <xdr:spPr>
        <a:xfrm flipV="1">
          <a:off x="3225800" y="10666306"/>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7" name="フローチャート : 判断 136"/>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117704</xdr:rowOff>
    </xdr:from>
    <xdr:ext cx="736600" cy="259045"/>
    <xdr:sp macro="" textlink="">
      <xdr:nvSpPr>
        <xdr:cNvPr id="138" name="テキスト ボックス 137"/>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84667</xdr:rowOff>
    </xdr:from>
    <xdr:to>
      <xdr:col>4</xdr:col>
      <xdr:colOff>482600</xdr:colOff>
      <xdr:row>63</xdr:row>
      <xdr:rowOff>130387</xdr:rowOff>
    </xdr:to>
    <xdr:cxnSp macro="">
      <xdr:nvCxnSpPr>
        <xdr:cNvPr id="139" name="直線コネクタ 138"/>
        <xdr:cNvCxnSpPr/>
      </xdr:nvCxnSpPr>
      <xdr:spPr>
        <a:xfrm>
          <a:off x="2336800" y="10714567"/>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40" name="フローチャート : 判断 139"/>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41" name="テキスト ボックス 140"/>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62</xdr:row>
      <xdr:rowOff>84667</xdr:rowOff>
    </xdr:to>
    <xdr:cxnSp macro="">
      <xdr:nvCxnSpPr>
        <xdr:cNvPr id="142" name="直線コネクタ 141"/>
        <xdr:cNvCxnSpPr/>
      </xdr:nvCxnSpPr>
      <xdr:spPr>
        <a:xfrm>
          <a:off x="1447800" y="106984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3" name="フローチャート : 判断 142"/>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4" name="テキスト ボックス 143"/>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21183</xdr:rowOff>
    </xdr:from>
    <xdr:ext cx="762000" cy="259045"/>
    <xdr:sp macro="" textlink="">
      <xdr:nvSpPr>
        <xdr:cNvPr id="146" name="テキスト ボックス 145"/>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52" name="円/楕円 151"/>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114740</xdr:rowOff>
    </xdr:from>
    <xdr:ext cx="762000" cy="259045"/>
    <xdr:sp macro="" textlink="">
      <xdr:nvSpPr>
        <xdr:cNvPr id="153" name="財政構造の弾力性該当値テキスト"/>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157056</xdr:rowOff>
    </xdr:from>
    <xdr:to>
      <xdr:col>6</xdr:col>
      <xdr:colOff>50800</xdr:colOff>
      <xdr:row>62</xdr:row>
      <xdr:rowOff>87206</xdr:rowOff>
    </xdr:to>
    <xdr:sp macro="" textlink="">
      <xdr:nvSpPr>
        <xdr:cNvPr id="154" name="円/楕円 153"/>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97383</xdr:rowOff>
    </xdr:from>
    <xdr:ext cx="736600" cy="259045"/>
    <xdr:sp macro="" textlink="">
      <xdr:nvSpPr>
        <xdr:cNvPr id="155" name="テキスト ボックス 154"/>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79587</xdr:rowOff>
    </xdr:from>
    <xdr:to>
      <xdr:col>4</xdr:col>
      <xdr:colOff>533400</xdr:colOff>
      <xdr:row>64</xdr:row>
      <xdr:rowOff>9737</xdr:rowOff>
    </xdr:to>
    <xdr:sp macro="" textlink="">
      <xdr:nvSpPr>
        <xdr:cNvPr id="156" name="円/楕円 155"/>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165964</xdr:rowOff>
    </xdr:from>
    <xdr:ext cx="762000" cy="259045"/>
    <xdr:sp macro="" textlink="">
      <xdr:nvSpPr>
        <xdr:cNvPr id="157" name="テキスト ボックス 156"/>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33867</xdr:rowOff>
    </xdr:from>
    <xdr:to>
      <xdr:col>3</xdr:col>
      <xdr:colOff>330200</xdr:colOff>
      <xdr:row>62</xdr:row>
      <xdr:rowOff>135467</xdr:rowOff>
    </xdr:to>
    <xdr:sp macro="" textlink="">
      <xdr:nvSpPr>
        <xdr:cNvPr id="158" name="円/楕円 157"/>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145644</xdr:rowOff>
    </xdr:from>
    <xdr:ext cx="762000" cy="259045"/>
    <xdr:sp macro="" textlink="">
      <xdr:nvSpPr>
        <xdr:cNvPr id="159" name="テキスト ボックス 158"/>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60" name="円/楕円 159"/>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129557</xdr:rowOff>
    </xdr:from>
    <xdr:ext cx="762000" cy="259045"/>
    <xdr:sp macro="" textlink="">
      <xdr:nvSpPr>
        <xdr:cNvPr id="161" name="テキスト ボックス 16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[186,937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昨年度と比較して</a:t>
          </a:r>
          <a:r>
            <a:rPr lang="en-US" altLang="ja-JP" sz="1100">
              <a:solidFill>
                <a:schemeClr val="dk1"/>
              </a:solidFill>
              <a:effectLst/>
              <a:latin typeface="+mn-lt"/>
              <a:ea typeface="+mn-ea"/>
              <a:cs typeface="+mn-cs"/>
            </a:rPr>
            <a:t>7,596</a:t>
          </a:r>
          <a:r>
            <a:rPr lang="ja-JP" altLang="ja-JP" sz="1100">
              <a:solidFill>
                <a:schemeClr val="dk1"/>
              </a:solidFill>
              <a:effectLst/>
              <a:latin typeface="+mn-lt"/>
              <a:ea typeface="+mn-ea"/>
              <a:cs typeface="+mn-cs"/>
            </a:rPr>
            <a:t>円増となった。類似団体平均より</a:t>
          </a:r>
          <a:r>
            <a:rPr lang="en-US" altLang="ja-JP" sz="1100">
              <a:solidFill>
                <a:schemeClr val="dk1"/>
              </a:solidFill>
              <a:effectLst/>
              <a:latin typeface="+mn-lt"/>
              <a:ea typeface="+mn-ea"/>
              <a:cs typeface="+mn-cs"/>
            </a:rPr>
            <a:t>11,922</a:t>
          </a:r>
          <a:r>
            <a:rPr lang="ja-JP" altLang="ja-JP" sz="1100">
              <a:solidFill>
                <a:schemeClr val="dk1"/>
              </a:solidFill>
              <a:effectLst/>
              <a:latin typeface="+mn-lt"/>
              <a:ea typeface="+mn-ea"/>
              <a:cs typeface="+mn-cs"/>
            </a:rPr>
            <a:t>円低いが、長野県平均と比べると</a:t>
          </a:r>
          <a:r>
            <a:rPr lang="en-US" altLang="ja-JP" sz="1100">
              <a:solidFill>
                <a:schemeClr val="dk1"/>
              </a:solidFill>
              <a:effectLst/>
              <a:latin typeface="+mn-lt"/>
              <a:ea typeface="+mn-ea"/>
              <a:cs typeface="+mn-cs"/>
            </a:rPr>
            <a:t>48,587</a:t>
          </a:r>
          <a:r>
            <a:rPr lang="ja-JP" altLang="en-US" sz="1100">
              <a:solidFill>
                <a:schemeClr val="dk1"/>
              </a:solidFill>
              <a:effectLst/>
              <a:latin typeface="+mn-lt"/>
              <a:ea typeface="+mn-ea"/>
              <a:cs typeface="+mn-cs"/>
            </a:rPr>
            <a:t>円</a:t>
          </a:r>
          <a:r>
            <a:rPr lang="ja-JP" altLang="ja-JP" sz="1100">
              <a:solidFill>
                <a:schemeClr val="dk1"/>
              </a:solidFill>
              <a:effectLst/>
              <a:latin typeface="+mn-lt"/>
              <a:ea typeface="+mn-ea"/>
              <a:cs typeface="+mn-cs"/>
            </a:rPr>
            <a:t>上回っている。保有する公共施設数が多く維持管理に費用が掛かっていることや、保育、教育分野において特別加配を行っているため、物件費が比較的高位に推移していると考えられる。</a:t>
          </a:r>
          <a:endParaRPr lang="ja-JP" altLang="ja-JP" sz="1400">
            <a:effectLst/>
          </a:endParaRPr>
        </a:p>
        <a:p>
          <a:r>
            <a:rPr lang="ja-JP" altLang="ja-JP" sz="1100">
              <a:solidFill>
                <a:schemeClr val="dk1"/>
              </a:solidFill>
              <a:effectLst/>
              <a:latin typeface="+mn-lt"/>
              <a:ea typeface="+mn-ea"/>
              <a:cs typeface="+mn-cs"/>
            </a:rPr>
            <a:t>　今後も課・係などの組織改革や公共施設の整理による職員数の削減、施設管理の民間委託費用の削減などに取り組みながら、類似団体の平均値以下に抑えるよう努める。また、経費抑制の意識を職場全体に浸透させ、経費の削減が図れるよう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3" name="直線コネクタ 192"/>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4"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5" name="直線コネクタ 194"/>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6"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7" name="直線コネクタ 196"/>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129263</xdr:rowOff>
    </xdr:from>
    <xdr:to>
      <xdr:col>7</xdr:col>
      <xdr:colOff>152400</xdr:colOff>
      <xdr:row>81</xdr:row>
      <xdr:rowOff>155448</xdr:rowOff>
    </xdr:to>
    <xdr:cxnSp macro="">
      <xdr:nvCxnSpPr>
        <xdr:cNvPr id="198" name="直線コネクタ 197"/>
        <xdr:cNvCxnSpPr/>
      </xdr:nvCxnSpPr>
      <xdr:spPr>
        <a:xfrm>
          <a:off x="4114800" y="14016713"/>
          <a:ext cx="838200" cy="2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117823</xdr:rowOff>
    </xdr:from>
    <xdr:ext cx="762000" cy="259045"/>
    <xdr:sp macro="" textlink="">
      <xdr:nvSpPr>
        <xdr:cNvPr id="199" name="人件費・物件費等の状況平均値テキスト"/>
        <xdr:cNvSpPr txBox="1"/>
      </xdr:nvSpPr>
      <xdr:spPr>
        <a:xfrm>
          <a:off x="5041900" y="1400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200" name="フローチャート : 判断 199"/>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120822</xdr:rowOff>
    </xdr:from>
    <xdr:to>
      <xdr:col>6</xdr:col>
      <xdr:colOff>0</xdr:colOff>
      <xdr:row>81</xdr:row>
      <xdr:rowOff>129263</xdr:rowOff>
    </xdr:to>
    <xdr:cxnSp macro="">
      <xdr:nvCxnSpPr>
        <xdr:cNvPr id="201" name="直線コネクタ 200"/>
        <xdr:cNvCxnSpPr/>
      </xdr:nvCxnSpPr>
      <xdr:spPr>
        <a:xfrm>
          <a:off x="3225800" y="14008272"/>
          <a:ext cx="8890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2" name="フローチャート : 判断 201"/>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8607</xdr:rowOff>
    </xdr:from>
    <xdr:ext cx="736600" cy="259045"/>
    <xdr:sp macro="" textlink="">
      <xdr:nvSpPr>
        <xdr:cNvPr id="203" name="テキスト ボックス 202"/>
        <xdr:cNvSpPr txBox="1"/>
      </xdr:nvSpPr>
      <xdr:spPr>
        <a:xfrm>
          <a:off x="3733800" y="1406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63024</xdr:rowOff>
    </xdr:from>
    <xdr:to>
      <xdr:col>4</xdr:col>
      <xdr:colOff>482600</xdr:colOff>
      <xdr:row>81</xdr:row>
      <xdr:rowOff>120822</xdr:rowOff>
    </xdr:to>
    <xdr:cxnSp macro="">
      <xdr:nvCxnSpPr>
        <xdr:cNvPr id="204" name="直線コネクタ 203"/>
        <xdr:cNvCxnSpPr/>
      </xdr:nvCxnSpPr>
      <xdr:spPr>
        <a:xfrm>
          <a:off x="2336800" y="13950474"/>
          <a:ext cx="889000" cy="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5" name="フローチャート : 判断 204"/>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41989</xdr:rowOff>
    </xdr:from>
    <xdr:ext cx="762000" cy="259045"/>
    <xdr:sp macro="" textlink="">
      <xdr:nvSpPr>
        <xdr:cNvPr id="206" name="テキスト ボックス 205"/>
        <xdr:cNvSpPr txBox="1"/>
      </xdr:nvSpPr>
      <xdr:spPr>
        <a:xfrm>
          <a:off x="2844800" y="1410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54905</xdr:rowOff>
    </xdr:from>
    <xdr:to>
      <xdr:col>3</xdr:col>
      <xdr:colOff>279400</xdr:colOff>
      <xdr:row>81</xdr:row>
      <xdr:rowOff>63024</xdr:rowOff>
    </xdr:to>
    <xdr:cxnSp macro="">
      <xdr:nvCxnSpPr>
        <xdr:cNvPr id="207" name="直線コネクタ 206"/>
        <xdr:cNvCxnSpPr/>
      </xdr:nvCxnSpPr>
      <xdr:spPr>
        <a:xfrm>
          <a:off x="1447800" y="13942355"/>
          <a:ext cx="889000" cy="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8" name="フローチャート : 判断 207"/>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15653</xdr:rowOff>
    </xdr:from>
    <xdr:ext cx="762000" cy="259045"/>
    <xdr:sp macro="" textlink="">
      <xdr:nvSpPr>
        <xdr:cNvPr id="209" name="テキスト ボックス 208"/>
        <xdr:cNvSpPr txBox="1"/>
      </xdr:nvSpPr>
      <xdr:spPr>
        <a:xfrm>
          <a:off x="1955800" y="140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10" name="フローチャート : 判断 209"/>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6856</xdr:rowOff>
    </xdr:from>
    <xdr:ext cx="762000" cy="259045"/>
    <xdr:sp macro="" textlink="">
      <xdr:nvSpPr>
        <xdr:cNvPr id="211" name="テキスト ボックス 210"/>
        <xdr:cNvSpPr txBox="1"/>
      </xdr:nvSpPr>
      <xdr:spPr>
        <a:xfrm>
          <a:off x="1066800" y="1406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104648</xdr:rowOff>
    </xdr:from>
    <xdr:to>
      <xdr:col>7</xdr:col>
      <xdr:colOff>203200</xdr:colOff>
      <xdr:row>82</xdr:row>
      <xdr:rowOff>34798</xdr:rowOff>
    </xdr:to>
    <xdr:sp macro="" textlink="">
      <xdr:nvSpPr>
        <xdr:cNvPr id="217" name="円/楕円 216"/>
        <xdr:cNvSpPr/>
      </xdr:nvSpPr>
      <xdr:spPr>
        <a:xfrm>
          <a:off x="4902200" y="1399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121175</xdr:rowOff>
    </xdr:from>
    <xdr:ext cx="762000" cy="259045"/>
    <xdr:sp macro="" textlink="">
      <xdr:nvSpPr>
        <xdr:cNvPr id="218" name="人件費・物件費等の状況該当値テキスト"/>
        <xdr:cNvSpPr txBox="1"/>
      </xdr:nvSpPr>
      <xdr:spPr>
        <a:xfrm>
          <a:off x="5041900" y="1383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186,937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78463</xdr:rowOff>
    </xdr:from>
    <xdr:to>
      <xdr:col>6</xdr:col>
      <xdr:colOff>50800</xdr:colOff>
      <xdr:row>82</xdr:row>
      <xdr:rowOff>8613</xdr:rowOff>
    </xdr:to>
    <xdr:sp macro="" textlink="">
      <xdr:nvSpPr>
        <xdr:cNvPr id="219" name="円/楕円 218"/>
        <xdr:cNvSpPr/>
      </xdr:nvSpPr>
      <xdr:spPr>
        <a:xfrm>
          <a:off x="4064000" y="139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18790</xdr:rowOff>
    </xdr:from>
    <xdr:ext cx="736600" cy="259045"/>
    <xdr:sp macro="" textlink="">
      <xdr:nvSpPr>
        <xdr:cNvPr id="220" name="テキスト ボックス 219"/>
        <xdr:cNvSpPr txBox="1"/>
      </xdr:nvSpPr>
      <xdr:spPr>
        <a:xfrm>
          <a:off x="3733800" y="13734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179,341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70022</xdr:rowOff>
    </xdr:from>
    <xdr:to>
      <xdr:col>4</xdr:col>
      <xdr:colOff>533400</xdr:colOff>
      <xdr:row>82</xdr:row>
      <xdr:rowOff>172</xdr:rowOff>
    </xdr:to>
    <xdr:sp macro="" textlink="">
      <xdr:nvSpPr>
        <xdr:cNvPr id="221" name="円/楕円 220"/>
        <xdr:cNvSpPr/>
      </xdr:nvSpPr>
      <xdr:spPr>
        <a:xfrm>
          <a:off x="3175000" y="139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10349</xdr:rowOff>
    </xdr:from>
    <xdr:ext cx="762000" cy="259045"/>
    <xdr:sp macro="" textlink="">
      <xdr:nvSpPr>
        <xdr:cNvPr id="222" name="テキスト ボックス 221"/>
        <xdr:cNvSpPr txBox="1"/>
      </xdr:nvSpPr>
      <xdr:spPr>
        <a:xfrm>
          <a:off x="2844800" y="1372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176,892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12224</xdr:rowOff>
    </xdr:from>
    <xdr:to>
      <xdr:col>3</xdr:col>
      <xdr:colOff>330200</xdr:colOff>
      <xdr:row>81</xdr:row>
      <xdr:rowOff>113824</xdr:rowOff>
    </xdr:to>
    <xdr:sp macro="" textlink="">
      <xdr:nvSpPr>
        <xdr:cNvPr id="223" name="円/楕円 222"/>
        <xdr:cNvSpPr/>
      </xdr:nvSpPr>
      <xdr:spPr>
        <a:xfrm>
          <a:off x="2286000" y="138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124001</xdr:rowOff>
    </xdr:from>
    <xdr:ext cx="762000" cy="259045"/>
    <xdr:sp macro="" textlink="">
      <xdr:nvSpPr>
        <xdr:cNvPr id="224" name="テキスト ボックス 223"/>
        <xdr:cNvSpPr txBox="1"/>
      </xdr:nvSpPr>
      <xdr:spPr>
        <a:xfrm>
          <a:off x="1955800" y="1366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160,125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4105</xdr:rowOff>
    </xdr:from>
    <xdr:to>
      <xdr:col>2</xdr:col>
      <xdr:colOff>127000</xdr:colOff>
      <xdr:row>81</xdr:row>
      <xdr:rowOff>105705</xdr:rowOff>
    </xdr:to>
    <xdr:sp macro="" textlink="">
      <xdr:nvSpPr>
        <xdr:cNvPr id="225" name="円/楕円 224"/>
        <xdr:cNvSpPr/>
      </xdr:nvSpPr>
      <xdr:spPr>
        <a:xfrm>
          <a:off x="1397000" y="138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115882</xdr:rowOff>
    </xdr:from>
    <xdr:ext cx="762000" cy="259045"/>
    <xdr:sp macro="" textlink="">
      <xdr:nvSpPr>
        <xdr:cNvPr id="226" name="テキスト ボックス 225"/>
        <xdr:cNvSpPr txBox="1"/>
      </xdr:nvSpPr>
      <xdr:spPr>
        <a:xfrm>
          <a:off x="1066800" y="1366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類似団体と比較して</a:t>
          </a:r>
          <a:r>
            <a:rPr kumimoji="0" lang="en-US" altLang="ja-JP" sz="1100" b="0" i="0" u="none" strike="noStrike" kern="0" cap="none" spc="0" normalizeH="0" baseline="0" noProof="0">
              <a:ln>
                <a:noFill/>
              </a:ln>
              <a:solidFill>
                <a:prstClr val="black"/>
              </a:solidFill>
              <a:effectLst/>
              <a:uLnTx/>
              <a:uFillTx/>
              <a:latin typeface="+mn-lt"/>
              <a:ea typeface="+mn-ea"/>
              <a:cs typeface="+mn-cs"/>
            </a:rPr>
            <a:t>0.2</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上</a:t>
          </a:r>
          <a:r>
            <a:rPr kumimoji="0" lang="ja-JP" altLang="ja-JP" sz="1100" b="0" i="0" u="none" strike="noStrike" kern="0" cap="none" spc="0" normalizeH="0" baseline="0" noProof="0">
              <a:ln>
                <a:noFill/>
              </a:ln>
              <a:solidFill>
                <a:prstClr val="black"/>
              </a:solidFill>
              <a:effectLst/>
              <a:uLnTx/>
              <a:uFillTx/>
              <a:latin typeface="+mn-lt"/>
              <a:ea typeface="+mn-ea"/>
              <a:cs typeface="+mn-cs"/>
            </a:rPr>
            <a:t>回っている。給与の適正化により類似団体平均と均衡した水準で推移するよう</a:t>
          </a:r>
          <a:r>
            <a:rPr kumimoji="0" lang="ja-JP" altLang="en-US" sz="1100" b="0" i="0" u="none" strike="noStrike" kern="0" cap="none" spc="0" normalizeH="0" baseline="0" noProof="0">
              <a:ln>
                <a:noFill/>
              </a:ln>
              <a:solidFill>
                <a:prstClr val="black"/>
              </a:solidFill>
              <a:effectLst/>
              <a:uLnTx/>
              <a:uFillTx/>
              <a:latin typeface="+mn-lt"/>
              <a:ea typeface="+mn-ea"/>
              <a:cs typeface="+mn-cs"/>
            </a:rPr>
            <a:t>引き続き</a:t>
          </a:r>
          <a:r>
            <a:rPr kumimoji="0" lang="ja-JP" altLang="ja-JP" sz="1100" b="0" i="0" u="none" strike="noStrike" kern="0" cap="none" spc="0" normalizeH="0" baseline="0" noProof="0">
              <a:ln>
                <a:noFill/>
              </a:ln>
              <a:solidFill>
                <a:prstClr val="black"/>
              </a:solidFill>
              <a:effectLst/>
              <a:uLnTx/>
              <a:uFillTx/>
              <a:latin typeface="+mn-lt"/>
              <a:ea typeface="+mn-ea"/>
              <a:cs typeface="+mn-cs"/>
            </a:rPr>
            <a:t>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148872</xdr:rowOff>
    </xdr:from>
    <xdr:to>
      <xdr:col>24</xdr:col>
      <xdr:colOff>558800</xdr:colOff>
      <xdr:row>86</xdr:row>
      <xdr:rowOff>115005</xdr:rowOff>
    </xdr:to>
    <xdr:cxnSp macro="">
      <xdr:nvCxnSpPr>
        <xdr:cNvPr id="255" name="直線コネクタ 254"/>
        <xdr:cNvCxnSpPr/>
      </xdr:nvCxnSpPr>
      <xdr:spPr>
        <a:xfrm flipV="1">
          <a:off x="17018000" y="13693422"/>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87082</xdr:rowOff>
    </xdr:from>
    <xdr:ext cx="762000" cy="259045"/>
    <xdr:sp macro="" textlink="">
      <xdr:nvSpPr>
        <xdr:cNvPr id="256" name="給与水準   （国との比較）最小値テキスト"/>
        <xdr:cNvSpPr txBox="1"/>
      </xdr:nvSpPr>
      <xdr:spPr>
        <a:xfrm>
          <a:off x="17106900" y="1483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86</xdr:row>
      <xdr:rowOff>115005</xdr:rowOff>
    </xdr:from>
    <xdr:to>
      <xdr:col>24</xdr:col>
      <xdr:colOff>647700</xdr:colOff>
      <xdr:row>86</xdr:row>
      <xdr:rowOff>115005</xdr:rowOff>
    </xdr:to>
    <xdr:cxnSp macro="">
      <xdr:nvCxnSpPr>
        <xdr:cNvPr id="257" name="直線コネクタ 256"/>
        <xdr:cNvCxnSpPr/>
      </xdr:nvCxnSpPr>
      <xdr:spPr>
        <a:xfrm>
          <a:off x="16929100" y="1485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63799</xdr:rowOff>
    </xdr:from>
    <xdr:ext cx="762000" cy="259045"/>
    <xdr:sp macro="" textlink="">
      <xdr:nvSpPr>
        <xdr:cNvPr id="258"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79</xdr:row>
      <xdr:rowOff>148872</xdr:rowOff>
    </xdr:from>
    <xdr:to>
      <xdr:col>24</xdr:col>
      <xdr:colOff>647700</xdr:colOff>
      <xdr:row>79</xdr:row>
      <xdr:rowOff>148872</xdr:rowOff>
    </xdr:to>
    <xdr:cxnSp macro="">
      <xdr:nvCxnSpPr>
        <xdr:cNvPr id="259" name="直線コネクタ 258"/>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83</xdr:row>
      <xdr:rowOff>26105</xdr:rowOff>
    </xdr:to>
    <xdr:cxnSp macro="">
      <xdr:nvCxnSpPr>
        <xdr:cNvPr id="260" name="直線コネクタ 259"/>
        <xdr:cNvCxnSpPr/>
      </xdr:nvCxnSpPr>
      <xdr:spPr>
        <a:xfrm flipV="1">
          <a:off x="16179800" y="14202834"/>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82849</xdr:rowOff>
    </xdr:from>
    <xdr:ext cx="762000" cy="259045"/>
    <xdr:sp macro="" textlink="">
      <xdr:nvSpPr>
        <xdr:cNvPr id="261" name="給与水準   （国との比較）平均値テキスト"/>
        <xdr:cNvSpPr txBox="1"/>
      </xdr:nvSpPr>
      <xdr:spPr>
        <a:xfrm>
          <a:off x="17106900" y="13970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62" name="フローチャート : 判断 261"/>
        <xdr:cNvSpPr/>
      </xdr:nvSpPr>
      <xdr:spPr>
        <a:xfrm>
          <a:off x="16967200" y="141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76905</xdr:rowOff>
    </xdr:from>
    <xdr:to>
      <xdr:col>23</xdr:col>
      <xdr:colOff>406400</xdr:colOff>
      <xdr:row>83</xdr:row>
      <xdr:rowOff>26105</xdr:rowOff>
    </xdr:to>
    <xdr:cxnSp macro="">
      <xdr:nvCxnSpPr>
        <xdr:cNvPr id="263" name="直線コネクタ 262"/>
        <xdr:cNvCxnSpPr/>
      </xdr:nvCxnSpPr>
      <xdr:spPr>
        <a:xfrm>
          <a:off x="15290800" y="1413580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39511</xdr:rowOff>
    </xdr:from>
    <xdr:to>
      <xdr:col>23</xdr:col>
      <xdr:colOff>457200</xdr:colOff>
      <xdr:row>82</xdr:row>
      <xdr:rowOff>141111</xdr:rowOff>
    </xdr:to>
    <xdr:sp macro="" textlink="">
      <xdr:nvSpPr>
        <xdr:cNvPr id="264" name="フローチャート : 判断 263"/>
        <xdr:cNvSpPr/>
      </xdr:nvSpPr>
      <xdr:spPr>
        <a:xfrm>
          <a:off x="16129000" y="1409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151288</xdr:rowOff>
    </xdr:from>
    <xdr:ext cx="736600" cy="259045"/>
    <xdr:sp macro="" textlink="">
      <xdr:nvSpPr>
        <xdr:cNvPr id="265" name="テキスト ボックス 264"/>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76905</xdr:rowOff>
    </xdr:from>
    <xdr:to>
      <xdr:col>22</xdr:col>
      <xdr:colOff>203200</xdr:colOff>
      <xdr:row>83</xdr:row>
      <xdr:rowOff>26105</xdr:rowOff>
    </xdr:to>
    <xdr:cxnSp macro="">
      <xdr:nvCxnSpPr>
        <xdr:cNvPr id="266" name="直線コネクタ 265"/>
        <xdr:cNvCxnSpPr/>
      </xdr:nvCxnSpPr>
      <xdr:spPr>
        <a:xfrm flipV="1">
          <a:off x="14401800" y="1413580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117122</xdr:rowOff>
    </xdr:from>
    <xdr:to>
      <xdr:col>22</xdr:col>
      <xdr:colOff>254000</xdr:colOff>
      <xdr:row>82</xdr:row>
      <xdr:rowOff>47272</xdr:rowOff>
    </xdr:to>
    <xdr:sp macro="" textlink="">
      <xdr:nvSpPr>
        <xdr:cNvPr id="267" name="フローチャート : 判断 266"/>
        <xdr:cNvSpPr/>
      </xdr:nvSpPr>
      <xdr:spPr>
        <a:xfrm>
          <a:off x="15240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57449</xdr:rowOff>
    </xdr:from>
    <xdr:ext cx="762000" cy="259045"/>
    <xdr:sp macro="" textlink="">
      <xdr:nvSpPr>
        <xdr:cNvPr id="268" name="テキスト ボックス 267"/>
        <xdr:cNvSpPr txBox="1"/>
      </xdr:nvSpPr>
      <xdr:spPr>
        <a:xfrm>
          <a:off x="14909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26105</xdr:rowOff>
    </xdr:from>
    <xdr:to>
      <xdr:col>21</xdr:col>
      <xdr:colOff>0</xdr:colOff>
      <xdr:row>88</xdr:row>
      <xdr:rowOff>53622</xdr:rowOff>
    </xdr:to>
    <xdr:cxnSp macro="">
      <xdr:nvCxnSpPr>
        <xdr:cNvPr id="269" name="直線コネクタ 268"/>
        <xdr:cNvCxnSpPr/>
      </xdr:nvCxnSpPr>
      <xdr:spPr>
        <a:xfrm flipV="1">
          <a:off x="13512800" y="14256455"/>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103716</xdr:rowOff>
    </xdr:from>
    <xdr:to>
      <xdr:col>21</xdr:col>
      <xdr:colOff>50800</xdr:colOff>
      <xdr:row>82</xdr:row>
      <xdr:rowOff>33866</xdr:rowOff>
    </xdr:to>
    <xdr:sp macro="" textlink="">
      <xdr:nvSpPr>
        <xdr:cNvPr id="270" name="フローチャート : 判断 269"/>
        <xdr:cNvSpPr/>
      </xdr:nvSpPr>
      <xdr:spPr>
        <a:xfrm>
          <a:off x="14351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71" name="テキスト ボックス 270"/>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72" name="フローチャート : 判断 271"/>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73" name="テキスト ボックス 272"/>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9" name="円/楕円 278"/>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65211</xdr:rowOff>
    </xdr:from>
    <xdr:ext cx="762000" cy="259045"/>
    <xdr:sp macro="" textlink="">
      <xdr:nvSpPr>
        <xdr:cNvPr id="280" name="給与水準   （国との比較）該当値テキスト"/>
        <xdr:cNvSpPr txBox="1"/>
      </xdr:nvSpPr>
      <xdr:spPr>
        <a:xfrm>
          <a:off x="17106900" y="1412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146755</xdr:rowOff>
    </xdr:from>
    <xdr:to>
      <xdr:col>23</xdr:col>
      <xdr:colOff>457200</xdr:colOff>
      <xdr:row>83</xdr:row>
      <xdr:rowOff>76905</xdr:rowOff>
    </xdr:to>
    <xdr:sp macro="" textlink="">
      <xdr:nvSpPr>
        <xdr:cNvPr id="281" name="円/楕円 280"/>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61682</xdr:rowOff>
    </xdr:from>
    <xdr:ext cx="736600" cy="259045"/>
    <xdr:sp macro="" textlink="">
      <xdr:nvSpPr>
        <xdr:cNvPr id="282" name="テキスト ボックス 281"/>
        <xdr:cNvSpPr txBox="1"/>
      </xdr:nvSpPr>
      <xdr:spPr>
        <a:xfrm>
          <a:off x="15798800" y="1429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26105</xdr:rowOff>
    </xdr:from>
    <xdr:to>
      <xdr:col>22</xdr:col>
      <xdr:colOff>254000</xdr:colOff>
      <xdr:row>82</xdr:row>
      <xdr:rowOff>127705</xdr:rowOff>
    </xdr:to>
    <xdr:sp macro="" textlink="">
      <xdr:nvSpPr>
        <xdr:cNvPr id="283" name="円/楕円 282"/>
        <xdr:cNvSpPr/>
      </xdr:nvSpPr>
      <xdr:spPr>
        <a:xfrm>
          <a:off x="15240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112482</xdr:rowOff>
    </xdr:from>
    <xdr:ext cx="762000" cy="259045"/>
    <xdr:sp macro="" textlink="">
      <xdr:nvSpPr>
        <xdr:cNvPr id="284" name="テキスト ボックス 283"/>
        <xdr:cNvSpPr txBox="1"/>
      </xdr:nvSpPr>
      <xdr:spPr>
        <a:xfrm>
          <a:off x="149098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146755</xdr:rowOff>
    </xdr:from>
    <xdr:to>
      <xdr:col>21</xdr:col>
      <xdr:colOff>50800</xdr:colOff>
      <xdr:row>83</xdr:row>
      <xdr:rowOff>76905</xdr:rowOff>
    </xdr:to>
    <xdr:sp macro="" textlink="">
      <xdr:nvSpPr>
        <xdr:cNvPr id="285" name="円/楕円 284"/>
        <xdr:cNvSpPr/>
      </xdr:nvSpPr>
      <xdr:spPr>
        <a:xfrm>
          <a:off x="14351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61682</xdr:rowOff>
    </xdr:from>
    <xdr:ext cx="762000" cy="259045"/>
    <xdr:sp macro="" textlink="">
      <xdr:nvSpPr>
        <xdr:cNvPr id="286" name="テキスト ボックス 285"/>
        <xdr:cNvSpPr txBox="1"/>
      </xdr:nvSpPr>
      <xdr:spPr>
        <a:xfrm>
          <a:off x="14020800" y="1429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2822</xdr:rowOff>
    </xdr:from>
    <xdr:to>
      <xdr:col>19</xdr:col>
      <xdr:colOff>533400</xdr:colOff>
      <xdr:row>88</xdr:row>
      <xdr:rowOff>104422</xdr:rowOff>
    </xdr:to>
    <xdr:sp macro="" textlink="">
      <xdr:nvSpPr>
        <xdr:cNvPr id="287" name="円/楕円 286"/>
        <xdr:cNvSpPr/>
      </xdr:nvSpPr>
      <xdr:spPr>
        <a:xfrm>
          <a:off x="13462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89199</xdr:rowOff>
    </xdr:from>
    <xdr:ext cx="762000" cy="259045"/>
    <xdr:sp macro="" textlink="">
      <xdr:nvSpPr>
        <xdr:cNvPr id="288" name="テキスト ボックス 287"/>
        <xdr:cNvSpPr txBox="1"/>
      </xdr:nvSpPr>
      <xdr:spPr>
        <a:xfrm>
          <a:off x="13131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人口の減少により数値は上昇傾向</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あり、</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類似団体平均と</a:t>
          </a:r>
          <a:r>
            <a:rPr lang="ja-JP" altLang="en-US" sz="1100">
              <a:solidFill>
                <a:schemeClr val="dk1"/>
              </a:solidFill>
              <a:effectLst/>
              <a:latin typeface="+mn-lt"/>
              <a:ea typeface="+mn-ea"/>
              <a:cs typeface="+mn-cs"/>
            </a:rPr>
            <a:t>比較すると</a:t>
          </a:r>
          <a:r>
            <a:rPr lang="en-US" altLang="ja-JP" sz="1100">
              <a:solidFill>
                <a:schemeClr val="dk1"/>
              </a:solidFill>
              <a:effectLst/>
              <a:latin typeface="+mn-lt"/>
              <a:ea typeface="+mn-ea"/>
              <a:cs typeface="+mn-cs"/>
            </a:rPr>
            <a:t>0.18</a:t>
          </a:r>
          <a:r>
            <a:rPr lang="ja-JP" altLang="en-US" sz="1100">
              <a:solidFill>
                <a:schemeClr val="dk1"/>
              </a:solidFill>
              <a:effectLst/>
              <a:latin typeface="+mn-lt"/>
              <a:ea typeface="+mn-ea"/>
              <a:cs typeface="+mn-cs"/>
            </a:rPr>
            <a:t>ポイント低い程度でほぼ</a:t>
          </a:r>
          <a:r>
            <a:rPr lang="ja-JP" altLang="ja-JP" sz="1100">
              <a:solidFill>
                <a:schemeClr val="dk1"/>
              </a:solidFill>
              <a:effectLst/>
              <a:latin typeface="+mn-lt"/>
              <a:ea typeface="+mn-ea"/>
              <a:cs typeface="+mn-cs"/>
            </a:rPr>
            <a:t>同程度となっている。今後も住民サービスの質の低下を招かないよう、効率的な人員配置を検討しながら、適正な定員管理に努め人件費の縮減に取り組んでいく。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5" name="直線コネクタ 304"/>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6" name="テキスト ボックス 305"/>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9" name="直線コネクタ 308"/>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0" name="テキスト ボックス 309"/>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3" name="直線コネクタ 312"/>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4" name="テキスト ボックス 313"/>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5" name="直線コネクタ 31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6" name="テキスト ボックス 31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7" name="直線コネクタ 316"/>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8" name="テキスト ボックス 317"/>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2" name="直線コネクタ 321"/>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3"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4" name="直線コネクタ 323"/>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5" name="定員管理の状況最大値テキスト"/>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6" name="直線コネクタ 325"/>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138985</xdr:rowOff>
    </xdr:from>
    <xdr:to>
      <xdr:col>24</xdr:col>
      <xdr:colOff>558800</xdr:colOff>
      <xdr:row>61</xdr:row>
      <xdr:rowOff>146526</xdr:rowOff>
    </xdr:to>
    <xdr:cxnSp macro="">
      <xdr:nvCxnSpPr>
        <xdr:cNvPr id="327" name="直線コネクタ 326"/>
        <xdr:cNvCxnSpPr/>
      </xdr:nvCxnSpPr>
      <xdr:spPr>
        <a:xfrm>
          <a:off x="16179800" y="10597435"/>
          <a:ext cx="8382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94949</xdr:rowOff>
    </xdr:from>
    <xdr:ext cx="762000" cy="259045"/>
    <xdr:sp macro="" textlink="">
      <xdr:nvSpPr>
        <xdr:cNvPr id="328" name="定員管理の状況平均値テキスト"/>
        <xdr:cNvSpPr txBox="1"/>
      </xdr:nvSpPr>
      <xdr:spPr>
        <a:xfrm>
          <a:off x="17106900" y="1055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9" name="フローチャート : 判断 328"/>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116363</xdr:rowOff>
    </xdr:from>
    <xdr:to>
      <xdr:col>23</xdr:col>
      <xdr:colOff>406400</xdr:colOff>
      <xdr:row>61</xdr:row>
      <xdr:rowOff>138985</xdr:rowOff>
    </xdr:to>
    <xdr:cxnSp macro="">
      <xdr:nvCxnSpPr>
        <xdr:cNvPr id="330" name="直線コネクタ 329"/>
        <xdr:cNvCxnSpPr/>
      </xdr:nvCxnSpPr>
      <xdr:spPr>
        <a:xfrm>
          <a:off x="15290800" y="10574813"/>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31" name="フローチャート : 判断 330"/>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23989</xdr:rowOff>
    </xdr:from>
    <xdr:ext cx="736600" cy="259045"/>
    <xdr:sp macro="" textlink="">
      <xdr:nvSpPr>
        <xdr:cNvPr id="332" name="テキスト ボックス 331"/>
        <xdr:cNvSpPr txBox="1"/>
      </xdr:nvSpPr>
      <xdr:spPr>
        <a:xfrm>
          <a:off x="15798800" y="1031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69612</xdr:rowOff>
    </xdr:from>
    <xdr:to>
      <xdr:col>22</xdr:col>
      <xdr:colOff>203200</xdr:colOff>
      <xdr:row>61</xdr:row>
      <xdr:rowOff>116363</xdr:rowOff>
    </xdr:to>
    <xdr:cxnSp macro="">
      <xdr:nvCxnSpPr>
        <xdr:cNvPr id="333" name="直線コネクタ 332"/>
        <xdr:cNvCxnSpPr/>
      </xdr:nvCxnSpPr>
      <xdr:spPr>
        <a:xfrm>
          <a:off x="14401800" y="10528062"/>
          <a:ext cx="889000" cy="4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4" name="フローチャート : 判断 333"/>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96617</xdr:rowOff>
    </xdr:from>
    <xdr:ext cx="762000" cy="259045"/>
    <xdr:sp macro="" textlink="">
      <xdr:nvSpPr>
        <xdr:cNvPr id="335" name="テキスト ボックス 334"/>
        <xdr:cNvSpPr txBox="1"/>
      </xdr:nvSpPr>
      <xdr:spPr>
        <a:xfrm>
          <a:off x="14909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46990</xdr:rowOff>
    </xdr:from>
    <xdr:to>
      <xdr:col>21</xdr:col>
      <xdr:colOff>0</xdr:colOff>
      <xdr:row>61</xdr:row>
      <xdr:rowOff>69612</xdr:rowOff>
    </xdr:to>
    <xdr:cxnSp macro="">
      <xdr:nvCxnSpPr>
        <xdr:cNvPr id="336" name="直線コネクタ 335"/>
        <xdr:cNvCxnSpPr/>
      </xdr:nvCxnSpPr>
      <xdr:spPr>
        <a:xfrm>
          <a:off x="13512800" y="10505440"/>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7" name="フローチャート : 判断 336"/>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8" name="テキスト ボックス 337"/>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9" name="フローチャート : 判断 338"/>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40" name="テキスト ボックス 339"/>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95726</xdr:rowOff>
    </xdr:from>
    <xdr:to>
      <xdr:col>24</xdr:col>
      <xdr:colOff>609600</xdr:colOff>
      <xdr:row>62</xdr:row>
      <xdr:rowOff>25876</xdr:rowOff>
    </xdr:to>
    <xdr:sp macro="" textlink="">
      <xdr:nvSpPr>
        <xdr:cNvPr id="346" name="円/楕円 345"/>
        <xdr:cNvSpPr/>
      </xdr:nvSpPr>
      <xdr:spPr>
        <a:xfrm>
          <a:off x="16967200" y="105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112253</xdr:rowOff>
    </xdr:from>
    <xdr:ext cx="762000" cy="259045"/>
    <xdr:sp macro="" textlink="">
      <xdr:nvSpPr>
        <xdr:cNvPr id="347" name="定員管理の状況該当値テキスト"/>
        <xdr:cNvSpPr txBox="1"/>
      </xdr:nvSpPr>
      <xdr:spPr>
        <a:xfrm>
          <a:off x="17106900" y="1039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88185</xdr:rowOff>
    </xdr:from>
    <xdr:to>
      <xdr:col>23</xdr:col>
      <xdr:colOff>457200</xdr:colOff>
      <xdr:row>62</xdr:row>
      <xdr:rowOff>18335</xdr:rowOff>
    </xdr:to>
    <xdr:sp macro="" textlink="">
      <xdr:nvSpPr>
        <xdr:cNvPr id="348" name="円/楕円 347"/>
        <xdr:cNvSpPr/>
      </xdr:nvSpPr>
      <xdr:spPr>
        <a:xfrm>
          <a:off x="16129000" y="105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3112</xdr:rowOff>
    </xdr:from>
    <xdr:ext cx="736600" cy="259045"/>
    <xdr:sp macro="" textlink="">
      <xdr:nvSpPr>
        <xdr:cNvPr id="349" name="テキスト ボックス 348"/>
        <xdr:cNvSpPr txBox="1"/>
      </xdr:nvSpPr>
      <xdr:spPr>
        <a:xfrm>
          <a:off x="15798800" y="1063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65563</xdr:rowOff>
    </xdr:from>
    <xdr:to>
      <xdr:col>22</xdr:col>
      <xdr:colOff>254000</xdr:colOff>
      <xdr:row>61</xdr:row>
      <xdr:rowOff>167163</xdr:rowOff>
    </xdr:to>
    <xdr:sp macro="" textlink="">
      <xdr:nvSpPr>
        <xdr:cNvPr id="350" name="円/楕円 349"/>
        <xdr:cNvSpPr/>
      </xdr:nvSpPr>
      <xdr:spPr>
        <a:xfrm>
          <a:off x="15240000" y="1052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5890</xdr:rowOff>
    </xdr:from>
    <xdr:ext cx="762000" cy="259045"/>
    <xdr:sp macro="" textlink="">
      <xdr:nvSpPr>
        <xdr:cNvPr id="351" name="テキスト ボックス 350"/>
        <xdr:cNvSpPr txBox="1"/>
      </xdr:nvSpPr>
      <xdr:spPr>
        <a:xfrm>
          <a:off x="14909800" y="1029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18812</xdr:rowOff>
    </xdr:from>
    <xdr:to>
      <xdr:col>21</xdr:col>
      <xdr:colOff>50800</xdr:colOff>
      <xdr:row>61</xdr:row>
      <xdr:rowOff>120412</xdr:rowOff>
    </xdr:to>
    <xdr:sp macro="" textlink="">
      <xdr:nvSpPr>
        <xdr:cNvPr id="352" name="円/楕円 351"/>
        <xdr:cNvSpPr/>
      </xdr:nvSpPr>
      <xdr:spPr>
        <a:xfrm>
          <a:off x="14351000" y="104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130589</xdr:rowOff>
    </xdr:from>
    <xdr:ext cx="762000" cy="259045"/>
    <xdr:sp macro="" textlink="">
      <xdr:nvSpPr>
        <xdr:cNvPr id="353" name="テキスト ボックス 352"/>
        <xdr:cNvSpPr txBox="1"/>
      </xdr:nvSpPr>
      <xdr:spPr>
        <a:xfrm>
          <a:off x="14020800" y="1024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167640</xdr:rowOff>
    </xdr:from>
    <xdr:to>
      <xdr:col>19</xdr:col>
      <xdr:colOff>533400</xdr:colOff>
      <xdr:row>61</xdr:row>
      <xdr:rowOff>97790</xdr:rowOff>
    </xdr:to>
    <xdr:sp macro="" textlink="">
      <xdr:nvSpPr>
        <xdr:cNvPr id="354" name="円/楕円 353"/>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107967</xdr:rowOff>
    </xdr:from>
    <xdr:ext cx="762000" cy="259045"/>
    <xdr:sp macro="" textlink="">
      <xdr:nvSpPr>
        <xdr:cNvPr id="355" name="テキスト ボックス 354"/>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7" name="テキスト ボックス 35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8" name="テキスト ボックス 35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昨年度と比較して</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の減少となったが</a:t>
          </a:r>
          <a:r>
            <a:rPr lang="ja-JP" altLang="ja-JP" sz="1100">
              <a:solidFill>
                <a:schemeClr val="dk1"/>
              </a:solidFill>
              <a:effectLst/>
              <a:latin typeface="+mn-lt"/>
              <a:ea typeface="+mn-ea"/>
              <a:cs typeface="+mn-cs"/>
            </a:rPr>
            <a:t>、全国平均、長野県平均との比較では</a:t>
          </a:r>
          <a:r>
            <a:rPr lang="ja-JP" altLang="en-US" sz="1100">
              <a:solidFill>
                <a:schemeClr val="dk1"/>
              </a:solidFill>
              <a:effectLst/>
              <a:latin typeface="+mn-lt"/>
              <a:ea typeface="+mn-ea"/>
              <a:cs typeface="+mn-cs"/>
            </a:rPr>
            <a:t>依然</a:t>
          </a:r>
          <a:r>
            <a:rPr lang="ja-JP" altLang="ja-JP" sz="1100">
              <a:solidFill>
                <a:schemeClr val="dk1"/>
              </a:solidFill>
              <a:effectLst/>
              <a:latin typeface="+mn-lt"/>
              <a:ea typeface="+mn-ea"/>
              <a:cs typeface="+mn-cs"/>
            </a:rPr>
            <a:t>高い状況である。今後中学校改築</a:t>
          </a:r>
          <a:r>
            <a:rPr lang="ja-JP" altLang="en-US" sz="1100">
              <a:solidFill>
                <a:schemeClr val="dk1"/>
              </a:solidFill>
              <a:effectLst/>
              <a:latin typeface="+mn-lt"/>
              <a:ea typeface="+mn-ea"/>
              <a:cs typeface="+mn-cs"/>
            </a:rPr>
            <a:t>・保育園建設</a:t>
          </a:r>
          <a:r>
            <a:rPr lang="ja-JP" altLang="ja-JP" sz="1100">
              <a:solidFill>
                <a:schemeClr val="dk1"/>
              </a:solidFill>
              <a:effectLst/>
              <a:latin typeface="+mn-lt"/>
              <a:ea typeface="+mn-ea"/>
              <a:cs typeface="+mn-cs"/>
            </a:rPr>
            <a:t>等に伴う</a:t>
          </a:r>
          <a:r>
            <a:rPr lang="ja-JP" altLang="en-US" sz="1100">
              <a:solidFill>
                <a:schemeClr val="dk1"/>
              </a:solidFill>
              <a:effectLst/>
              <a:latin typeface="+mn-lt"/>
              <a:ea typeface="+mn-ea"/>
              <a:cs typeface="+mn-cs"/>
            </a:rPr>
            <a:t>大型事業の</a:t>
          </a:r>
          <a:r>
            <a:rPr lang="ja-JP" altLang="ja-JP" sz="1100">
              <a:solidFill>
                <a:schemeClr val="dk1"/>
              </a:solidFill>
              <a:effectLst/>
              <a:latin typeface="+mn-lt"/>
              <a:ea typeface="+mn-ea"/>
              <a:cs typeface="+mn-cs"/>
            </a:rPr>
            <a:t>合併特例債償還が始まることから比率の上昇が考えられる。</a:t>
          </a:r>
          <a:endParaRPr lang="ja-JP" altLang="ja-JP" sz="1400">
            <a:effectLst/>
          </a:endParaRPr>
        </a:p>
        <a:p>
          <a:r>
            <a:rPr lang="ja-JP" altLang="ja-JP" sz="1100">
              <a:solidFill>
                <a:schemeClr val="dk1"/>
              </a:solidFill>
              <a:effectLst/>
              <a:latin typeface="+mn-lt"/>
              <a:ea typeface="+mn-ea"/>
              <a:cs typeface="+mn-cs"/>
            </a:rPr>
            <a:t>　将来負担比率と同様に、地方債発行の抑制や任意繰上償還を進め、公営企業等への公債費の繰出金（病院、水道、下水道事業）についても引き続き注視する中で改善に努める。また、後世への負担を少しでも軽減するよう普通建設事業の抑制と起債に大きく頼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155928</xdr:rowOff>
    </xdr:from>
    <xdr:to>
      <xdr:col>24</xdr:col>
      <xdr:colOff>558800</xdr:colOff>
      <xdr:row>45</xdr:row>
      <xdr:rowOff>154517</xdr:rowOff>
    </xdr:to>
    <xdr:cxnSp macro="">
      <xdr:nvCxnSpPr>
        <xdr:cNvPr id="385" name="直線コネクタ 384"/>
        <xdr:cNvCxnSpPr/>
      </xdr:nvCxnSpPr>
      <xdr:spPr>
        <a:xfrm flipV="1">
          <a:off x="17018000" y="6328128"/>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6"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7" name="直線コネクタ 386"/>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70855</xdr:rowOff>
    </xdr:from>
    <xdr:ext cx="762000" cy="259045"/>
    <xdr:sp macro="" textlink="">
      <xdr:nvSpPr>
        <xdr:cNvPr id="388" name="公債費負担の状況最大値テキスト"/>
        <xdr:cNvSpPr txBox="1"/>
      </xdr:nvSpPr>
      <xdr:spPr>
        <a:xfrm>
          <a:off x="17106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155928</xdr:rowOff>
    </xdr:from>
    <xdr:to>
      <xdr:col>24</xdr:col>
      <xdr:colOff>647700</xdr:colOff>
      <xdr:row>36</xdr:row>
      <xdr:rowOff>155928</xdr:rowOff>
    </xdr:to>
    <xdr:cxnSp macro="">
      <xdr:nvCxnSpPr>
        <xdr:cNvPr id="389" name="直線コネクタ 388"/>
        <xdr:cNvCxnSpPr/>
      </xdr:nvCxnSpPr>
      <xdr:spPr>
        <a:xfrm>
          <a:off x="16929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9172</xdr:rowOff>
    </xdr:from>
    <xdr:to>
      <xdr:col>24</xdr:col>
      <xdr:colOff>558800</xdr:colOff>
      <xdr:row>41</xdr:row>
      <xdr:rowOff>62795</xdr:rowOff>
    </xdr:to>
    <xdr:cxnSp macro="">
      <xdr:nvCxnSpPr>
        <xdr:cNvPr id="390" name="直線コネクタ 389"/>
        <xdr:cNvCxnSpPr/>
      </xdr:nvCxnSpPr>
      <xdr:spPr>
        <a:xfrm flipV="1">
          <a:off x="16179800" y="703862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91"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2" name="フローチャート : 判断 391"/>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62795</xdr:rowOff>
    </xdr:from>
    <xdr:to>
      <xdr:col>23</xdr:col>
      <xdr:colOff>406400</xdr:colOff>
      <xdr:row>41</xdr:row>
      <xdr:rowOff>62795</xdr:rowOff>
    </xdr:to>
    <xdr:cxnSp macro="">
      <xdr:nvCxnSpPr>
        <xdr:cNvPr id="393" name="直線コネクタ 392"/>
        <xdr:cNvCxnSpPr/>
      </xdr:nvCxnSpPr>
      <xdr:spPr>
        <a:xfrm>
          <a:off x="15290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94" name="フローチャート : 判断 393"/>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5" name="テキスト ボックス 394"/>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62795</xdr:rowOff>
    </xdr:from>
    <xdr:to>
      <xdr:col>22</xdr:col>
      <xdr:colOff>203200</xdr:colOff>
      <xdr:row>42</xdr:row>
      <xdr:rowOff>25400</xdr:rowOff>
    </xdr:to>
    <xdr:cxnSp macro="">
      <xdr:nvCxnSpPr>
        <xdr:cNvPr id="396" name="直線コネクタ 395"/>
        <xdr:cNvCxnSpPr/>
      </xdr:nvCxnSpPr>
      <xdr:spPr>
        <a:xfrm flipV="1">
          <a:off x="14401800" y="70922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7" name="フローチャート : 判断 396"/>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398" name="テキスト ボックス 397"/>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132645</xdr:rowOff>
    </xdr:to>
    <xdr:cxnSp macro="">
      <xdr:nvCxnSpPr>
        <xdr:cNvPr id="399" name="直線コネクタ 398"/>
        <xdr:cNvCxnSpPr/>
      </xdr:nvCxnSpPr>
      <xdr:spPr>
        <a:xfrm flipV="1">
          <a:off x="13512800" y="722630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31045</xdr:rowOff>
    </xdr:from>
    <xdr:to>
      <xdr:col>21</xdr:col>
      <xdr:colOff>50800</xdr:colOff>
      <xdr:row>43</xdr:row>
      <xdr:rowOff>132645</xdr:rowOff>
    </xdr:to>
    <xdr:sp macro="" textlink="">
      <xdr:nvSpPr>
        <xdr:cNvPr id="400" name="フローチャート : 判断 399"/>
        <xdr:cNvSpPr/>
      </xdr:nvSpPr>
      <xdr:spPr>
        <a:xfrm>
          <a:off x="14351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117422</xdr:rowOff>
    </xdr:from>
    <xdr:ext cx="762000" cy="259045"/>
    <xdr:sp macro="" textlink="">
      <xdr:nvSpPr>
        <xdr:cNvPr id="401" name="テキスト ボックス 400"/>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402" name="フローチャート : 判断 401"/>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53216</xdr:rowOff>
    </xdr:from>
    <xdr:ext cx="762000" cy="259045"/>
    <xdr:sp macro="" textlink="">
      <xdr:nvSpPr>
        <xdr:cNvPr id="403" name="テキスト ボックス 402"/>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129822</xdr:rowOff>
    </xdr:from>
    <xdr:to>
      <xdr:col>24</xdr:col>
      <xdr:colOff>609600</xdr:colOff>
      <xdr:row>41</xdr:row>
      <xdr:rowOff>59972</xdr:rowOff>
    </xdr:to>
    <xdr:sp macro="" textlink="">
      <xdr:nvSpPr>
        <xdr:cNvPr id="409" name="円/楕円 408"/>
        <xdr:cNvSpPr/>
      </xdr:nvSpPr>
      <xdr:spPr>
        <a:xfrm>
          <a:off x="16967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146349</xdr:rowOff>
    </xdr:from>
    <xdr:ext cx="762000" cy="259045"/>
    <xdr:sp macro="" textlink="">
      <xdr:nvSpPr>
        <xdr:cNvPr id="410" name="公債費負担の状況該当値テキスト"/>
        <xdr:cNvSpPr txBox="1"/>
      </xdr:nvSpPr>
      <xdr:spPr>
        <a:xfrm>
          <a:off x="171069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11995</xdr:rowOff>
    </xdr:from>
    <xdr:to>
      <xdr:col>23</xdr:col>
      <xdr:colOff>457200</xdr:colOff>
      <xdr:row>41</xdr:row>
      <xdr:rowOff>113595</xdr:rowOff>
    </xdr:to>
    <xdr:sp macro="" textlink="">
      <xdr:nvSpPr>
        <xdr:cNvPr id="411" name="円/楕円 410"/>
        <xdr:cNvSpPr/>
      </xdr:nvSpPr>
      <xdr:spPr>
        <a:xfrm>
          <a:off x="16129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123772</xdr:rowOff>
    </xdr:from>
    <xdr:ext cx="736600" cy="259045"/>
    <xdr:sp macro="" textlink="">
      <xdr:nvSpPr>
        <xdr:cNvPr id="412" name="テキスト ボックス 411"/>
        <xdr:cNvSpPr txBox="1"/>
      </xdr:nvSpPr>
      <xdr:spPr>
        <a:xfrm>
          <a:off x="15798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11995</xdr:rowOff>
    </xdr:from>
    <xdr:to>
      <xdr:col>22</xdr:col>
      <xdr:colOff>254000</xdr:colOff>
      <xdr:row>41</xdr:row>
      <xdr:rowOff>113595</xdr:rowOff>
    </xdr:to>
    <xdr:sp macro="" textlink="">
      <xdr:nvSpPr>
        <xdr:cNvPr id="413" name="円/楕円 412"/>
        <xdr:cNvSpPr/>
      </xdr:nvSpPr>
      <xdr:spPr>
        <a:xfrm>
          <a:off x="15240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123772</xdr:rowOff>
    </xdr:from>
    <xdr:ext cx="762000" cy="259045"/>
    <xdr:sp macro="" textlink="">
      <xdr:nvSpPr>
        <xdr:cNvPr id="414" name="テキスト ボックス 413"/>
        <xdr:cNvSpPr txBox="1"/>
      </xdr:nvSpPr>
      <xdr:spPr>
        <a:xfrm>
          <a:off x="14909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15" name="円/楕円 414"/>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416" name="テキスト ボックス 415"/>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81845</xdr:rowOff>
    </xdr:from>
    <xdr:to>
      <xdr:col>19</xdr:col>
      <xdr:colOff>533400</xdr:colOff>
      <xdr:row>43</xdr:row>
      <xdr:rowOff>11995</xdr:rowOff>
    </xdr:to>
    <xdr:sp macro="" textlink="">
      <xdr:nvSpPr>
        <xdr:cNvPr id="417" name="円/楕円 416"/>
        <xdr:cNvSpPr/>
      </xdr:nvSpPr>
      <xdr:spPr>
        <a:xfrm>
          <a:off x="13462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22172</xdr:rowOff>
    </xdr:from>
    <xdr:ext cx="762000" cy="259045"/>
    <xdr:sp macro="" textlink="">
      <xdr:nvSpPr>
        <xdr:cNvPr id="418" name="テキスト ボックス 417"/>
        <xdr:cNvSpPr txBox="1"/>
      </xdr:nvSpPr>
      <xdr:spPr>
        <a:xfrm>
          <a:off x="13131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年々改善されてき</a:t>
          </a:r>
          <a:r>
            <a:rPr lang="ja-JP" altLang="en-US" sz="1100">
              <a:solidFill>
                <a:schemeClr val="dk1"/>
              </a:solidFill>
              <a:effectLst/>
              <a:latin typeface="+mn-lt"/>
              <a:ea typeface="+mn-ea"/>
              <a:cs typeface="+mn-cs"/>
            </a:rPr>
            <a:t>た結果今</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はマイナス（数値無）となった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公営企業等の経営改善や地方債の任意繰上償還を実施し、地方債を計画的に償還することで将来負担の軽減に努めるとともに、充当可能基金についても計画的に造成できるように努力する。また、将来負担を少しでも軽減するよう新規事業については慎重に検討し、普通建設事業は厳選し地方債発行の抑制を図り地方債残高のさらなる縮減に努める。起債する場合であっても有利な起債を計画的に活用することで財政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5" name="直線コネクタ 43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6" name="テキスト ボックス 43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9" name="直線コネクタ 43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40" name="テキスト ボックス 43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3" name="直線コネクタ 442"/>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4" name="将来負担の状況最小値テキスト"/>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5" name="直線コネクタ 444"/>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7" name="直線コネクタ 44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15</xdr:row>
      <xdr:rowOff>82645</xdr:rowOff>
    </xdr:from>
    <xdr:to>
      <xdr:col>23</xdr:col>
      <xdr:colOff>406400</xdr:colOff>
      <xdr:row>15</xdr:row>
      <xdr:rowOff>152019</xdr:rowOff>
    </xdr:to>
    <xdr:cxnSp macro="">
      <xdr:nvCxnSpPr>
        <xdr:cNvPr id="448" name="直線コネクタ 447"/>
        <xdr:cNvCxnSpPr/>
      </xdr:nvCxnSpPr>
      <xdr:spPr>
        <a:xfrm flipV="1">
          <a:off x="15290800" y="2654395"/>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59897</xdr:rowOff>
    </xdr:from>
    <xdr:ext cx="762000" cy="259045"/>
    <xdr:sp macro="" textlink="">
      <xdr:nvSpPr>
        <xdr:cNvPr id="449" name="将来負担の状況平均値テキスト"/>
        <xdr:cNvSpPr txBox="1"/>
      </xdr:nvSpPr>
      <xdr:spPr>
        <a:xfrm>
          <a:off x="17106900" y="2803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50" name="フローチャート : 判断 449"/>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152019</xdr:rowOff>
    </xdr:from>
    <xdr:to>
      <xdr:col>22</xdr:col>
      <xdr:colOff>203200</xdr:colOff>
      <xdr:row>16</xdr:row>
      <xdr:rowOff>89757</xdr:rowOff>
    </xdr:to>
    <xdr:cxnSp macro="">
      <xdr:nvCxnSpPr>
        <xdr:cNvPr id="451" name="直線コネクタ 450"/>
        <xdr:cNvCxnSpPr/>
      </xdr:nvCxnSpPr>
      <xdr:spPr>
        <a:xfrm flipV="1">
          <a:off x="14401800" y="2723769"/>
          <a:ext cx="889000" cy="10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2" name="フローチャート : 判断 451"/>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47991</xdr:rowOff>
    </xdr:from>
    <xdr:ext cx="736600" cy="259045"/>
    <xdr:sp macro="" textlink="">
      <xdr:nvSpPr>
        <xdr:cNvPr id="453" name="テキスト ボックス 452"/>
        <xdr:cNvSpPr txBox="1"/>
      </xdr:nvSpPr>
      <xdr:spPr>
        <a:xfrm>
          <a:off x="15798800" y="2962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89757</xdr:rowOff>
    </xdr:from>
    <xdr:to>
      <xdr:col>21</xdr:col>
      <xdr:colOff>0</xdr:colOff>
      <xdr:row>17</xdr:row>
      <xdr:rowOff>54642</xdr:rowOff>
    </xdr:to>
    <xdr:cxnSp macro="">
      <xdr:nvCxnSpPr>
        <xdr:cNvPr id="454" name="直線コネクタ 453"/>
        <xdr:cNvCxnSpPr/>
      </xdr:nvCxnSpPr>
      <xdr:spPr>
        <a:xfrm flipV="1">
          <a:off x="13512800" y="2832957"/>
          <a:ext cx="889000" cy="13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103505</xdr:rowOff>
    </xdr:from>
    <xdr:to>
      <xdr:col>22</xdr:col>
      <xdr:colOff>254000</xdr:colOff>
      <xdr:row>17</xdr:row>
      <xdr:rowOff>33655</xdr:rowOff>
    </xdr:to>
    <xdr:sp macro="" textlink="">
      <xdr:nvSpPr>
        <xdr:cNvPr id="455" name="フローチャート : 判断 454"/>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18432</xdr:rowOff>
    </xdr:from>
    <xdr:ext cx="762000" cy="259045"/>
    <xdr:sp macro="" textlink="">
      <xdr:nvSpPr>
        <xdr:cNvPr id="456" name="テキスト ボックス 455"/>
        <xdr:cNvSpPr txBox="1"/>
      </xdr:nvSpPr>
      <xdr:spPr>
        <a:xfrm>
          <a:off x="14909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110744</xdr:rowOff>
    </xdr:from>
    <xdr:to>
      <xdr:col>21</xdr:col>
      <xdr:colOff>50800</xdr:colOff>
      <xdr:row>17</xdr:row>
      <xdr:rowOff>40894</xdr:rowOff>
    </xdr:to>
    <xdr:sp macro="" textlink="">
      <xdr:nvSpPr>
        <xdr:cNvPr id="457" name="フローチャート : 判断 456"/>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25671</xdr:rowOff>
    </xdr:from>
    <xdr:ext cx="762000" cy="259045"/>
    <xdr:sp macro="" textlink="">
      <xdr:nvSpPr>
        <xdr:cNvPr id="458" name="テキスト ボックス 457"/>
        <xdr:cNvSpPr txBox="1"/>
      </xdr:nvSpPr>
      <xdr:spPr>
        <a:xfrm>
          <a:off x="14020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59" name="フローチャート : 判断 458"/>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108380</xdr:rowOff>
    </xdr:from>
    <xdr:ext cx="762000" cy="259045"/>
    <xdr:sp macro="" textlink="">
      <xdr:nvSpPr>
        <xdr:cNvPr id="460" name="テキスト ボックス 459"/>
        <xdr:cNvSpPr txBox="1"/>
      </xdr:nvSpPr>
      <xdr:spPr>
        <a:xfrm>
          <a:off x="13131800" y="26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15</xdr:row>
      <xdr:rowOff>31845</xdr:rowOff>
    </xdr:from>
    <xdr:to>
      <xdr:col>23</xdr:col>
      <xdr:colOff>457200</xdr:colOff>
      <xdr:row>15</xdr:row>
      <xdr:rowOff>133445</xdr:rowOff>
    </xdr:to>
    <xdr:sp macro="" textlink="">
      <xdr:nvSpPr>
        <xdr:cNvPr id="466" name="円/楕円 465"/>
        <xdr:cNvSpPr/>
      </xdr:nvSpPr>
      <xdr:spPr>
        <a:xfrm>
          <a:off x="16129000" y="260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143622</xdr:rowOff>
    </xdr:from>
    <xdr:ext cx="736600" cy="259045"/>
    <xdr:sp macro="" textlink="">
      <xdr:nvSpPr>
        <xdr:cNvPr id="467" name="テキスト ボックス 466"/>
        <xdr:cNvSpPr txBox="1"/>
      </xdr:nvSpPr>
      <xdr:spPr>
        <a:xfrm>
          <a:off x="15798800" y="2372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101219</xdr:rowOff>
    </xdr:from>
    <xdr:to>
      <xdr:col>22</xdr:col>
      <xdr:colOff>254000</xdr:colOff>
      <xdr:row>16</xdr:row>
      <xdr:rowOff>31369</xdr:rowOff>
    </xdr:to>
    <xdr:sp macro="" textlink="">
      <xdr:nvSpPr>
        <xdr:cNvPr id="468" name="円/楕円 467"/>
        <xdr:cNvSpPr/>
      </xdr:nvSpPr>
      <xdr:spPr>
        <a:xfrm>
          <a:off x="15240000" y="26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41546</xdr:rowOff>
    </xdr:from>
    <xdr:ext cx="762000" cy="259045"/>
    <xdr:sp macro="" textlink="">
      <xdr:nvSpPr>
        <xdr:cNvPr id="469" name="テキスト ボックス 468"/>
        <xdr:cNvSpPr txBox="1"/>
      </xdr:nvSpPr>
      <xdr:spPr>
        <a:xfrm>
          <a:off x="14909800" y="24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38957</xdr:rowOff>
    </xdr:from>
    <xdr:to>
      <xdr:col>21</xdr:col>
      <xdr:colOff>50800</xdr:colOff>
      <xdr:row>16</xdr:row>
      <xdr:rowOff>140557</xdr:rowOff>
    </xdr:to>
    <xdr:sp macro="" textlink="">
      <xdr:nvSpPr>
        <xdr:cNvPr id="470" name="円/楕円 469"/>
        <xdr:cNvSpPr/>
      </xdr:nvSpPr>
      <xdr:spPr>
        <a:xfrm>
          <a:off x="14351000" y="278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150734</xdr:rowOff>
    </xdr:from>
    <xdr:ext cx="762000" cy="259045"/>
    <xdr:sp macro="" textlink="">
      <xdr:nvSpPr>
        <xdr:cNvPr id="471" name="テキスト ボックス 470"/>
        <xdr:cNvSpPr txBox="1"/>
      </xdr:nvSpPr>
      <xdr:spPr>
        <a:xfrm>
          <a:off x="14020800" y="25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3842</xdr:rowOff>
    </xdr:from>
    <xdr:to>
      <xdr:col>19</xdr:col>
      <xdr:colOff>533400</xdr:colOff>
      <xdr:row>17</xdr:row>
      <xdr:rowOff>105442</xdr:rowOff>
    </xdr:to>
    <xdr:sp macro="" textlink="">
      <xdr:nvSpPr>
        <xdr:cNvPr id="472" name="円/楕円 471"/>
        <xdr:cNvSpPr/>
      </xdr:nvSpPr>
      <xdr:spPr>
        <a:xfrm>
          <a:off x="13462000" y="29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90219</xdr:rowOff>
    </xdr:from>
    <xdr:ext cx="762000" cy="259045"/>
    <xdr:sp macro="" textlink="">
      <xdr:nvSpPr>
        <xdr:cNvPr id="473" name="テキスト ボックス 472"/>
        <xdr:cNvSpPr txBox="1"/>
      </xdr:nvSpPr>
      <xdr:spPr>
        <a:xfrm>
          <a:off x="13131800" y="300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11,551
11,499
75.00
7,500,339
7,060,998
426,253
4,804,569
7,147,187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主に</a:t>
          </a:r>
          <a:r>
            <a:rPr lang="ja-JP" altLang="ja-JP" sz="1100">
              <a:solidFill>
                <a:schemeClr val="dk1"/>
              </a:solidFill>
              <a:effectLst/>
              <a:latin typeface="+mn-lt"/>
              <a:ea typeface="+mn-ea"/>
              <a:cs typeface="+mn-cs"/>
            </a:rPr>
            <a:t>職員の年齢構成の変化等により職員給与は減少し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類似団体平均で</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、全国平均では</a:t>
          </a:r>
          <a:r>
            <a:rPr lang="en-US" altLang="ja-JP" sz="1100">
              <a:solidFill>
                <a:schemeClr val="dk1"/>
              </a:solidFill>
              <a:effectLst/>
              <a:latin typeface="+mn-lt"/>
              <a:ea typeface="+mn-ea"/>
              <a:cs typeface="+mn-cs"/>
            </a:rPr>
            <a:t>6.3</a:t>
          </a:r>
          <a:r>
            <a:rPr lang="ja-JP" altLang="ja-JP" sz="1100">
              <a:solidFill>
                <a:schemeClr val="dk1"/>
              </a:solidFill>
              <a:effectLst/>
              <a:latin typeface="+mn-lt"/>
              <a:ea typeface="+mn-ea"/>
              <a:cs typeface="+mn-cs"/>
            </a:rPr>
            <a:t>、長野県平均でも</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ポイント下回っている。</a:t>
          </a:r>
          <a:endParaRPr lang="ja-JP" altLang="ja-JP" sz="1400">
            <a:effectLst/>
          </a:endParaRPr>
        </a:p>
        <a:p>
          <a:r>
            <a:rPr lang="ja-JP" altLang="ja-JP" sz="1100">
              <a:solidFill>
                <a:schemeClr val="dk1"/>
              </a:solidFill>
              <a:effectLst/>
              <a:latin typeface="+mn-lt"/>
              <a:ea typeface="+mn-ea"/>
              <a:cs typeface="+mn-cs"/>
            </a:rPr>
            <a:t>　職員の定員管理計画や新陳代謝、委員等の定数などを見直し、今後も人件費の抑制に努めるが、住民サービスの低下を招くことのないように人口規模、公共施設数などを勘案する中で職員数等の適正化を図る。引き続き、適正な職員定員管理によ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165100</xdr:rowOff>
    </xdr:to>
    <xdr:cxnSp macro="">
      <xdr:nvCxnSpPr>
        <xdr:cNvPr id="68" name="直線コネクタ 67"/>
        <xdr:cNvCxnSpPr/>
      </xdr:nvCxnSpPr>
      <xdr:spPr>
        <a:xfrm flipV="1">
          <a:off x="3987800" y="6184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99984</xdr:rowOff>
    </xdr:from>
    <xdr:ext cx="762000" cy="259045"/>
    <xdr:sp macro="" textlink="">
      <xdr:nvSpPr>
        <xdr:cNvPr id="69" name="人件費平均値テキスト"/>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37193</xdr:rowOff>
    </xdr:to>
    <xdr:cxnSp macro="">
      <xdr:nvCxnSpPr>
        <xdr:cNvPr id="71" name="直線コネクタ 70"/>
        <xdr:cNvCxnSpPr/>
      </xdr:nvCxnSpPr>
      <xdr:spPr>
        <a:xfrm flipV="1">
          <a:off x="3098800" y="6337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34472</xdr:rowOff>
    </xdr:from>
    <xdr:to>
      <xdr:col>4</xdr:col>
      <xdr:colOff>346075</xdr:colOff>
      <xdr:row>37</xdr:row>
      <xdr:rowOff>37193</xdr:rowOff>
    </xdr:to>
    <xdr:cxnSp macro="">
      <xdr:nvCxnSpPr>
        <xdr:cNvPr id="74" name="直線コネクタ 73"/>
        <xdr:cNvCxnSpPr/>
      </xdr:nvCxnSpPr>
      <xdr:spPr>
        <a:xfrm>
          <a:off x="2209800" y="62066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6" name="テキスト ボックス 75"/>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34472</xdr:rowOff>
    </xdr:from>
    <xdr:to>
      <xdr:col>3</xdr:col>
      <xdr:colOff>142875</xdr:colOff>
      <xdr:row>36</xdr:row>
      <xdr:rowOff>34472</xdr:rowOff>
    </xdr:to>
    <xdr:cxnSp macro="">
      <xdr:nvCxnSpPr>
        <xdr:cNvPr id="77" name="直線コネクタ 76"/>
        <xdr:cNvCxnSpPr/>
      </xdr:nvCxnSpPr>
      <xdr:spPr>
        <a:xfrm>
          <a:off x="1320800" y="620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53720</xdr:rowOff>
    </xdr:from>
    <xdr:ext cx="762000" cy="259045"/>
    <xdr:sp macro="" textlink="">
      <xdr:nvSpPr>
        <xdr:cNvPr id="79" name="テキスト ボックス 78"/>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119034</xdr:rowOff>
    </xdr:from>
    <xdr:ext cx="762000" cy="259045"/>
    <xdr:sp macro="" textlink="">
      <xdr:nvSpPr>
        <xdr:cNvPr id="81" name="テキスト ボックス 80"/>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7" name="円/楕円 86"/>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8"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9" name="円/楕円 88"/>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90" name="テキスト ボックス 89"/>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157843</xdr:rowOff>
    </xdr:from>
    <xdr:to>
      <xdr:col>4</xdr:col>
      <xdr:colOff>396875</xdr:colOff>
      <xdr:row>37</xdr:row>
      <xdr:rowOff>87993</xdr:rowOff>
    </xdr:to>
    <xdr:sp macro="" textlink="">
      <xdr:nvSpPr>
        <xdr:cNvPr id="91" name="円/楕円 90"/>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98170</xdr:rowOff>
    </xdr:from>
    <xdr:ext cx="762000" cy="259045"/>
    <xdr:sp macro="" textlink="">
      <xdr:nvSpPr>
        <xdr:cNvPr id="92" name="テキスト ボックス 91"/>
        <xdr:cNvSpPr txBox="1"/>
      </xdr:nvSpPr>
      <xdr:spPr>
        <a:xfrm>
          <a:off x="2717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155122</xdr:rowOff>
    </xdr:from>
    <xdr:to>
      <xdr:col>3</xdr:col>
      <xdr:colOff>193675</xdr:colOff>
      <xdr:row>36</xdr:row>
      <xdr:rowOff>85272</xdr:rowOff>
    </xdr:to>
    <xdr:sp macro="" textlink="">
      <xdr:nvSpPr>
        <xdr:cNvPr id="93" name="円/楕円 92"/>
        <xdr:cNvSpPr/>
      </xdr:nvSpPr>
      <xdr:spPr>
        <a:xfrm>
          <a:off x="2159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95449</xdr:rowOff>
    </xdr:from>
    <xdr:ext cx="762000" cy="259045"/>
    <xdr:sp macro="" textlink="">
      <xdr:nvSpPr>
        <xdr:cNvPr id="94" name="テキスト ボックス 93"/>
        <xdr:cNvSpPr txBox="1"/>
      </xdr:nvSpPr>
      <xdr:spPr>
        <a:xfrm>
          <a:off x="1828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155122</xdr:rowOff>
    </xdr:from>
    <xdr:to>
      <xdr:col>1</xdr:col>
      <xdr:colOff>676275</xdr:colOff>
      <xdr:row>36</xdr:row>
      <xdr:rowOff>85272</xdr:rowOff>
    </xdr:to>
    <xdr:sp macro="" textlink="">
      <xdr:nvSpPr>
        <xdr:cNvPr id="95" name="円/楕円 94"/>
        <xdr:cNvSpPr/>
      </xdr:nvSpPr>
      <xdr:spPr>
        <a:xfrm>
          <a:off x="1270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95449</xdr:rowOff>
    </xdr:from>
    <xdr:ext cx="762000" cy="259045"/>
    <xdr:sp macro="" textlink="">
      <xdr:nvSpPr>
        <xdr:cNvPr id="96" name="テキスト ボックス 95"/>
        <xdr:cNvSpPr txBox="1"/>
      </xdr:nvSpPr>
      <xdr:spPr>
        <a:xfrm>
          <a:off x="939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公共施設数が多いことから維持管理費が嵩んでいるものの、</a:t>
          </a:r>
          <a:r>
            <a:rPr lang="ja-JP" altLang="en-US" sz="1100">
              <a:solidFill>
                <a:schemeClr val="dk1"/>
              </a:solidFill>
              <a:effectLst/>
              <a:latin typeface="+mn-lt"/>
              <a:ea typeface="+mn-ea"/>
              <a:cs typeface="+mn-cs"/>
            </a:rPr>
            <a:t>国の補助金（地方創生推進交付金等）を活用しているため昨年度から減少した</a:t>
          </a:r>
          <a:r>
            <a:rPr lang="ja-JP" altLang="ja-JP" sz="1100">
              <a:solidFill>
                <a:schemeClr val="dk1"/>
              </a:solidFill>
              <a:effectLst/>
              <a:latin typeface="+mn-lt"/>
              <a:ea typeface="+mn-ea"/>
              <a:cs typeface="+mn-cs"/>
            </a:rPr>
            <a:t>。類似団体平均、全国平均及び長野県平均をいずれも下回っている。経常経費の徹底した削減により比較的低水準で推移しているが、今後も施設の統合や事業の選択と集中を進めるなかで、さらに節減に心がけこの水準を維持できるよう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116114</xdr:rowOff>
    </xdr:from>
    <xdr:to>
      <xdr:col>24</xdr:col>
      <xdr:colOff>31750</xdr:colOff>
      <xdr:row>15</xdr:row>
      <xdr:rowOff>9979</xdr:rowOff>
    </xdr:to>
    <xdr:cxnSp macro="">
      <xdr:nvCxnSpPr>
        <xdr:cNvPr id="131" name="直線コネクタ 130"/>
        <xdr:cNvCxnSpPr/>
      </xdr:nvCxnSpPr>
      <xdr:spPr>
        <a:xfrm flipV="1">
          <a:off x="15671800" y="25164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2"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9979</xdr:rowOff>
    </xdr:from>
    <xdr:to>
      <xdr:col>22</xdr:col>
      <xdr:colOff>565150</xdr:colOff>
      <xdr:row>15</xdr:row>
      <xdr:rowOff>86179</xdr:rowOff>
    </xdr:to>
    <xdr:cxnSp macro="">
      <xdr:nvCxnSpPr>
        <xdr:cNvPr id="134" name="直線コネクタ 133"/>
        <xdr:cNvCxnSpPr/>
      </xdr:nvCxnSpPr>
      <xdr:spPr>
        <a:xfrm flipV="1">
          <a:off x="14782800" y="25817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36" name="テキスト ボックス 135"/>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20864</xdr:rowOff>
    </xdr:from>
    <xdr:to>
      <xdr:col>21</xdr:col>
      <xdr:colOff>361950</xdr:colOff>
      <xdr:row>15</xdr:row>
      <xdr:rowOff>86179</xdr:rowOff>
    </xdr:to>
    <xdr:cxnSp macro="">
      <xdr:nvCxnSpPr>
        <xdr:cNvPr id="137" name="直線コネクタ 136"/>
        <xdr:cNvCxnSpPr/>
      </xdr:nvCxnSpPr>
      <xdr:spPr>
        <a:xfrm>
          <a:off x="13893800" y="25926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39" name="テキスト ボックス 13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53521</xdr:rowOff>
    </xdr:to>
    <xdr:cxnSp macro="">
      <xdr:nvCxnSpPr>
        <xdr:cNvPr id="140" name="直線コネクタ 139"/>
        <xdr:cNvCxnSpPr/>
      </xdr:nvCxnSpPr>
      <xdr:spPr>
        <a:xfrm flipV="1">
          <a:off x="13004800" y="2592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42" name="テキスト ボックス 141"/>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26506</xdr:rowOff>
    </xdr:from>
    <xdr:ext cx="762000" cy="259045"/>
    <xdr:sp macro="" textlink="">
      <xdr:nvSpPr>
        <xdr:cNvPr id="144" name="テキスト ボックス 143"/>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65314</xdr:rowOff>
    </xdr:from>
    <xdr:to>
      <xdr:col>24</xdr:col>
      <xdr:colOff>82550</xdr:colOff>
      <xdr:row>14</xdr:row>
      <xdr:rowOff>166914</xdr:rowOff>
    </xdr:to>
    <xdr:sp macro="" textlink="">
      <xdr:nvSpPr>
        <xdr:cNvPr id="150" name="円/楕円 149"/>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81841</xdr:rowOff>
    </xdr:from>
    <xdr:ext cx="762000" cy="259045"/>
    <xdr:sp macro="" textlink="">
      <xdr:nvSpPr>
        <xdr:cNvPr id="151" name="物件費該当値テキスト"/>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130629</xdr:rowOff>
    </xdr:from>
    <xdr:to>
      <xdr:col>22</xdr:col>
      <xdr:colOff>615950</xdr:colOff>
      <xdr:row>15</xdr:row>
      <xdr:rowOff>60779</xdr:rowOff>
    </xdr:to>
    <xdr:sp macro="" textlink="">
      <xdr:nvSpPr>
        <xdr:cNvPr id="152" name="円/楕円 151"/>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70956</xdr:rowOff>
    </xdr:from>
    <xdr:ext cx="736600" cy="259045"/>
    <xdr:sp macro="" textlink="">
      <xdr:nvSpPr>
        <xdr:cNvPr id="153" name="テキスト ボックス 152"/>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35379</xdr:rowOff>
    </xdr:from>
    <xdr:to>
      <xdr:col>21</xdr:col>
      <xdr:colOff>412750</xdr:colOff>
      <xdr:row>15</xdr:row>
      <xdr:rowOff>136979</xdr:rowOff>
    </xdr:to>
    <xdr:sp macro="" textlink="">
      <xdr:nvSpPr>
        <xdr:cNvPr id="154" name="円/楕円 153"/>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55" name="テキスト ボックス 154"/>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141514</xdr:rowOff>
    </xdr:from>
    <xdr:to>
      <xdr:col>20</xdr:col>
      <xdr:colOff>209550</xdr:colOff>
      <xdr:row>15</xdr:row>
      <xdr:rowOff>71664</xdr:rowOff>
    </xdr:to>
    <xdr:sp macro="" textlink="">
      <xdr:nvSpPr>
        <xdr:cNvPr id="156" name="円/楕円 155"/>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81841</xdr:rowOff>
    </xdr:from>
    <xdr:ext cx="762000" cy="259045"/>
    <xdr:sp macro="" textlink="">
      <xdr:nvSpPr>
        <xdr:cNvPr id="157" name="テキスト ボックス 156"/>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2721</xdr:rowOff>
    </xdr:from>
    <xdr:to>
      <xdr:col>19</xdr:col>
      <xdr:colOff>6350</xdr:colOff>
      <xdr:row>15</xdr:row>
      <xdr:rowOff>104321</xdr:rowOff>
    </xdr:to>
    <xdr:sp macro="" textlink="">
      <xdr:nvSpPr>
        <xdr:cNvPr id="158" name="円/楕円 157"/>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114498</xdr:rowOff>
    </xdr:from>
    <xdr:ext cx="762000" cy="259045"/>
    <xdr:sp macro="" textlink="">
      <xdr:nvSpPr>
        <xdr:cNvPr id="159" name="テキスト ボックス 158"/>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若干</a:t>
          </a:r>
          <a:r>
            <a:rPr lang="ja-JP" altLang="ja-JP" sz="1100">
              <a:solidFill>
                <a:schemeClr val="dk1"/>
              </a:solidFill>
              <a:effectLst/>
              <a:latin typeface="+mn-lt"/>
              <a:ea typeface="+mn-ea"/>
              <a:cs typeface="+mn-cs"/>
            </a:rPr>
            <a:t>下回っているが、介護給付利用者の増、</a:t>
          </a:r>
          <a:r>
            <a:rPr lang="ja-JP" altLang="en-US" sz="1100">
              <a:solidFill>
                <a:schemeClr val="dk1"/>
              </a:solidFill>
              <a:effectLst/>
              <a:latin typeface="+mn-lt"/>
              <a:ea typeface="+mn-ea"/>
              <a:cs typeface="+mn-cs"/>
            </a:rPr>
            <a:t>子育て関係の給付金による、児童福祉・</a:t>
          </a:r>
          <a:r>
            <a:rPr lang="ja-JP" altLang="ja-JP" sz="1100">
              <a:solidFill>
                <a:schemeClr val="dk1"/>
              </a:solidFill>
              <a:effectLst/>
              <a:latin typeface="+mn-lt"/>
              <a:ea typeface="+mn-ea"/>
              <a:cs typeface="+mn-cs"/>
            </a:rPr>
            <a:t>福祉医療費の対象拡大</a:t>
          </a:r>
          <a:r>
            <a:rPr lang="ja-JP" altLang="en-US" sz="1100">
              <a:solidFill>
                <a:schemeClr val="dk1"/>
              </a:solidFill>
              <a:effectLst/>
              <a:latin typeface="+mn-lt"/>
              <a:ea typeface="+mn-ea"/>
              <a:cs typeface="+mn-cs"/>
            </a:rPr>
            <a:t>（高校生）</a:t>
          </a:r>
          <a:r>
            <a:rPr lang="ja-JP" altLang="ja-JP" sz="1100">
              <a:solidFill>
                <a:schemeClr val="dk1"/>
              </a:solidFill>
              <a:effectLst/>
              <a:latin typeface="+mn-lt"/>
              <a:ea typeface="+mn-ea"/>
              <a:cs typeface="+mn-cs"/>
            </a:rPr>
            <a:t>による扶助費の増加傾向が挙げられる。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今後も少子・高齢化の進行等により上昇傾向が見込まれるため、町単独事業については、財政状況を勘案しながら慎重に対応し、サービス水準を維持できるように努めたい。</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151493</xdr:rowOff>
    </xdr:to>
    <xdr:cxnSp macro="">
      <xdr:nvCxnSpPr>
        <xdr:cNvPr id="194" name="直線コネクタ 193"/>
        <xdr:cNvCxnSpPr/>
      </xdr:nvCxnSpPr>
      <xdr:spPr>
        <a:xfrm>
          <a:off x="3987800" y="9434285"/>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5"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4535</xdr:rowOff>
    </xdr:to>
    <xdr:cxnSp macro="">
      <xdr:nvCxnSpPr>
        <xdr:cNvPr id="197" name="直線コネクタ 196"/>
        <xdr:cNvCxnSpPr/>
      </xdr:nvCxnSpPr>
      <xdr:spPr>
        <a:xfrm>
          <a:off x="3098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9" name="テキスト ボックス 198"/>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54</xdr:row>
      <xdr:rowOff>159657</xdr:rowOff>
    </xdr:to>
    <xdr:cxnSp macro="">
      <xdr:nvCxnSpPr>
        <xdr:cNvPr id="200" name="直線コネクタ 199"/>
        <xdr:cNvCxnSpPr/>
      </xdr:nvCxnSpPr>
      <xdr:spPr>
        <a:xfrm>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02" name="テキスト ボックス 20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143328</xdr:rowOff>
    </xdr:to>
    <xdr:cxnSp macro="">
      <xdr:nvCxnSpPr>
        <xdr:cNvPr id="203" name="直線コネクタ 202"/>
        <xdr:cNvCxnSpPr/>
      </xdr:nvCxnSpPr>
      <xdr:spPr>
        <a:xfrm>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5" name="テキスト ボックス 204"/>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7" name="テキスト ボックス 20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13" name="円/楕円 212"/>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117220</xdr:rowOff>
    </xdr:from>
    <xdr:ext cx="762000" cy="259045"/>
    <xdr:sp macro="" textlink="">
      <xdr:nvSpPr>
        <xdr:cNvPr id="214"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15" name="円/楕円 214"/>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16" name="テキスト ボックス 215"/>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7" name="円/楕円 216"/>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8" name="テキスト ボックス 217"/>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9" name="円/楕円 218"/>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20" name="テキスト ボックス 219"/>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21" name="円/楕円 22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22" name="テキスト ボックス 221"/>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その他に係る経常収支比率は類似団体平均</a:t>
          </a:r>
          <a:r>
            <a:rPr lang="ja-JP" altLang="en-US" sz="1100">
              <a:solidFill>
                <a:schemeClr val="dk1"/>
              </a:solidFill>
              <a:effectLst/>
              <a:latin typeface="+mn-lt"/>
              <a:ea typeface="+mn-ea"/>
              <a:cs typeface="+mn-cs"/>
            </a:rPr>
            <a:t>よりは下回っているものの、全国・県平均共に</a:t>
          </a:r>
          <a:r>
            <a:rPr lang="ja-JP" altLang="ja-JP" sz="1100">
              <a:solidFill>
                <a:schemeClr val="dk1"/>
              </a:solidFill>
              <a:effectLst/>
              <a:latin typeface="+mn-lt"/>
              <a:ea typeface="+mn-ea"/>
              <a:cs typeface="+mn-cs"/>
            </a:rPr>
            <a:t>上回っている。</a:t>
          </a:r>
          <a:endParaRPr lang="ja-JP" altLang="ja-JP" sz="1400">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主な要因は特別会計繰出金であり下水道関係が大きな割合を占めている。また、高齢化が進む中、介護保険事業、後期高齢者医療の繰出金が増加傾向にあり、今後ますます大きな負担となることが予測される。特別会計が安定した独立採算となるよう、特別会計側の経常経費削減に努めるとともに、使用料・保険料等の適正化を図り、繰出金を減ら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59</xdr:row>
      <xdr:rowOff>24130</xdr:rowOff>
    </xdr:to>
    <xdr:cxnSp macro="">
      <xdr:nvCxnSpPr>
        <xdr:cNvPr id="255" name="直線コネクタ 254"/>
        <xdr:cNvCxnSpPr/>
      </xdr:nvCxnSpPr>
      <xdr:spPr>
        <a:xfrm>
          <a:off x="15671800" y="10071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27957</xdr:rowOff>
    </xdr:from>
    <xdr:ext cx="762000" cy="259045"/>
    <xdr:sp macro="" textlink="">
      <xdr:nvSpPr>
        <xdr:cNvPr id="256"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59</xdr:row>
      <xdr:rowOff>107950</xdr:rowOff>
    </xdr:to>
    <xdr:cxnSp macro="">
      <xdr:nvCxnSpPr>
        <xdr:cNvPr id="258" name="直線コネクタ 257"/>
        <xdr:cNvCxnSpPr/>
      </xdr:nvCxnSpPr>
      <xdr:spPr>
        <a:xfrm flipV="1">
          <a:off x="14782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60" name="テキスト ボックス 25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77470</xdr:rowOff>
    </xdr:from>
    <xdr:to>
      <xdr:col>21</xdr:col>
      <xdr:colOff>361950</xdr:colOff>
      <xdr:row>59</xdr:row>
      <xdr:rowOff>107950</xdr:rowOff>
    </xdr:to>
    <xdr:cxnSp macro="">
      <xdr:nvCxnSpPr>
        <xdr:cNvPr id="261" name="直線コネクタ 260"/>
        <xdr:cNvCxnSpPr/>
      </xdr:nvCxnSpPr>
      <xdr:spPr>
        <a:xfrm>
          <a:off x="13893800" y="10193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63" name="テキスト ボックス 262"/>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54610</xdr:rowOff>
    </xdr:from>
    <xdr:to>
      <xdr:col>20</xdr:col>
      <xdr:colOff>158750</xdr:colOff>
      <xdr:row>59</xdr:row>
      <xdr:rowOff>77470</xdr:rowOff>
    </xdr:to>
    <xdr:cxnSp macro="">
      <xdr:nvCxnSpPr>
        <xdr:cNvPr id="264" name="直線コネクタ 263"/>
        <xdr:cNvCxnSpPr/>
      </xdr:nvCxnSpPr>
      <xdr:spPr>
        <a:xfrm>
          <a:off x="13004800" y="1017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66" name="テキスト ボックス 26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8" name="テキスト ボックス 267"/>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144780</xdr:rowOff>
    </xdr:from>
    <xdr:to>
      <xdr:col>24</xdr:col>
      <xdr:colOff>82550</xdr:colOff>
      <xdr:row>59</xdr:row>
      <xdr:rowOff>74930</xdr:rowOff>
    </xdr:to>
    <xdr:sp macro="" textlink="">
      <xdr:nvSpPr>
        <xdr:cNvPr id="274" name="円/楕円 273"/>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116857</xdr:rowOff>
    </xdr:from>
    <xdr:ext cx="762000" cy="259045"/>
    <xdr:sp macro="" textlink="">
      <xdr:nvSpPr>
        <xdr:cNvPr id="275"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76" name="円/楕円 275"/>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77" name="テキスト ボックス 276"/>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57150</xdr:rowOff>
    </xdr:from>
    <xdr:to>
      <xdr:col>21</xdr:col>
      <xdr:colOff>412750</xdr:colOff>
      <xdr:row>59</xdr:row>
      <xdr:rowOff>158750</xdr:rowOff>
    </xdr:to>
    <xdr:sp macro="" textlink="">
      <xdr:nvSpPr>
        <xdr:cNvPr id="278" name="円/楕円 277"/>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143527</xdr:rowOff>
    </xdr:from>
    <xdr:ext cx="762000" cy="259045"/>
    <xdr:sp macro="" textlink="">
      <xdr:nvSpPr>
        <xdr:cNvPr id="279" name="テキスト ボックス 278"/>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26670</xdr:rowOff>
    </xdr:from>
    <xdr:to>
      <xdr:col>20</xdr:col>
      <xdr:colOff>209550</xdr:colOff>
      <xdr:row>59</xdr:row>
      <xdr:rowOff>128270</xdr:rowOff>
    </xdr:to>
    <xdr:sp macro="" textlink="">
      <xdr:nvSpPr>
        <xdr:cNvPr id="280" name="円/楕円 279"/>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113047</xdr:rowOff>
    </xdr:from>
    <xdr:ext cx="762000" cy="259045"/>
    <xdr:sp macro="" textlink="">
      <xdr:nvSpPr>
        <xdr:cNvPr id="281" name="テキスト ボックス 280"/>
        <xdr:cNvSpPr txBox="1"/>
      </xdr:nvSpPr>
      <xdr:spPr>
        <a:xfrm>
          <a:off x="13512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3810</xdr:rowOff>
    </xdr:from>
    <xdr:to>
      <xdr:col>19</xdr:col>
      <xdr:colOff>6350</xdr:colOff>
      <xdr:row>59</xdr:row>
      <xdr:rowOff>105410</xdr:rowOff>
    </xdr:to>
    <xdr:sp macro="" textlink="">
      <xdr:nvSpPr>
        <xdr:cNvPr id="282" name="円/楕円 281"/>
        <xdr:cNvSpPr/>
      </xdr:nvSpPr>
      <xdr:spPr>
        <a:xfrm>
          <a:off x="12954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90187</xdr:rowOff>
    </xdr:from>
    <xdr:ext cx="762000" cy="259045"/>
    <xdr:sp macro="" textlink="">
      <xdr:nvSpPr>
        <xdr:cNvPr id="283" name="テキスト ボックス 282"/>
        <xdr:cNvSpPr txBox="1"/>
      </xdr:nvSpPr>
      <xdr:spPr>
        <a:xfrm>
          <a:off x="12623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補助費等については類似団体内順位で下位となっている。</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単独で行う補助、交付金は事業見直しなどで類似団体よりも低く抑えられているが、病院事業や水道事業、一部事務組合（衛生施設等）、広域常備消防委託などへの負担金が高いレベルで推移していることが要因である。一部事務組合への負担金の動向に注視しつつ、補助費等を抑えるべく、事務事業の点検などする中で経費節減に努める。また、公営企業会計への基準外繰出の縮減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29028</xdr:rowOff>
    </xdr:from>
    <xdr:to>
      <xdr:col>24</xdr:col>
      <xdr:colOff>31750</xdr:colOff>
      <xdr:row>38</xdr:row>
      <xdr:rowOff>100874</xdr:rowOff>
    </xdr:to>
    <xdr:cxnSp macro="">
      <xdr:nvCxnSpPr>
        <xdr:cNvPr id="318" name="直線コネクタ 317"/>
        <xdr:cNvCxnSpPr/>
      </xdr:nvCxnSpPr>
      <xdr:spPr>
        <a:xfrm>
          <a:off x="15671800" y="6544128"/>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319"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29028</xdr:rowOff>
    </xdr:from>
    <xdr:to>
      <xdr:col>22</xdr:col>
      <xdr:colOff>565150</xdr:colOff>
      <xdr:row>38</xdr:row>
      <xdr:rowOff>94343</xdr:rowOff>
    </xdr:to>
    <xdr:cxnSp macro="">
      <xdr:nvCxnSpPr>
        <xdr:cNvPr id="321" name="直線コネクタ 320"/>
        <xdr:cNvCxnSpPr/>
      </xdr:nvCxnSpPr>
      <xdr:spPr>
        <a:xfrm flipV="1">
          <a:off x="14782800" y="6544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125928</xdr:rowOff>
    </xdr:from>
    <xdr:ext cx="736600" cy="259045"/>
    <xdr:sp macro="" textlink="">
      <xdr:nvSpPr>
        <xdr:cNvPr id="323" name="テキスト ボックス 322"/>
        <xdr:cNvSpPr txBox="1"/>
      </xdr:nvSpPr>
      <xdr:spPr>
        <a:xfrm>
          <a:off x="15290800" y="595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94343</xdr:rowOff>
    </xdr:from>
    <xdr:to>
      <xdr:col>21</xdr:col>
      <xdr:colOff>361950</xdr:colOff>
      <xdr:row>38</xdr:row>
      <xdr:rowOff>94343</xdr:rowOff>
    </xdr:to>
    <xdr:cxnSp macro="">
      <xdr:nvCxnSpPr>
        <xdr:cNvPr id="324" name="直線コネクタ 323"/>
        <xdr:cNvCxnSpPr/>
      </xdr:nvCxnSpPr>
      <xdr:spPr>
        <a:xfrm>
          <a:off x="13893800" y="6609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94343</xdr:rowOff>
    </xdr:from>
    <xdr:to>
      <xdr:col>20</xdr:col>
      <xdr:colOff>158750</xdr:colOff>
      <xdr:row>38</xdr:row>
      <xdr:rowOff>153126</xdr:rowOff>
    </xdr:to>
    <xdr:cxnSp macro="">
      <xdr:nvCxnSpPr>
        <xdr:cNvPr id="327" name="直線コネクタ 326"/>
        <xdr:cNvCxnSpPr/>
      </xdr:nvCxnSpPr>
      <xdr:spPr>
        <a:xfrm flipV="1">
          <a:off x="13004800" y="660944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47551</xdr:rowOff>
    </xdr:from>
    <xdr:ext cx="762000" cy="259045"/>
    <xdr:sp macro="" textlink="">
      <xdr:nvSpPr>
        <xdr:cNvPr id="329" name="テキスト ボックス 328"/>
        <xdr:cNvSpPr txBox="1"/>
      </xdr:nvSpPr>
      <xdr:spPr>
        <a:xfrm>
          <a:off x="13512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41020</xdr:rowOff>
    </xdr:from>
    <xdr:ext cx="762000" cy="259045"/>
    <xdr:sp macro="" textlink="">
      <xdr:nvSpPr>
        <xdr:cNvPr id="331" name="テキスト ボックス 330"/>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50074</xdr:rowOff>
    </xdr:from>
    <xdr:to>
      <xdr:col>24</xdr:col>
      <xdr:colOff>82550</xdr:colOff>
      <xdr:row>38</xdr:row>
      <xdr:rowOff>151674</xdr:rowOff>
    </xdr:to>
    <xdr:sp macro="" textlink="">
      <xdr:nvSpPr>
        <xdr:cNvPr id="337" name="円/楕円 336"/>
        <xdr:cNvSpPr/>
      </xdr:nvSpPr>
      <xdr:spPr>
        <a:xfrm>
          <a:off x="164592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22151</xdr:rowOff>
    </xdr:from>
    <xdr:ext cx="762000" cy="259045"/>
    <xdr:sp macro="" textlink="">
      <xdr:nvSpPr>
        <xdr:cNvPr id="338" name="補助費等該当値テキスト"/>
        <xdr:cNvSpPr txBox="1"/>
      </xdr:nvSpPr>
      <xdr:spPr>
        <a:xfrm>
          <a:off x="16598900" y="653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149678</xdr:rowOff>
    </xdr:from>
    <xdr:to>
      <xdr:col>22</xdr:col>
      <xdr:colOff>615950</xdr:colOff>
      <xdr:row>38</xdr:row>
      <xdr:rowOff>79828</xdr:rowOff>
    </xdr:to>
    <xdr:sp macro="" textlink="">
      <xdr:nvSpPr>
        <xdr:cNvPr id="339" name="円/楕円 338"/>
        <xdr:cNvSpPr/>
      </xdr:nvSpPr>
      <xdr:spPr>
        <a:xfrm>
          <a:off x="15621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64605</xdr:rowOff>
    </xdr:from>
    <xdr:ext cx="736600" cy="259045"/>
    <xdr:sp macro="" textlink="">
      <xdr:nvSpPr>
        <xdr:cNvPr id="340" name="テキスト ボックス 339"/>
        <xdr:cNvSpPr txBox="1"/>
      </xdr:nvSpPr>
      <xdr:spPr>
        <a:xfrm>
          <a:off x="15290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43543</xdr:rowOff>
    </xdr:from>
    <xdr:to>
      <xdr:col>21</xdr:col>
      <xdr:colOff>412750</xdr:colOff>
      <xdr:row>38</xdr:row>
      <xdr:rowOff>145143</xdr:rowOff>
    </xdr:to>
    <xdr:sp macro="" textlink="">
      <xdr:nvSpPr>
        <xdr:cNvPr id="341" name="円/楕円 340"/>
        <xdr:cNvSpPr/>
      </xdr:nvSpPr>
      <xdr:spPr>
        <a:xfrm>
          <a:off x="14732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129920</xdr:rowOff>
    </xdr:from>
    <xdr:ext cx="762000" cy="259045"/>
    <xdr:sp macro="" textlink="">
      <xdr:nvSpPr>
        <xdr:cNvPr id="342" name="テキスト ボックス 341"/>
        <xdr:cNvSpPr txBox="1"/>
      </xdr:nvSpPr>
      <xdr:spPr>
        <a:xfrm>
          <a:off x="14401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43543</xdr:rowOff>
    </xdr:from>
    <xdr:to>
      <xdr:col>20</xdr:col>
      <xdr:colOff>209550</xdr:colOff>
      <xdr:row>38</xdr:row>
      <xdr:rowOff>145143</xdr:rowOff>
    </xdr:to>
    <xdr:sp macro="" textlink="">
      <xdr:nvSpPr>
        <xdr:cNvPr id="343" name="円/楕円 342"/>
        <xdr:cNvSpPr/>
      </xdr:nvSpPr>
      <xdr:spPr>
        <a:xfrm>
          <a:off x="13843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129920</xdr:rowOff>
    </xdr:from>
    <xdr:ext cx="762000" cy="259045"/>
    <xdr:sp macro="" textlink="">
      <xdr:nvSpPr>
        <xdr:cNvPr id="344" name="テキスト ボックス 343"/>
        <xdr:cNvSpPr txBox="1"/>
      </xdr:nvSpPr>
      <xdr:spPr>
        <a:xfrm>
          <a:off x="13512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102326</xdr:rowOff>
    </xdr:from>
    <xdr:to>
      <xdr:col>19</xdr:col>
      <xdr:colOff>6350</xdr:colOff>
      <xdr:row>39</xdr:row>
      <xdr:rowOff>32476</xdr:rowOff>
    </xdr:to>
    <xdr:sp macro="" textlink="">
      <xdr:nvSpPr>
        <xdr:cNvPr id="345" name="円/楕円 344"/>
        <xdr:cNvSpPr/>
      </xdr:nvSpPr>
      <xdr:spPr>
        <a:xfrm>
          <a:off x="129540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17253</xdr:rowOff>
    </xdr:from>
    <xdr:ext cx="762000" cy="259045"/>
    <xdr:sp macro="" textlink="">
      <xdr:nvSpPr>
        <xdr:cNvPr id="346" name="テキスト ボックス 345"/>
        <xdr:cNvSpPr txBox="1"/>
      </xdr:nvSpPr>
      <xdr:spPr>
        <a:xfrm>
          <a:off x="12623800" y="670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年々上昇傾向ではあるが</a:t>
          </a:r>
          <a:r>
            <a:rPr lang="ja-JP" altLang="ja-JP" sz="1100">
              <a:solidFill>
                <a:schemeClr val="dk1"/>
              </a:solidFill>
              <a:effectLst/>
              <a:latin typeface="+mn-lt"/>
              <a:ea typeface="+mn-ea"/>
              <a:cs typeface="+mn-cs"/>
            </a:rPr>
            <a:t>類似団体平均で</a:t>
          </a:r>
          <a:r>
            <a:rPr lang="en-US" altLang="ja-JP" sz="1100">
              <a:solidFill>
                <a:schemeClr val="dk1"/>
              </a:solidFill>
              <a:effectLst/>
              <a:latin typeface="+mn-lt"/>
              <a:ea typeface="+mn-ea"/>
              <a:cs typeface="+mn-cs"/>
            </a:rPr>
            <a:t>5.5</a:t>
          </a:r>
          <a:r>
            <a:rPr lang="ja-JP" altLang="ja-JP" sz="1100">
              <a:solidFill>
                <a:schemeClr val="dk1"/>
              </a:solidFill>
              <a:effectLst/>
              <a:latin typeface="+mn-lt"/>
              <a:ea typeface="+mn-ea"/>
              <a:cs typeface="+mn-cs"/>
            </a:rPr>
            <a:t>、全国平均で</a:t>
          </a:r>
          <a:r>
            <a:rPr lang="en-US" altLang="ja-JP" sz="1100">
              <a:solidFill>
                <a:schemeClr val="dk1"/>
              </a:solidFill>
              <a:effectLst/>
              <a:latin typeface="+mn-lt"/>
              <a:ea typeface="+mn-ea"/>
              <a:cs typeface="+mn-cs"/>
            </a:rPr>
            <a:t>4.4</a:t>
          </a:r>
          <a:r>
            <a:rPr lang="ja-JP" altLang="ja-JP" sz="1100">
              <a:solidFill>
                <a:schemeClr val="dk1"/>
              </a:solidFill>
              <a:effectLst/>
              <a:latin typeface="+mn-lt"/>
              <a:ea typeface="+mn-ea"/>
              <a:cs typeface="+mn-cs"/>
            </a:rPr>
            <a:t>、長野県平均でも</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ポイント下回っており、今後も低水準で推移できるよう努める。大規模事業に係る地方債発行については、償還額の平準化や有利な起債の活用など、中長期的な視点での資金調達や財政運営に努めるとともに、実施する事業を厳選するなど起債による資金調達については慎重に行い、公債費について高比率にならないように努める。</a:t>
          </a:r>
          <a:endParaRPr lang="ja-JP" altLang="ja-JP" sz="1400">
            <a:effectLst/>
          </a:endParaRPr>
        </a:p>
        <a:p>
          <a:r>
            <a:rPr lang="ja-JP" altLang="ja-JP" sz="1100">
              <a:solidFill>
                <a:schemeClr val="dk1"/>
              </a:solidFill>
              <a:effectLst/>
              <a:latin typeface="+mn-lt"/>
              <a:ea typeface="+mn-ea"/>
              <a:cs typeface="+mn-cs"/>
            </a:rPr>
            <a:t>　起債する場合であっても緊急性や住民ニーズを反映した事業の選択により普通建設事業の抑制と起債に大きく頼ることのない財政運営に努める。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75</xdr:row>
      <xdr:rowOff>29845</xdr:rowOff>
    </xdr:to>
    <xdr:cxnSp macro="">
      <xdr:nvCxnSpPr>
        <xdr:cNvPr id="375" name="直線コネクタ 374"/>
        <xdr:cNvCxnSpPr/>
      </xdr:nvCxnSpPr>
      <xdr:spPr>
        <a:xfrm>
          <a:off x="3987800" y="128600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93997</xdr:rowOff>
    </xdr:from>
    <xdr:ext cx="762000" cy="259045"/>
    <xdr:sp macro="" textlink="">
      <xdr:nvSpPr>
        <xdr:cNvPr id="376"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132715</xdr:rowOff>
    </xdr:from>
    <xdr:to>
      <xdr:col>5</xdr:col>
      <xdr:colOff>549275</xdr:colOff>
      <xdr:row>75</xdr:row>
      <xdr:rowOff>1270</xdr:rowOff>
    </xdr:to>
    <xdr:cxnSp macro="">
      <xdr:nvCxnSpPr>
        <xdr:cNvPr id="378" name="直線コネクタ 377"/>
        <xdr:cNvCxnSpPr/>
      </xdr:nvCxnSpPr>
      <xdr:spPr>
        <a:xfrm>
          <a:off x="3098800" y="128200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36847</xdr:rowOff>
    </xdr:from>
    <xdr:ext cx="736600" cy="259045"/>
    <xdr:sp macro="" textlink="">
      <xdr:nvSpPr>
        <xdr:cNvPr id="380" name="テキスト ボックス 379"/>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132715</xdr:rowOff>
    </xdr:from>
    <xdr:to>
      <xdr:col>4</xdr:col>
      <xdr:colOff>346075</xdr:colOff>
      <xdr:row>74</xdr:row>
      <xdr:rowOff>132715</xdr:rowOff>
    </xdr:to>
    <xdr:cxnSp macro="">
      <xdr:nvCxnSpPr>
        <xdr:cNvPr id="381" name="直線コネクタ 380"/>
        <xdr:cNvCxnSpPr/>
      </xdr:nvCxnSpPr>
      <xdr:spPr>
        <a:xfrm>
          <a:off x="2209800" y="12820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111141</xdr:rowOff>
    </xdr:from>
    <xdr:ext cx="762000" cy="259045"/>
    <xdr:sp macro="" textlink="">
      <xdr:nvSpPr>
        <xdr:cNvPr id="383" name="テキスト ボックス 382"/>
        <xdr:cNvSpPr txBox="1"/>
      </xdr:nvSpPr>
      <xdr:spPr>
        <a:xfrm>
          <a:off x="2717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75565</xdr:rowOff>
    </xdr:from>
    <xdr:to>
      <xdr:col>3</xdr:col>
      <xdr:colOff>142875</xdr:colOff>
      <xdr:row>74</xdr:row>
      <xdr:rowOff>132715</xdr:rowOff>
    </xdr:to>
    <xdr:cxnSp macro="">
      <xdr:nvCxnSpPr>
        <xdr:cNvPr id="384" name="直線コネクタ 383"/>
        <xdr:cNvCxnSpPr/>
      </xdr:nvCxnSpPr>
      <xdr:spPr>
        <a:xfrm>
          <a:off x="1320800" y="127628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134002</xdr:rowOff>
    </xdr:from>
    <xdr:ext cx="762000" cy="259045"/>
    <xdr:sp macro="" textlink="">
      <xdr:nvSpPr>
        <xdr:cNvPr id="386" name="テキスト ボックス 385"/>
        <xdr:cNvSpPr txBox="1"/>
      </xdr:nvSpPr>
      <xdr:spPr>
        <a:xfrm>
          <a:off x="1828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8272</xdr:rowOff>
    </xdr:from>
    <xdr:ext cx="762000" cy="259045"/>
    <xdr:sp macro="" textlink="">
      <xdr:nvSpPr>
        <xdr:cNvPr id="388" name="テキスト ボックス 387"/>
        <xdr:cNvSpPr txBox="1"/>
      </xdr:nvSpPr>
      <xdr:spPr>
        <a:xfrm>
          <a:off x="939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150495</xdr:rowOff>
    </xdr:from>
    <xdr:to>
      <xdr:col>7</xdr:col>
      <xdr:colOff>66675</xdr:colOff>
      <xdr:row>75</xdr:row>
      <xdr:rowOff>80645</xdr:rowOff>
    </xdr:to>
    <xdr:sp macro="" textlink="">
      <xdr:nvSpPr>
        <xdr:cNvPr id="394" name="円/楕円 393"/>
        <xdr:cNvSpPr/>
      </xdr:nvSpPr>
      <xdr:spPr>
        <a:xfrm>
          <a:off x="47752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167022</xdr:rowOff>
    </xdr:from>
    <xdr:ext cx="762000" cy="259045"/>
    <xdr:sp macro="" textlink="">
      <xdr:nvSpPr>
        <xdr:cNvPr id="395" name="公債費該当値テキスト"/>
        <xdr:cNvSpPr txBox="1"/>
      </xdr:nvSpPr>
      <xdr:spPr>
        <a:xfrm>
          <a:off x="4914900" y="1268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121920</xdr:rowOff>
    </xdr:from>
    <xdr:to>
      <xdr:col>5</xdr:col>
      <xdr:colOff>600075</xdr:colOff>
      <xdr:row>75</xdr:row>
      <xdr:rowOff>52070</xdr:rowOff>
    </xdr:to>
    <xdr:sp macro="" textlink="">
      <xdr:nvSpPr>
        <xdr:cNvPr id="396" name="円/楕円 395"/>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62247</xdr:rowOff>
    </xdr:from>
    <xdr:ext cx="736600" cy="259045"/>
    <xdr:sp macro="" textlink="">
      <xdr:nvSpPr>
        <xdr:cNvPr id="397" name="テキスト ボックス 396"/>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81915</xdr:rowOff>
    </xdr:from>
    <xdr:to>
      <xdr:col>4</xdr:col>
      <xdr:colOff>396875</xdr:colOff>
      <xdr:row>75</xdr:row>
      <xdr:rowOff>12065</xdr:rowOff>
    </xdr:to>
    <xdr:sp macro="" textlink="">
      <xdr:nvSpPr>
        <xdr:cNvPr id="398" name="円/楕円 397"/>
        <xdr:cNvSpPr/>
      </xdr:nvSpPr>
      <xdr:spPr>
        <a:xfrm>
          <a:off x="3048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22242</xdr:rowOff>
    </xdr:from>
    <xdr:ext cx="762000" cy="259045"/>
    <xdr:sp macro="" textlink="">
      <xdr:nvSpPr>
        <xdr:cNvPr id="399" name="テキスト ボックス 398"/>
        <xdr:cNvSpPr txBox="1"/>
      </xdr:nvSpPr>
      <xdr:spPr>
        <a:xfrm>
          <a:off x="2717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81915</xdr:rowOff>
    </xdr:from>
    <xdr:to>
      <xdr:col>3</xdr:col>
      <xdr:colOff>193675</xdr:colOff>
      <xdr:row>75</xdr:row>
      <xdr:rowOff>12065</xdr:rowOff>
    </xdr:to>
    <xdr:sp macro="" textlink="">
      <xdr:nvSpPr>
        <xdr:cNvPr id="400" name="円/楕円 399"/>
        <xdr:cNvSpPr/>
      </xdr:nvSpPr>
      <xdr:spPr>
        <a:xfrm>
          <a:off x="2159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22242</xdr:rowOff>
    </xdr:from>
    <xdr:ext cx="762000" cy="259045"/>
    <xdr:sp macro="" textlink="">
      <xdr:nvSpPr>
        <xdr:cNvPr id="401" name="テキスト ボックス 400"/>
        <xdr:cNvSpPr txBox="1"/>
      </xdr:nvSpPr>
      <xdr:spPr>
        <a:xfrm>
          <a:off x="1828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24765</xdr:rowOff>
    </xdr:from>
    <xdr:to>
      <xdr:col>1</xdr:col>
      <xdr:colOff>676275</xdr:colOff>
      <xdr:row>74</xdr:row>
      <xdr:rowOff>126365</xdr:rowOff>
    </xdr:to>
    <xdr:sp macro="" textlink="">
      <xdr:nvSpPr>
        <xdr:cNvPr id="402" name="円/楕円 401"/>
        <xdr:cNvSpPr/>
      </xdr:nvSpPr>
      <xdr:spPr>
        <a:xfrm>
          <a:off x="1270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136542</xdr:rowOff>
    </xdr:from>
    <xdr:ext cx="762000" cy="259045"/>
    <xdr:sp macro="" textlink="">
      <xdr:nvSpPr>
        <xdr:cNvPr id="403" name="テキスト ボックス 402"/>
        <xdr:cNvSpPr txBox="1"/>
      </xdr:nvSpPr>
      <xdr:spPr>
        <a:xfrm>
          <a:off x="939800" y="1248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昨年度より</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a:t>
          </a:r>
          <a:r>
            <a:rPr lang="ja-JP" altLang="en-US" sz="1100">
              <a:solidFill>
                <a:schemeClr val="dk1"/>
              </a:solidFill>
              <a:effectLst/>
              <a:latin typeface="+mn-lt"/>
              <a:ea typeface="+mn-ea"/>
              <a:cs typeface="+mn-cs"/>
            </a:rPr>
            <a:t>っている</a:t>
          </a:r>
          <a:r>
            <a:rPr lang="ja-JP" altLang="ja-JP" sz="1100">
              <a:solidFill>
                <a:schemeClr val="dk1"/>
              </a:solidFill>
              <a:effectLst/>
              <a:latin typeface="+mn-lt"/>
              <a:ea typeface="+mn-ea"/>
              <a:cs typeface="+mn-cs"/>
            </a:rPr>
            <a:t>。長野県平均</a:t>
          </a:r>
          <a:r>
            <a:rPr lang="ja-JP" altLang="en-US" sz="1100">
              <a:solidFill>
                <a:schemeClr val="dk1"/>
              </a:solidFill>
              <a:effectLst/>
              <a:latin typeface="+mn-lt"/>
              <a:ea typeface="+mn-ea"/>
              <a:cs typeface="+mn-cs"/>
            </a:rPr>
            <a:t>で</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共</a:t>
          </a:r>
          <a:r>
            <a:rPr lang="ja-JP" altLang="ja-JP" sz="1100">
              <a:solidFill>
                <a:schemeClr val="dk1"/>
              </a:solidFill>
              <a:effectLst/>
              <a:latin typeface="+mn-lt"/>
              <a:ea typeface="+mn-ea"/>
              <a:cs typeface="+mn-cs"/>
            </a:rPr>
            <a:t>に</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ポイント上回っており、類似団体内順位では中位にある。義務的経費以外では補助費等及び繰出金が大きなウェイトを占めており、経常収支比率を高める要因となっている。</a:t>
          </a:r>
          <a:endParaRPr lang="ja-JP" altLang="ja-JP" sz="1400">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今後はさらに行財政改革を進めるとともに、最小の経費で最大の効果を上げる行政運営を推進</a:t>
          </a:r>
          <a:r>
            <a:rPr lang="ja-JP" altLang="en-US" sz="1100">
              <a:solidFill>
                <a:schemeClr val="dk1"/>
              </a:solidFill>
              <a:effectLst/>
              <a:latin typeface="+mn-lt"/>
              <a:ea typeface="+mn-ea"/>
              <a:cs typeface="+mn-cs"/>
            </a:rPr>
            <a:t>す</a:t>
          </a:r>
          <a:r>
            <a:rPr lang="ja-JP" altLang="ja-JP" sz="1100">
              <a:solidFill>
                <a:schemeClr val="dk1"/>
              </a:solidFill>
              <a:effectLst/>
              <a:latin typeface="+mn-lt"/>
              <a:ea typeface="+mn-ea"/>
              <a:cs typeface="+mn-cs"/>
            </a:rPr>
            <a:t>るよう努めていく。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77</xdr:row>
      <xdr:rowOff>127000</xdr:rowOff>
    </xdr:to>
    <xdr:cxnSp macro="">
      <xdr:nvCxnSpPr>
        <xdr:cNvPr id="436" name="直線コネクタ 435"/>
        <xdr:cNvCxnSpPr/>
      </xdr:nvCxnSpPr>
      <xdr:spPr>
        <a:xfrm>
          <a:off x="15671800" y="132943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16527</xdr:rowOff>
    </xdr:from>
    <xdr:ext cx="762000" cy="259045"/>
    <xdr:sp macro="" textlink="">
      <xdr:nvSpPr>
        <xdr:cNvPr id="437" name="公債費以外平均値テキスト"/>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78</xdr:row>
      <xdr:rowOff>73661</xdr:rowOff>
    </xdr:to>
    <xdr:cxnSp macro="">
      <xdr:nvCxnSpPr>
        <xdr:cNvPr id="439" name="直線コネクタ 438"/>
        <xdr:cNvCxnSpPr/>
      </xdr:nvCxnSpPr>
      <xdr:spPr>
        <a:xfrm flipV="1">
          <a:off x="14782800" y="132943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27957</xdr:rowOff>
    </xdr:from>
    <xdr:ext cx="736600" cy="259045"/>
    <xdr:sp macro="" textlink="">
      <xdr:nvSpPr>
        <xdr:cNvPr id="441" name="テキスト ボックス 440"/>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142239</xdr:rowOff>
    </xdr:from>
    <xdr:to>
      <xdr:col>21</xdr:col>
      <xdr:colOff>361950</xdr:colOff>
      <xdr:row>78</xdr:row>
      <xdr:rowOff>73661</xdr:rowOff>
    </xdr:to>
    <xdr:cxnSp macro="">
      <xdr:nvCxnSpPr>
        <xdr:cNvPr id="442" name="直線コネクタ 441"/>
        <xdr:cNvCxnSpPr/>
      </xdr:nvCxnSpPr>
      <xdr:spPr>
        <a:xfrm>
          <a:off x="13893800" y="133438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4" name="テキスト ボックス 443"/>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142239</xdr:rowOff>
    </xdr:from>
    <xdr:to>
      <xdr:col>20</xdr:col>
      <xdr:colOff>158750</xdr:colOff>
      <xdr:row>78</xdr:row>
      <xdr:rowOff>1270</xdr:rowOff>
    </xdr:to>
    <xdr:cxnSp macro="">
      <xdr:nvCxnSpPr>
        <xdr:cNvPr id="445" name="直線コネクタ 444"/>
        <xdr:cNvCxnSpPr/>
      </xdr:nvCxnSpPr>
      <xdr:spPr>
        <a:xfrm flipV="1">
          <a:off x="13004800" y="133438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47" name="テキスト ボックス 446"/>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49" name="テキスト ボックス 448"/>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55" name="円/楕円 454"/>
        <xdr:cNvSpPr/>
      </xdr:nvSpPr>
      <xdr:spPr>
        <a:xfrm>
          <a:off x="16459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48277</xdr:rowOff>
    </xdr:from>
    <xdr:ext cx="762000" cy="259045"/>
    <xdr:sp macro="" textlink="">
      <xdr:nvSpPr>
        <xdr:cNvPr id="456" name="公債費以外該当値テキスト"/>
        <xdr:cNvSpPr txBox="1"/>
      </xdr:nvSpPr>
      <xdr:spPr>
        <a:xfrm>
          <a:off x="16598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57" name="円/楕円 456"/>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58" name="テキスト ボックス 457"/>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22861</xdr:rowOff>
    </xdr:from>
    <xdr:to>
      <xdr:col>21</xdr:col>
      <xdr:colOff>412750</xdr:colOff>
      <xdr:row>78</xdr:row>
      <xdr:rowOff>124461</xdr:rowOff>
    </xdr:to>
    <xdr:sp macro="" textlink="">
      <xdr:nvSpPr>
        <xdr:cNvPr id="459" name="円/楕円 458"/>
        <xdr:cNvSpPr/>
      </xdr:nvSpPr>
      <xdr:spPr>
        <a:xfrm>
          <a:off x="14732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109238</xdr:rowOff>
    </xdr:from>
    <xdr:ext cx="762000" cy="259045"/>
    <xdr:sp macro="" textlink="">
      <xdr:nvSpPr>
        <xdr:cNvPr id="460" name="テキスト ボックス 459"/>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91439</xdr:rowOff>
    </xdr:from>
    <xdr:to>
      <xdr:col>20</xdr:col>
      <xdr:colOff>209550</xdr:colOff>
      <xdr:row>78</xdr:row>
      <xdr:rowOff>21589</xdr:rowOff>
    </xdr:to>
    <xdr:sp macro="" textlink="">
      <xdr:nvSpPr>
        <xdr:cNvPr id="461" name="円/楕円 460"/>
        <xdr:cNvSpPr/>
      </xdr:nvSpPr>
      <xdr:spPr>
        <a:xfrm>
          <a:off x="13843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6366</xdr:rowOff>
    </xdr:from>
    <xdr:ext cx="762000" cy="259045"/>
    <xdr:sp macro="" textlink="">
      <xdr:nvSpPr>
        <xdr:cNvPr id="462" name="テキスト ボックス 461"/>
        <xdr:cNvSpPr txBox="1"/>
      </xdr:nvSpPr>
      <xdr:spPr>
        <a:xfrm>
          <a:off x="13512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121920</xdr:rowOff>
    </xdr:from>
    <xdr:to>
      <xdr:col>19</xdr:col>
      <xdr:colOff>6350</xdr:colOff>
      <xdr:row>78</xdr:row>
      <xdr:rowOff>52070</xdr:rowOff>
    </xdr:to>
    <xdr:sp macro="" textlink="">
      <xdr:nvSpPr>
        <xdr:cNvPr id="463" name="円/楕円 462"/>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36847</xdr:rowOff>
    </xdr:from>
    <xdr:ext cx="762000" cy="259045"/>
    <xdr:sp macro="" textlink="">
      <xdr:nvSpPr>
        <xdr:cNvPr id="464" name="テキスト ボックス 463"/>
        <xdr:cNvSpPr txBox="1"/>
      </xdr:nvSpPr>
      <xdr:spPr>
        <a:xfrm>
          <a:off x="12623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長野県飯綱町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67390</xdr:rowOff>
    </xdr:from>
    <xdr:to>
      <xdr:col>4</xdr:col>
      <xdr:colOff>1117600</xdr:colOff>
      <xdr:row>17</xdr:row>
      <xdr:rowOff>128578</xdr:rowOff>
    </xdr:to>
    <xdr:cxnSp macro="">
      <xdr:nvCxnSpPr>
        <xdr:cNvPr id="52" name="直線コネクタ 51"/>
        <xdr:cNvCxnSpPr/>
      </xdr:nvCxnSpPr>
      <xdr:spPr bwMode="auto">
        <a:xfrm>
          <a:off x="5003800" y="3029665"/>
          <a:ext cx="647700" cy="61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128204</xdr:rowOff>
    </xdr:from>
    <xdr:ext cx="762000" cy="259045"/>
    <xdr:sp macro="" textlink="">
      <xdr:nvSpPr>
        <xdr:cNvPr id="53" name="人口1人当たり決算額の推移平均値テキスト130"/>
        <xdr:cNvSpPr txBox="1"/>
      </xdr:nvSpPr>
      <xdr:spPr>
        <a:xfrm>
          <a:off x="5740400" y="2747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67390</xdr:rowOff>
    </xdr:from>
    <xdr:to>
      <xdr:col>4</xdr:col>
      <xdr:colOff>469900</xdr:colOff>
      <xdr:row>17</xdr:row>
      <xdr:rowOff>101048</xdr:rowOff>
    </xdr:to>
    <xdr:cxnSp macro="">
      <xdr:nvCxnSpPr>
        <xdr:cNvPr id="55" name="直線コネクタ 54"/>
        <xdr:cNvCxnSpPr/>
      </xdr:nvCxnSpPr>
      <xdr:spPr bwMode="auto">
        <a:xfrm flipV="1">
          <a:off x="4305300" y="3029665"/>
          <a:ext cx="698500" cy="3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67483</xdr:rowOff>
    </xdr:from>
    <xdr:ext cx="736600" cy="259045"/>
    <xdr:sp macro="" textlink="">
      <xdr:nvSpPr>
        <xdr:cNvPr id="57" name="テキスト ボックス 56"/>
        <xdr:cNvSpPr txBox="1"/>
      </xdr:nvSpPr>
      <xdr:spPr>
        <a:xfrm>
          <a:off x="4622800" y="268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101048</xdr:rowOff>
    </xdr:from>
    <xdr:to>
      <xdr:col>3</xdr:col>
      <xdr:colOff>904875</xdr:colOff>
      <xdr:row>18</xdr:row>
      <xdr:rowOff>36747</xdr:rowOff>
    </xdr:to>
    <xdr:cxnSp macro="">
      <xdr:nvCxnSpPr>
        <xdr:cNvPr id="58" name="直線コネクタ 57"/>
        <xdr:cNvCxnSpPr/>
      </xdr:nvCxnSpPr>
      <xdr:spPr bwMode="auto">
        <a:xfrm flipV="1">
          <a:off x="3606800" y="3063323"/>
          <a:ext cx="698500" cy="107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168024</xdr:rowOff>
    </xdr:from>
    <xdr:ext cx="762000" cy="259045"/>
    <xdr:sp macro="" textlink="">
      <xdr:nvSpPr>
        <xdr:cNvPr id="60" name="テキスト ボックス 59"/>
        <xdr:cNvSpPr txBox="1"/>
      </xdr:nvSpPr>
      <xdr:spPr>
        <a:xfrm>
          <a:off x="3924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31391</xdr:rowOff>
    </xdr:from>
    <xdr:to>
      <xdr:col>3</xdr:col>
      <xdr:colOff>206375</xdr:colOff>
      <xdr:row>18</xdr:row>
      <xdr:rowOff>36747</xdr:rowOff>
    </xdr:to>
    <xdr:cxnSp macro="">
      <xdr:nvCxnSpPr>
        <xdr:cNvPr id="61" name="直線コネクタ 60"/>
        <xdr:cNvCxnSpPr/>
      </xdr:nvCxnSpPr>
      <xdr:spPr bwMode="auto">
        <a:xfrm>
          <a:off x="2908300" y="3165116"/>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23494</xdr:rowOff>
    </xdr:from>
    <xdr:ext cx="762000" cy="259045"/>
    <xdr:sp macro="" textlink="">
      <xdr:nvSpPr>
        <xdr:cNvPr id="63" name="テキスト ボックス 62"/>
        <xdr:cNvSpPr txBox="1"/>
      </xdr:nvSpPr>
      <xdr:spPr>
        <a:xfrm>
          <a:off x="32258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13893</xdr:rowOff>
    </xdr:from>
    <xdr:ext cx="762000" cy="259045"/>
    <xdr:sp macro="" textlink="">
      <xdr:nvSpPr>
        <xdr:cNvPr id="65" name="テキスト ボックス 64"/>
        <xdr:cNvSpPr txBox="1"/>
      </xdr:nvSpPr>
      <xdr:spPr>
        <a:xfrm>
          <a:off x="2527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77778</xdr:rowOff>
    </xdr:from>
    <xdr:to>
      <xdr:col>5</xdr:col>
      <xdr:colOff>34925</xdr:colOff>
      <xdr:row>18</xdr:row>
      <xdr:rowOff>7928</xdr:rowOff>
    </xdr:to>
    <xdr:sp macro="" textlink="">
      <xdr:nvSpPr>
        <xdr:cNvPr id="71" name="円/楕円 70"/>
        <xdr:cNvSpPr/>
      </xdr:nvSpPr>
      <xdr:spPr bwMode="auto">
        <a:xfrm>
          <a:off x="5600700" y="3040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49855</xdr:rowOff>
    </xdr:from>
    <xdr:ext cx="762000" cy="259045"/>
    <xdr:sp macro="" textlink="">
      <xdr:nvSpPr>
        <xdr:cNvPr id="72" name="人口1人当たり決算額の推移該当値テキスト130"/>
        <xdr:cNvSpPr txBox="1"/>
      </xdr:nvSpPr>
      <xdr:spPr>
        <a:xfrm>
          <a:off x="5740400" y="301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107,730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16590</xdr:rowOff>
    </xdr:from>
    <xdr:to>
      <xdr:col>4</xdr:col>
      <xdr:colOff>520700</xdr:colOff>
      <xdr:row>17</xdr:row>
      <xdr:rowOff>118190</xdr:rowOff>
    </xdr:to>
    <xdr:sp macro="" textlink="">
      <xdr:nvSpPr>
        <xdr:cNvPr id="73" name="円/楕円 72"/>
        <xdr:cNvSpPr/>
      </xdr:nvSpPr>
      <xdr:spPr bwMode="auto">
        <a:xfrm>
          <a:off x="4953000" y="2978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102967</xdr:rowOff>
    </xdr:from>
    <xdr:ext cx="736600" cy="259045"/>
    <xdr:sp macro="" textlink="">
      <xdr:nvSpPr>
        <xdr:cNvPr id="74" name="テキスト ボックス 73"/>
        <xdr:cNvSpPr txBox="1"/>
      </xdr:nvSpPr>
      <xdr:spPr>
        <a:xfrm>
          <a:off x="4622800" y="306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113,351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50248</xdr:rowOff>
    </xdr:from>
    <xdr:to>
      <xdr:col>3</xdr:col>
      <xdr:colOff>955675</xdr:colOff>
      <xdr:row>17</xdr:row>
      <xdr:rowOff>151848</xdr:rowOff>
    </xdr:to>
    <xdr:sp macro="" textlink="">
      <xdr:nvSpPr>
        <xdr:cNvPr id="75" name="円/楕円 74"/>
        <xdr:cNvSpPr/>
      </xdr:nvSpPr>
      <xdr:spPr bwMode="auto">
        <a:xfrm>
          <a:off x="4254500" y="301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136625</xdr:rowOff>
    </xdr:from>
    <xdr:ext cx="762000" cy="259045"/>
    <xdr:sp macro="" textlink="">
      <xdr:nvSpPr>
        <xdr:cNvPr id="76" name="テキスト ボックス 75"/>
        <xdr:cNvSpPr txBox="1"/>
      </xdr:nvSpPr>
      <xdr:spPr>
        <a:xfrm>
          <a:off x="3924300" y="309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110,259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157397</xdr:rowOff>
    </xdr:from>
    <xdr:to>
      <xdr:col>3</xdr:col>
      <xdr:colOff>257175</xdr:colOff>
      <xdr:row>18</xdr:row>
      <xdr:rowOff>87547</xdr:rowOff>
    </xdr:to>
    <xdr:sp macro="" textlink="">
      <xdr:nvSpPr>
        <xdr:cNvPr id="77" name="円/楕円 76"/>
        <xdr:cNvSpPr/>
      </xdr:nvSpPr>
      <xdr:spPr bwMode="auto">
        <a:xfrm>
          <a:off x="3556000" y="3119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72324</xdr:rowOff>
    </xdr:from>
    <xdr:ext cx="762000" cy="259045"/>
    <xdr:sp macro="" textlink="">
      <xdr:nvSpPr>
        <xdr:cNvPr id="78" name="テキスト ボックス 77"/>
        <xdr:cNvSpPr txBox="1"/>
      </xdr:nvSpPr>
      <xdr:spPr>
        <a:xfrm>
          <a:off x="3225800" y="320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100,416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152041</xdr:rowOff>
    </xdr:from>
    <xdr:to>
      <xdr:col>2</xdr:col>
      <xdr:colOff>692150</xdr:colOff>
      <xdr:row>18</xdr:row>
      <xdr:rowOff>82191</xdr:rowOff>
    </xdr:to>
    <xdr:sp macro="" textlink="">
      <xdr:nvSpPr>
        <xdr:cNvPr id="79" name="円/楕円 78"/>
        <xdr:cNvSpPr/>
      </xdr:nvSpPr>
      <xdr:spPr bwMode="auto">
        <a:xfrm>
          <a:off x="2857500" y="3114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66968</xdr:rowOff>
    </xdr:from>
    <xdr:ext cx="762000" cy="259045"/>
    <xdr:sp macro="" textlink="">
      <xdr:nvSpPr>
        <xdr:cNvPr id="80" name="テキスト ボックス 79"/>
        <xdr:cNvSpPr txBox="1"/>
      </xdr:nvSpPr>
      <xdr:spPr>
        <a:xfrm>
          <a:off x="2527300" y="320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321596</xdr:rowOff>
    </xdr:from>
    <xdr:to>
      <xdr:col>4</xdr:col>
      <xdr:colOff>1117600</xdr:colOff>
      <xdr:row>35</xdr:row>
      <xdr:rowOff>337560</xdr:rowOff>
    </xdr:to>
    <xdr:cxnSp macro="">
      <xdr:nvCxnSpPr>
        <xdr:cNvPr id="114" name="直線コネクタ 113"/>
        <xdr:cNvCxnSpPr/>
      </xdr:nvCxnSpPr>
      <xdr:spPr bwMode="auto">
        <a:xfrm>
          <a:off x="5003800" y="6931946"/>
          <a:ext cx="647700" cy="15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124788</xdr:rowOff>
    </xdr:from>
    <xdr:ext cx="762000" cy="259045"/>
    <xdr:sp macro="" textlink="">
      <xdr:nvSpPr>
        <xdr:cNvPr id="115" name="人口1人当たり決算額の推移平均値テキスト445"/>
        <xdr:cNvSpPr txBox="1"/>
      </xdr:nvSpPr>
      <xdr:spPr>
        <a:xfrm>
          <a:off x="5740400" y="6735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321596</xdr:rowOff>
    </xdr:from>
    <xdr:to>
      <xdr:col>4</xdr:col>
      <xdr:colOff>469900</xdr:colOff>
      <xdr:row>36</xdr:row>
      <xdr:rowOff>40837</xdr:rowOff>
    </xdr:to>
    <xdr:cxnSp macro="">
      <xdr:nvCxnSpPr>
        <xdr:cNvPr id="117" name="直線コネクタ 116"/>
        <xdr:cNvCxnSpPr/>
      </xdr:nvCxnSpPr>
      <xdr:spPr bwMode="auto">
        <a:xfrm flipV="1">
          <a:off x="4305300" y="6931946"/>
          <a:ext cx="698500" cy="62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29557</xdr:rowOff>
    </xdr:from>
    <xdr:ext cx="736600" cy="259045"/>
    <xdr:sp macro="" textlink="">
      <xdr:nvSpPr>
        <xdr:cNvPr id="119" name="テキスト ボックス 118"/>
        <xdr:cNvSpPr txBox="1"/>
      </xdr:nvSpPr>
      <xdr:spPr>
        <a:xfrm>
          <a:off x="4622800" y="663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293478</xdr:rowOff>
    </xdr:from>
    <xdr:to>
      <xdr:col>3</xdr:col>
      <xdr:colOff>904875</xdr:colOff>
      <xdr:row>36</xdr:row>
      <xdr:rowOff>40837</xdr:rowOff>
    </xdr:to>
    <xdr:cxnSp macro="">
      <xdr:nvCxnSpPr>
        <xdr:cNvPr id="120" name="直線コネクタ 119"/>
        <xdr:cNvCxnSpPr/>
      </xdr:nvCxnSpPr>
      <xdr:spPr bwMode="auto">
        <a:xfrm>
          <a:off x="3606800" y="6903828"/>
          <a:ext cx="698500" cy="90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313802</xdr:rowOff>
    </xdr:from>
    <xdr:ext cx="762000" cy="259045"/>
    <xdr:sp macro="" textlink="">
      <xdr:nvSpPr>
        <xdr:cNvPr id="122" name="テキスト ボックス 121"/>
        <xdr:cNvSpPr txBox="1"/>
      </xdr:nvSpPr>
      <xdr:spPr>
        <a:xfrm>
          <a:off x="3924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293478</xdr:rowOff>
    </xdr:from>
    <xdr:to>
      <xdr:col>3</xdr:col>
      <xdr:colOff>206375</xdr:colOff>
      <xdr:row>35</xdr:row>
      <xdr:rowOff>338931</xdr:rowOff>
    </xdr:to>
    <xdr:cxnSp macro="">
      <xdr:nvCxnSpPr>
        <xdr:cNvPr id="123" name="直線コネクタ 122"/>
        <xdr:cNvCxnSpPr/>
      </xdr:nvCxnSpPr>
      <xdr:spPr bwMode="auto">
        <a:xfrm flipV="1">
          <a:off x="2908300" y="6903828"/>
          <a:ext cx="698500" cy="45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237126</xdr:rowOff>
    </xdr:from>
    <xdr:ext cx="762000" cy="259045"/>
    <xdr:sp macro="" textlink="">
      <xdr:nvSpPr>
        <xdr:cNvPr id="125" name="テキスト ボックス 124"/>
        <xdr:cNvSpPr txBox="1"/>
      </xdr:nvSpPr>
      <xdr:spPr>
        <a:xfrm>
          <a:off x="32258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188930</xdr:rowOff>
    </xdr:from>
    <xdr:ext cx="762000" cy="259045"/>
    <xdr:sp macro="" textlink="">
      <xdr:nvSpPr>
        <xdr:cNvPr id="127" name="テキスト ボックス 126"/>
        <xdr:cNvSpPr txBox="1"/>
      </xdr:nvSpPr>
      <xdr:spPr>
        <a:xfrm>
          <a:off x="2527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286760</xdr:rowOff>
    </xdr:from>
    <xdr:to>
      <xdr:col>5</xdr:col>
      <xdr:colOff>34925</xdr:colOff>
      <xdr:row>36</xdr:row>
      <xdr:rowOff>45460</xdr:rowOff>
    </xdr:to>
    <xdr:sp macro="" textlink="">
      <xdr:nvSpPr>
        <xdr:cNvPr id="133" name="円/楕円 132"/>
        <xdr:cNvSpPr/>
      </xdr:nvSpPr>
      <xdr:spPr bwMode="auto">
        <a:xfrm>
          <a:off x="5600700" y="6897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258837</xdr:rowOff>
    </xdr:from>
    <xdr:ext cx="762000" cy="259045"/>
    <xdr:sp macro="" textlink="">
      <xdr:nvSpPr>
        <xdr:cNvPr id="134" name="人口1人当たり決算額の推移該当値テキスト445"/>
        <xdr:cNvSpPr txBox="1"/>
      </xdr:nvSpPr>
      <xdr:spPr>
        <a:xfrm>
          <a:off x="5740400" y="68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31,947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270796</xdr:rowOff>
    </xdr:from>
    <xdr:to>
      <xdr:col>4</xdr:col>
      <xdr:colOff>520700</xdr:colOff>
      <xdr:row>36</xdr:row>
      <xdr:rowOff>29496</xdr:rowOff>
    </xdr:to>
    <xdr:sp macro="" textlink="">
      <xdr:nvSpPr>
        <xdr:cNvPr id="135" name="円/楕円 134"/>
        <xdr:cNvSpPr/>
      </xdr:nvSpPr>
      <xdr:spPr bwMode="auto">
        <a:xfrm>
          <a:off x="4953000" y="688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14273</xdr:rowOff>
    </xdr:from>
    <xdr:ext cx="736600" cy="259045"/>
    <xdr:sp macro="" textlink="">
      <xdr:nvSpPr>
        <xdr:cNvPr id="136" name="テキスト ボックス 135"/>
        <xdr:cNvSpPr txBox="1"/>
      </xdr:nvSpPr>
      <xdr:spPr>
        <a:xfrm>
          <a:off x="4622800" y="69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32,785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332937</xdr:rowOff>
    </xdr:from>
    <xdr:to>
      <xdr:col>3</xdr:col>
      <xdr:colOff>955675</xdr:colOff>
      <xdr:row>36</xdr:row>
      <xdr:rowOff>91637</xdr:rowOff>
    </xdr:to>
    <xdr:sp macro="" textlink="">
      <xdr:nvSpPr>
        <xdr:cNvPr id="137" name="円/楕円 136"/>
        <xdr:cNvSpPr/>
      </xdr:nvSpPr>
      <xdr:spPr bwMode="auto">
        <a:xfrm>
          <a:off x="4254500" y="694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76414</xdr:rowOff>
    </xdr:from>
    <xdr:ext cx="762000" cy="259045"/>
    <xdr:sp macro="" textlink="">
      <xdr:nvSpPr>
        <xdr:cNvPr id="138" name="テキスト ボックス 137"/>
        <xdr:cNvSpPr txBox="1"/>
      </xdr:nvSpPr>
      <xdr:spPr>
        <a:xfrm>
          <a:off x="3924300" y="702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29,523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242678</xdr:rowOff>
    </xdr:from>
    <xdr:to>
      <xdr:col>3</xdr:col>
      <xdr:colOff>257175</xdr:colOff>
      <xdr:row>36</xdr:row>
      <xdr:rowOff>1378</xdr:rowOff>
    </xdr:to>
    <xdr:sp macro="" textlink="">
      <xdr:nvSpPr>
        <xdr:cNvPr id="139" name="円/楕円 138"/>
        <xdr:cNvSpPr/>
      </xdr:nvSpPr>
      <xdr:spPr bwMode="auto">
        <a:xfrm>
          <a:off x="3556000" y="685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329055</xdr:rowOff>
    </xdr:from>
    <xdr:ext cx="762000" cy="259045"/>
    <xdr:sp macro="" textlink="">
      <xdr:nvSpPr>
        <xdr:cNvPr id="140" name="テキスト ボックス 139"/>
        <xdr:cNvSpPr txBox="1"/>
      </xdr:nvSpPr>
      <xdr:spPr>
        <a:xfrm>
          <a:off x="3225800" y="693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34,261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288131</xdr:rowOff>
    </xdr:from>
    <xdr:to>
      <xdr:col>2</xdr:col>
      <xdr:colOff>692150</xdr:colOff>
      <xdr:row>36</xdr:row>
      <xdr:rowOff>46831</xdr:rowOff>
    </xdr:to>
    <xdr:sp macro="" textlink="">
      <xdr:nvSpPr>
        <xdr:cNvPr id="141" name="円/楕円 140"/>
        <xdr:cNvSpPr/>
      </xdr:nvSpPr>
      <xdr:spPr bwMode="auto">
        <a:xfrm>
          <a:off x="2857500" y="689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31608</xdr:rowOff>
    </xdr:from>
    <xdr:ext cx="762000" cy="259045"/>
    <xdr:sp macro="" textlink="">
      <xdr:nvSpPr>
        <xdr:cNvPr id="142" name="テキスト ボックス 141"/>
        <xdr:cNvSpPr txBox="1"/>
      </xdr:nvSpPr>
      <xdr:spPr>
        <a:xfrm>
          <a:off x="2527300" y="69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11,551
11,499
75.00
7,500,339
7,060,998
426,253
4,804,569
7,147,187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150118</xdr:rowOff>
    </xdr:from>
    <xdr:to>
      <xdr:col>6</xdr:col>
      <xdr:colOff>511175</xdr:colOff>
      <xdr:row>35</xdr:row>
      <xdr:rowOff>80966</xdr:rowOff>
    </xdr:to>
    <xdr:cxnSp macro="">
      <xdr:nvCxnSpPr>
        <xdr:cNvPr id="63" name="直線コネクタ 62"/>
        <xdr:cNvCxnSpPr/>
      </xdr:nvCxnSpPr>
      <xdr:spPr>
        <a:xfrm>
          <a:off x="3797300" y="5979418"/>
          <a:ext cx="838200" cy="10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78858</xdr:rowOff>
    </xdr:from>
    <xdr:ext cx="534377" cy="259045"/>
    <xdr:sp macro="" textlink="">
      <xdr:nvSpPr>
        <xdr:cNvPr id="64" name="人件費平均値テキスト"/>
        <xdr:cNvSpPr txBox="1"/>
      </xdr:nvSpPr>
      <xdr:spPr>
        <a:xfrm>
          <a:off x="4686300" y="573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150118</xdr:rowOff>
    </xdr:from>
    <xdr:to>
      <xdr:col>5</xdr:col>
      <xdr:colOff>358775</xdr:colOff>
      <xdr:row>34</xdr:row>
      <xdr:rowOff>166773</xdr:rowOff>
    </xdr:to>
    <xdr:cxnSp macro="">
      <xdr:nvCxnSpPr>
        <xdr:cNvPr id="66" name="直線コネクタ 65"/>
        <xdr:cNvCxnSpPr/>
      </xdr:nvCxnSpPr>
      <xdr:spPr>
        <a:xfrm flipV="1">
          <a:off x="2908300" y="5979418"/>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650</xdr:rowOff>
    </xdr:from>
    <xdr:ext cx="534377" cy="259045"/>
    <xdr:sp macro="" textlink="">
      <xdr:nvSpPr>
        <xdr:cNvPr id="68" name="テキスト ボックス 67"/>
        <xdr:cNvSpPr txBox="1"/>
      </xdr:nvSpPr>
      <xdr:spPr>
        <a:xfrm>
          <a:off x="3530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166773</xdr:rowOff>
    </xdr:from>
    <xdr:to>
      <xdr:col>4</xdr:col>
      <xdr:colOff>155575</xdr:colOff>
      <xdr:row>35</xdr:row>
      <xdr:rowOff>137447</xdr:rowOff>
    </xdr:to>
    <xdr:cxnSp macro="">
      <xdr:nvCxnSpPr>
        <xdr:cNvPr id="69" name="直線コネクタ 68"/>
        <xdr:cNvCxnSpPr/>
      </xdr:nvCxnSpPr>
      <xdr:spPr>
        <a:xfrm flipV="1">
          <a:off x="2019300" y="5996073"/>
          <a:ext cx="889000" cy="14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63303</xdr:rowOff>
    </xdr:from>
    <xdr:ext cx="534377" cy="259045"/>
    <xdr:sp macro="" textlink="">
      <xdr:nvSpPr>
        <xdr:cNvPr id="71" name="テキスト ボックス 70"/>
        <xdr:cNvSpPr txBox="1"/>
      </xdr:nvSpPr>
      <xdr:spPr>
        <a:xfrm>
          <a:off x="2641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103304</xdr:rowOff>
    </xdr:from>
    <xdr:to>
      <xdr:col>2</xdr:col>
      <xdr:colOff>638175</xdr:colOff>
      <xdr:row>35</xdr:row>
      <xdr:rowOff>137447</xdr:rowOff>
    </xdr:to>
    <xdr:cxnSp macro="">
      <xdr:nvCxnSpPr>
        <xdr:cNvPr id="72" name="直線コネクタ 71"/>
        <xdr:cNvCxnSpPr/>
      </xdr:nvCxnSpPr>
      <xdr:spPr>
        <a:xfrm>
          <a:off x="1130300" y="6104054"/>
          <a:ext cx="889000" cy="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90817</xdr:rowOff>
    </xdr:from>
    <xdr:ext cx="534377" cy="259045"/>
    <xdr:sp macro="" textlink="">
      <xdr:nvSpPr>
        <xdr:cNvPr id="74" name="テキスト ボックス 73"/>
        <xdr:cNvSpPr txBox="1"/>
      </xdr:nvSpPr>
      <xdr:spPr>
        <a:xfrm>
          <a:off x="1752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58404</xdr:rowOff>
    </xdr:from>
    <xdr:ext cx="534377" cy="259045"/>
    <xdr:sp macro="" textlink="">
      <xdr:nvSpPr>
        <xdr:cNvPr id="76" name="テキスト ボックス 75"/>
        <xdr:cNvSpPr txBox="1"/>
      </xdr:nvSpPr>
      <xdr:spPr>
        <a:xfrm>
          <a:off x="863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30166</xdr:rowOff>
    </xdr:from>
    <xdr:to>
      <xdr:col>6</xdr:col>
      <xdr:colOff>561975</xdr:colOff>
      <xdr:row>35</xdr:row>
      <xdr:rowOff>131766</xdr:rowOff>
    </xdr:to>
    <xdr:sp macro="" textlink="">
      <xdr:nvSpPr>
        <xdr:cNvPr id="82" name="円/楕円 81"/>
        <xdr:cNvSpPr/>
      </xdr:nvSpPr>
      <xdr:spPr>
        <a:xfrm>
          <a:off x="4584700" y="6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8593</xdr:rowOff>
    </xdr:from>
    <xdr:ext cx="534377" cy="259045"/>
    <xdr:sp macro="" textlink="">
      <xdr:nvSpPr>
        <xdr:cNvPr id="83" name="人件費該当値テキスト"/>
        <xdr:cNvSpPr txBox="1"/>
      </xdr:nvSpPr>
      <xdr:spPr>
        <a:xfrm>
          <a:off x="4686300" y="600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83,097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99318</xdr:rowOff>
    </xdr:from>
    <xdr:to>
      <xdr:col>5</xdr:col>
      <xdr:colOff>409575</xdr:colOff>
      <xdr:row>35</xdr:row>
      <xdr:rowOff>29468</xdr:rowOff>
    </xdr:to>
    <xdr:sp macro="" textlink="">
      <xdr:nvSpPr>
        <xdr:cNvPr id="84" name="円/楕円 83"/>
        <xdr:cNvSpPr/>
      </xdr:nvSpPr>
      <xdr:spPr>
        <a:xfrm>
          <a:off x="3746500" y="592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20595</xdr:rowOff>
    </xdr:from>
    <xdr:ext cx="534377" cy="259045"/>
    <xdr:sp macro="" textlink="">
      <xdr:nvSpPr>
        <xdr:cNvPr id="85" name="テキスト ボックス 84"/>
        <xdr:cNvSpPr txBox="1"/>
      </xdr:nvSpPr>
      <xdr:spPr>
        <a:xfrm>
          <a:off x="3530111" y="602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89,362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115973</xdr:rowOff>
    </xdr:from>
    <xdr:to>
      <xdr:col>4</xdr:col>
      <xdr:colOff>206375</xdr:colOff>
      <xdr:row>35</xdr:row>
      <xdr:rowOff>46123</xdr:rowOff>
    </xdr:to>
    <xdr:sp macro="" textlink="">
      <xdr:nvSpPr>
        <xdr:cNvPr id="86" name="円/楕円 85"/>
        <xdr:cNvSpPr/>
      </xdr:nvSpPr>
      <xdr:spPr>
        <a:xfrm>
          <a:off x="2857500" y="594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37250</xdr:rowOff>
    </xdr:from>
    <xdr:ext cx="534377" cy="259045"/>
    <xdr:sp macro="" textlink="">
      <xdr:nvSpPr>
        <xdr:cNvPr id="87" name="テキスト ボックス 86"/>
        <xdr:cNvSpPr txBox="1"/>
      </xdr:nvSpPr>
      <xdr:spPr>
        <a:xfrm>
          <a:off x="2641111" y="603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88,342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86647</xdr:rowOff>
    </xdr:from>
    <xdr:to>
      <xdr:col>3</xdr:col>
      <xdr:colOff>3175</xdr:colOff>
      <xdr:row>36</xdr:row>
      <xdr:rowOff>16797</xdr:rowOff>
    </xdr:to>
    <xdr:sp macro="" textlink="">
      <xdr:nvSpPr>
        <xdr:cNvPr id="88" name="円/楕円 87"/>
        <xdr:cNvSpPr/>
      </xdr:nvSpPr>
      <xdr:spPr>
        <a:xfrm>
          <a:off x="1968500" y="60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7924</xdr:rowOff>
    </xdr:from>
    <xdr:ext cx="534377" cy="259045"/>
    <xdr:sp macro="" textlink="">
      <xdr:nvSpPr>
        <xdr:cNvPr id="89" name="テキスト ボックス 88"/>
        <xdr:cNvSpPr txBox="1"/>
      </xdr:nvSpPr>
      <xdr:spPr>
        <a:xfrm>
          <a:off x="1752111" y="61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79,638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52504</xdr:rowOff>
    </xdr:from>
    <xdr:to>
      <xdr:col>1</xdr:col>
      <xdr:colOff>485775</xdr:colOff>
      <xdr:row>35</xdr:row>
      <xdr:rowOff>154104</xdr:rowOff>
    </xdr:to>
    <xdr:sp macro="" textlink="">
      <xdr:nvSpPr>
        <xdr:cNvPr id="90" name="円/楕円 89"/>
        <xdr:cNvSpPr/>
      </xdr:nvSpPr>
      <xdr:spPr>
        <a:xfrm>
          <a:off x="1079500" y="605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145231</xdr:rowOff>
    </xdr:from>
    <xdr:ext cx="534377" cy="259045"/>
    <xdr:sp macro="" textlink="">
      <xdr:nvSpPr>
        <xdr:cNvPr id="91" name="テキスト ボックス 90"/>
        <xdr:cNvSpPr txBox="1"/>
      </xdr:nvSpPr>
      <xdr:spPr>
        <a:xfrm>
          <a:off x="863111" y="614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28673</xdr:rowOff>
    </xdr:from>
    <xdr:to>
      <xdr:col>6</xdr:col>
      <xdr:colOff>511175</xdr:colOff>
      <xdr:row>57</xdr:row>
      <xdr:rowOff>72289</xdr:rowOff>
    </xdr:to>
    <xdr:cxnSp macro="">
      <xdr:nvCxnSpPr>
        <xdr:cNvPr id="120" name="直線コネクタ 119"/>
        <xdr:cNvCxnSpPr/>
      </xdr:nvCxnSpPr>
      <xdr:spPr>
        <a:xfrm flipV="1">
          <a:off x="3797300" y="9801323"/>
          <a:ext cx="838200" cy="4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136912</xdr:rowOff>
    </xdr:from>
    <xdr:ext cx="599010" cy="259045"/>
    <xdr:sp macro="" textlink="">
      <xdr:nvSpPr>
        <xdr:cNvPr id="121" name="物件費平均値テキスト"/>
        <xdr:cNvSpPr txBox="1"/>
      </xdr:nvSpPr>
      <xdr:spPr>
        <a:xfrm>
          <a:off x="4686300" y="9566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72289</xdr:rowOff>
    </xdr:from>
    <xdr:to>
      <xdr:col>5</xdr:col>
      <xdr:colOff>358775</xdr:colOff>
      <xdr:row>57</xdr:row>
      <xdr:rowOff>87686</xdr:rowOff>
    </xdr:to>
    <xdr:cxnSp macro="">
      <xdr:nvCxnSpPr>
        <xdr:cNvPr id="123" name="直線コネクタ 122"/>
        <xdr:cNvCxnSpPr/>
      </xdr:nvCxnSpPr>
      <xdr:spPr>
        <a:xfrm flipV="1">
          <a:off x="2908300" y="9844939"/>
          <a:ext cx="8890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112752</xdr:rowOff>
    </xdr:from>
    <xdr:ext cx="534377" cy="259045"/>
    <xdr:sp macro="" textlink="">
      <xdr:nvSpPr>
        <xdr:cNvPr id="125" name="テキスト ボックス 124"/>
        <xdr:cNvSpPr txBox="1"/>
      </xdr:nvSpPr>
      <xdr:spPr>
        <a:xfrm>
          <a:off x="3530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87686</xdr:rowOff>
    </xdr:from>
    <xdr:to>
      <xdr:col>4</xdr:col>
      <xdr:colOff>155575</xdr:colOff>
      <xdr:row>57</xdr:row>
      <xdr:rowOff>116516</xdr:rowOff>
    </xdr:to>
    <xdr:cxnSp macro="">
      <xdr:nvCxnSpPr>
        <xdr:cNvPr id="126" name="直線コネクタ 125"/>
        <xdr:cNvCxnSpPr/>
      </xdr:nvCxnSpPr>
      <xdr:spPr>
        <a:xfrm flipV="1">
          <a:off x="2019300" y="9860336"/>
          <a:ext cx="889000" cy="2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103330</xdr:rowOff>
    </xdr:from>
    <xdr:ext cx="534377" cy="259045"/>
    <xdr:sp macro="" textlink="">
      <xdr:nvSpPr>
        <xdr:cNvPr id="128" name="テキスト ボックス 127"/>
        <xdr:cNvSpPr txBox="1"/>
      </xdr:nvSpPr>
      <xdr:spPr>
        <a:xfrm>
          <a:off x="2641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116516</xdr:rowOff>
    </xdr:from>
    <xdr:to>
      <xdr:col>2</xdr:col>
      <xdr:colOff>638175</xdr:colOff>
      <xdr:row>57</xdr:row>
      <xdr:rowOff>131227</xdr:rowOff>
    </xdr:to>
    <xdr:cxnSp macro="">
      <xdr:nvCxnSpPr>
        <xdr:cNvPr id="129" name="直線コネクタ 128"/>
        <xdr:cNvCxnSpPr/>
      </xdr:nvCxnSpPr>
      <xdr:spPr>
        <a:xfrm flipV="1">
          <a:off x="1130300" y="9889166"/>
          <a:ext cx="8890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121656</xdr:rowOff>
    </xdr:from>
    <xdr:ext cx="534377" cy="259045"/>
    <xdr:sp macro="" textlink="">
      <xdr:nvSpPr>
        <xdr:cNvPr id="131" name="テキスト ボックス 130"/>
        <xdr:cNvSpPr txBox="1"/>
      </xdr:nvSpPr>
      <xdr:spPr>
        <a:xfrm>
          <a:off x="1752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133349</xdr:rowOff>
    </xdr:from>
    <xdr:ext cx="534377" cy="259045"/>
    <xdr:sp macro="" textlink="">
      <xdr:nvSpPr>
        <xdr:cNvPr id="133" name="テキスト ボックス 132"/>
        <xdr:cNvSpPr txBox="1"/>
      </xdr:nvSpPr>
      <xdr:spPr>
        <a:xfrm>
          <a:off x="863111" y="956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149323</xdr:rowOff>
    </xdr:from>
    <xdr:to>
      <xdr:col>6</xdr:col>
      <xdr:colOff>561975</xdr:colOff>
      <xdr:row>57</xdr:row>
      <xdr:rowOff>79473</xdr:rowOff>
    </xdr:to>
    <xdr:sp macro="" textlink="">
      <xdr:nvSpPr>
        <xdr:cNvPr id="139" name="円/楕円 138"/>
        <xdr:cNvSpPr/>
      </xdr:nvSpPr>
      <xdr:spPr>
        <a:xfrm>
          <a:off x="4584700" y="97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127750</xdr:rowOff>
    </xdr:from>
    <xdr:ext cx="534377" cy="259045"/>
    <xdr:sp macro="" textlink="">
      <xdr:nvSpPr>
        <xdr:cNvPr id="140" name="物件費該当値テキスト"/>
        <xdr:cNvSpPr txBox="1"/>
      </xdr:nvSpPr>
      <xdr:spPr>
        <a:xfrm>
          <a:off x="4686300" y="972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94,141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21489</xdr:rowOff>
    </xdr:from>
    <xdr:to>
      <xdr:col>5</xdr:col>
      <xdr:colOff>409575</xdr:colOff>
      <xdr:row>57</xdr:row>
      <xdr:rowOff>123089</xdr:rowOff>
    </xdr:to>
    <xdr:sp macro="" textlink="">
      <xdr:nvSpPr>
        <xdr:cNvPr id="141" name="円/楕円 140"/>
        <xdr:cNvSpPr/>
      </xdr:nvSpPr>
      <xdr:spPr>
        <a:xfrm>
          <a:off x="3746500" y="979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114216</xdr:rowOff>
    </xdr:from>
    <xdr:ext cx="534377" cy="259045"/>
    <xdr:sp macro="" textlink="">
      <xdr:nvSpPr>
        <xdr:cNvPr id="142" name="テキスト ボックス 141"/>
        <xdr:cNvSpPr txBox="1"/>
      </xdr:nvSpPr>
      <xdr:spPr>
        <a:xfrm>
          <a:off x="3530111" y="98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36886</xdr:rowOff>
    </xdr:from>
    <xdr:to>
      <xdr:col>4</xdr:col>
      <xdr:colOff>206375</xdr:colOff>
      <xdr:row>57</xdr:row>
      <xdr:rowOff>138486</xdr:rowOff>
    </xdr:to>
    <xdr:sp macro="" textlink="">
      <xdr:nvSpPr>
        <xdr:cNvPr id="143" name="円/楕円 142"/>
        <xdr:cNvSpPr/>
      </xdr:nvSpPr>
      <xdr:spPr>
        <a:xfrm>
          <a:off x="2857500" y="98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129613</xdr:rowOff>
    </xdr:from>
    <xdr:ext cx="534377" cy="259045"/>
    <xdr:sp macro="" textlink="">
      <xdr:nvSpPr>
        <xdr:cNvPr id="144" name="テキスト ボックス 143"/>
        <xdr:cNvSpPr txBox="1"/>
      </xdr:nvSpPr>
      <xdr:spPr>
        <a:xfrm>
          <a:off x="2641111" y="990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78,652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65716</xdr:rowOff>
    </xdr:from>
    <xdr:to>
      <xdr:col>3</xdr:col>
      <xdr:colOff>3175</xdr:colOff>
      <xdr:row>57</xdr:row>
      <xdr:rowOff>167316</xdr:rowOff>
    </xdr:to>
    <xdr:sp macro="" textlink="">
      <xdr:nvSpPr>
        <xdr:cNvPr id="145" name="円/楕円 144"/>
        <xdr:cNvSpPr/>
      </xdr:nvSpPr>
      <xdr:spPr>
        <a:xfrm>
          <a:off x="1968500" y="98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158443</xdr:rowOff>
    </xdr:from>
    <xdr:ext cx="534377" cy="259045"/>
    <xdr:sp macro="" textlink="">
      <xdr:nvSpPr>
        <xdr:cNvPr id="146" name="テキスト ボックス 145"/>
        <xdr:cNvSpPr txBox="1"/>
      </xdr:nvSpPr>
      <xdr:spPr>
        <a:xfrm>
          <a:off x="1752111" y="993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80427</xdr:rowOff>
    </xdr:from>
    <xdr:to>
      <xdr:col>1</xdr:col>
      <xdr:colOff>485775</xdr:colOff>
      <xdr:row>58</xdr:row>
      <xdr:rowOff>10577</xdr:rowOff>
    </xdr:to>
    <xdr:sp macro="" textlink="">
      <xdr:nvSpPr>
        <xdr:cNvPr id="147" name="円/楕円 146"/>
        <xdr:cNvSpPr/>
      </xdr:nvSpPr>
      <xdr:spPr>
        <a:xfrm>
          <a:off x="1079500" y="98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1704</xdr:rowOff>
    </xdr:from>
    <xdr:ext cx="534377" cy="259045"/>
    <xdr:sp macro="" textlink="">
      <xdr:nvSpPr>
        <xdr:cNvPr id="148" name="テキスト ボックス 147"/>
        <xdr:cNvSpPr txBox="1"/>
      </xdr:nvSpPr>
      <xdr:spPr>
        <a:xfrm>
          <a:off x="863111" y="994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150406</xdr:rowOff>
    </xdr:from>
    <xdr:to>
      <xdr:col>6</xdr:col>
      <xdr:colOff>511175</xdr:colOff>
      <xdr:row>76</xdr:row>
      <xdr:rowOff>54775</xdr:rowOff>
    </xdr:to>
    <xdr:cxnSp macro="">
      <xdr:nvCxnSpPr>
        <xdr:cNvPr id="177" name="直線コネクタ 176"/>
        <xdr:cNvCxnSpPr/>
      </xdr:nvCxnSpPr>
      <xdr:spPr>
        <a:xfrm flipV="1">
          <a:off x="3797300" y="13009156"/>
          <a:ext cx="8382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62298</xdr:rowOff>
    </xdr:from>
    <xdr:ext cx="534377" cy="259045"/>
    <xdr:sp macro="" textlink="">
      <xdr:nvSpPr>
        <xdr:cNvPr id="178" name="維持補修費平均値テキスト"/>
        <xdr:cNvSpPr txBox="1"/>
      </xdr:nvSpPr>
      <xdr:spPr>
        <a:xfrm>
          <a:off x="4686300" y="13092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106744</xdr:rowOff>
    </xdr:from>
    <xdr:to>
      <xdr:col>5</xdr:col>
      <xdr:colOff>358775</xdr:colOff>
      <xdr:row>76</xdr:row>
      <xdr:rowOff>54775</xdr:rowOff>
    </xdr:to>
    <xdr:cxnSp macro="">
      <xdr:nvCxnSpPr>
        <xdr:cNvPr id="180" name="直線コネクタ 179"/>
        <xdr:cNvCxnSpPr/>
      </xdr:nvCxnSpPr>
      <xdr:spPr>
        <a:xfrm>
          <a:off x="2908300" y="12965494"/>
          <a:ext cx="889000" cy="1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58869</xdr:rowOff>
    </xdr:from>
    <xdr:ext cx="469744" cy="259045"/>
    <xdr:sp macro="" textlink="">
      <xdr:nvSpPr>
        <xdr:cNvPr id="182" name="テキスト ボックス 181"/>
        <xdr:cNvSpPr txBox="1"/>
      </xdr:nvSpPr>
      <xdr:spPr>
        <a:xfrm>
          <a:off x="3562427"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106744</xdr:rowOff>
    </xdr:from>
    <xdr:to>
      <xdr:col>4</xdr:col>
      <xdr:colOff>155575</xdr:colOff>
      <xdr:row>75</xdr:row>
      <xdr:rowOff>171208</xdr:rowOff>
    </xdr:to>
    <xdr:cxnSp macro="">
      <xdr:nvCxnSpPr>
        <xdr:cNvPr id="183" name="直線コネクタ 182"/>
        <xdr:cNvCxnSpPr/>
      </xdr:nvCxnSpPr>
      <xdr:spPr>
        <a:xfrm flipV="1">
          <a:off x="2019300" y="12965494"/>
          <a:ext cx="889000" cy="6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6748</xdr:rowOff>
    </xdr:from>
    <xdr:ext cx="534377" cy="259045"/>
    <xdr:sp macro="" textlink="">
      <xdr:nvSpPr>
        <xdr:cNvPr id="185" name="テキスト ボックス 184"/>
        <xdr:cNvSpPr txBox="1"/>
      </xdr:nvSpPr>
      <xdr:spPr>
        <a:xfrm>
          <a:off x="2641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171208</xdr:rowOff>
    </xdr:from>
    <xdr:to>
      <xdr:col>2</xdr:col>
      <xdr:colOff>638175</xdr:colOff>
      <xdr:row>76</xdr:row>
      <xdr:rowOff>18047</xdr:rowOff>
    </xdr:to>
    <xdr:cxnSp macro="">
      <xdr:nvCxnSpPr>
        <xdr:cNvPr id="186" name="直線コネクタ 185"/>
        <xdr:cNvCxnSpPr/>
      </xdr:nvCxnSpPr>
      <xdr:spPr>
        <a:xfrm flipV="1">
          <a:off x="1130300" y="1302995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28275</xdr:rowOff>
    </xdr:from>
    <xdr:ext cx="534377" cy="259045"/>
    <xdr:sp macro="" textlink="">
      <xdr:nvSpPr>
        <xdr:cNvPr id="188" name="テキスト ボックス 187"/>
        <xdr:cNvSpPr txBox="1"/>
      </xdr:nvSpPr>
      <xdr:spPr>
        <a:xfrm>
          <a:off x="1752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57841</xdr:rowOff>
    </xdr:from>
    <xdr:ext cx="469744" cy="259045"/>
    <xdr:sp macro="" textlink="">
      <xdr:nvSpPr>
        <xdr:cNvPr id="190" name="テキスト ボックス 189"/>
        <xdr:cNvSpPr txBox="1"/>
      </xdr:nvSpPr>
      <xdr:spPr>
        <a:xfrm>
          <a:off x="895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99606</xdr:rowOff>
    </xdr:from>
    <xdr:to>
      <xdr:col>6</xdr:col>
      <xdr:colOff>561975</xdr:colOff>
      <xdr:row>76</xdr:row>
      <xdr:rowOff>29756</xdr:rowOff>
    </xdr:to>
    <xdr:sp macro="" textlink="">
      <xdr:nvSpPr>
        <xdr:cNvPr id="196" name="円/楕円 195"/>
        <xdr:cNvSpPr/>
      </xdr:nvSpPr>
      <xdr:spPr>
        <a:xfrm>
          <a:off x="4584700" y="129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122483</xdr:rowOff>
    </xdr:from>
    <xdr:ext cx="534377" cy="259045"/>
    <xdr:sp macro="" textlink="">
      <xdr:nvSpPr>
        <xdr:cNvPr id="197" name="維持補修費該当値テキスト"/>
        <xdr:cNvSpPr txBox="1"/>
      </xdr:nvSpPr>
      <xdr:spPr>
        <a:xfrm>
          <a:off x="4686300" y="1280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15,219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3975</xdr:rowOff>
    </xdr:from>
    <xdr:to>
      <xdr:col>5</xdr:col>
      <xdr:colOff>409575</xdr:colOff>
      <xdr:row>76</xdr:row>
      <xdr:rowOff>105575</xdr:rowOff>
    </xdr:to>
    <xdr:sp macro="" textlink="">
      <xdr:nvSpPr>
        <xdr:cNvPr id="198" name="円/楕円 197"/>
        <xdr:cNvSpPr/>
      </xdr:nvSpPr>
      <xdr:spPr>
        <a:xfrm>
          <a:off x="3746500" y="130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122102</xdr:rowOff>
    </xdr:from>
    <xdr:ext cx="534377" cy="259045"/>
    <xdr:sp macro="" textlink="">
      <xdr:nvSpPr>
        <xdr:cNvPr id="199" name="テキスト ボックス 198"/>
        <xdr:cNvSpPr txBox="1"/>
      </xdr:nvSpPr>
      <xdr:spPr>
        <a:xfrm>
          <a:off x="3530111" y="128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55944</xdr:rowOff>
    </xdr:from>
    <xdr:to>
      <xdr:col>4</xdr:col>
      <xdr:colOff>206375</xdr:colOff>
      <xdr:row>75</xdr:row>
      <xdr:rowOff>157544</xdr:rowOff>
    </xdr:to>
    <xdr:sp macro="" textlink="">
      <xdr:nvSpPr>
        <xdr:cNvPr id="200" name="円/楕円 199"/>
        <xdr:cNvSpPr/>
      </xdr:nvSpPr>
      <xdr:spPr>
        <a:xfrm>
          <a:off x="2857500" y="129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2621</xdr:rowOff>
    </xdr:from>
    <xdr:ext cx="534377" cy="259045"/>
    <xdr:sp macro="" textlink="">
      <xdr:nvSpPr>
        <xdr:cNvPr id="201" name="テキスト ボックス 200"/>
        <xdr:cNvSpPr txBox="1"/>
      </xdr:nvSpPr>
      <xdr:spPr>
        <a:xfrm>
          <a:off x="2641111" y="1268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120409</xdr:rowOff>
    </xdr:from>
    <xdr:to>
      <xdr:col>3</xdr:col>
      <xdr:colOff>3175</xdr:colOff>
      <xdr:row>76</xdr:row>
      <xdr:rowOff>50558</xdr:rowOff>
    </xdr:to>
    <xdr:sp macro="" textlink="">
      <xdr:nvSpPr>
        <xdr:cNvPr id="202" name="円/楕円 201"/>
        <xdr:cNvSpPr/>
      </xdr:nvSpPr>
      <xdr:spPr>
        <a:xfrm>
          <a:off x="1968500" y="129791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67086</xdr:rowOff>
    </xdr:from>
    <xdr:ext cx="534377" cy="259045"/>
    <xdr:sp macro="" textlink="">
      <xdr:nvSpPr>
        <xdr:cNvPr id="203" name="テキスト ボックス 202"/>
        <xdr:cNvSpPr txBox="1"/>
      </xdr:nvSpPr>
      <xdr:spPr>
        <a:xfrm>
          <a:off x="1752111" y="1275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138697</xdr:rowOff>
    </xdr:from>
    <xdr:to>
      <xdr:col>1</xdr:col>
      <xdr:colOff>485775</xdr:colOff>
      <xdr:row>76</xdr:row>
      <xdr:rowOff>68847</xdr:rowOff>
    </xdr:to>
    <xdr:sp macro="" textlink="">
      <xdr:nvSpPr>
        <xdr:cNvPr id="204" name="円/楕円 203"/>
        <xdr:cNvSpPr/>
      </xdr:nvSpPr>
      <xdr:spPr>
        <a:xfrm>
          <a:off x="1079500" y="129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85374</xdr:rowOff>
    </xdr:from>
    <xdr:ext cx="534377" cy="259045"/>
    <xdr:sp macro="" textlink="">
      <xdr:nvSpPr>
        <xdr:cNvPr id="205" name="テキスト ボックス 204"/>
        <xdr:cNvSpPr txBox="1"/>
      </xdr:nvSpPr>
      <xdr:spPr>
        <a:xfrm>
          <a:off x="863111" y="127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72416</xdr:rowOff>
    </xdr:from>
    <xdr:to>
      <xdr:col>6</xdr:col>
      <xdr:colOff>511175</xdr:colOff>
      <xdr:row>97</xdr:row>
      <xdr:rowOff>141884</xdr:rowOff>
    </xdr:to>
    <xdr:cxnSp macro="">
      <xdr:nvCxnSpPr>
        <xdr:cNvPr id="235" name="直線コネクタ 234"/>
        <xdr:cNvCxnSpPr/>
      </xdr:nvCxnSpPr>
      <xdr:spPr>
        <a:xfrm flipV="1">
          <a:off x="3797300" y="16703066"/>
          <a:ext cx="838200" cy="6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88485</xdr:rowOff>
    </xdr:from>
    <xdr:ext cx="534377" cy="259045"/>
    <xdr:sp macro="" textlink="">
      <xdr:nvSpPr>
        <xdr:cNvPr id="236" name="扶助費平均値テキスト"/>
        <xdr:cNvSpPr txBox="1"/>
      </xdr:nvSpPr>
      <xdr:spPr>
        <a:xfrm>
          <a:off x="4686300" y="16204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141884</xdr:rowOff>
    </xdr:from>
    <xdr:to>
      <xdr:col>5</xdr:col>
      <xdr:colOff>358775</xdr:colOff>
      <xdr:row>97</xdr:row>
      <xdr:rowOff>144221</xdr:rowOff>
    </xdr:to>
    <xdr:cxnSp macro="">
      <xdr:nvCxnSpPr>
        <xdr:cNvPr id="238" name="直線コネクタ 237"/>
        <xdr:cNvCxnSpPr/>
      </xdr:nvCxnSpPr>
      <xdr:spPr>
        <a:xfrm flipV="1">
          <a:off x="2908300" y="16772534"/>
          <a:ext cx="8890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101528</xdr:rowOff>
    </xdr:from>
    <xdr:ext cx="534377" cy="259045"/>
    <xdr:sp macro="" textlink="">
      <xdr:nvSpPr>
        <xdr:cNvPr id="240" name="テキスト ボックス 239"/>
        <xdr:cNvSpPr txBox="1"/>
      </xdr:nvSpPr>
      <xdr:spPr>
        <a:xfrm>
          <a:off x="3530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144221</xdr:rowOff>
    </xdr:from>
    <xdr:to>
      <xdr:col>4</xdr:col>
      <xdr:colOff>155575</xdr:colOff>
      <xdr:row>98</xdr:row>
      <xdr:rowOff>43193</xdr:rowOff>
    </xdr:to>
    <xdr:cxnSp macro="">
      <xdr:nvCxnSpPr>
        <xdr:cNvPr id="241" name="直線コネクタ 240"/>
        <xdr:cNvCxnSpPr/>
      </xdr:nvCxnSpPr>
      <xdr:spPr>
        <a:xfrm flipV="1">
          <a:off x="2019300" y="16774871"/>
          <a:ext cx="889000" cy="7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153421</xdr:rowOff>
    </xdr:from>
    <xdr:ext cx="534377" cy="259045"/>
    <xdr:sp macro="" textlink="">
      <xdr:nvSpPr>
        <xdr:cNvPr id="243" name="テキスト ボックス 242"/>
        <xdr:cNvSpPr txBox="1"/>
      </xdr:nvSpPr>
      <xdr:spPr>
        <a:xfrm>
          <a:off x="2641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43193</xdr:rowOff>
    </xdr:from>
    <xdr:to>
      <xdr:col>2</xdr:col>
      <xdr:colOff>638175</xdr:colOff>
      <xdr:row>98</xdr:row>
      <xdr:rowOff>59232</xdr:rowOff>
    </xdr:to>
    <xdr:cxnSp macro="">
      <xdr:nvCxnSpPr>
        <xdr:cNvPr id="244" name="直線コネクタ 243"/>
        <xdr:cNvCxnSpPr/>
      </xdr:nvCxnSpPr>
      <xdr:spPr>
        <a:xfrm flipV="1">
          <a:off x="1130300" y="16845293"/>
          <a:ext cx="889000" cy="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61765</xdr:rowOff>
    </xdr:from>
    <xdr:ext cx="534377" cy="259045"/>
    <xdr:sp macro="" textlink="">
      <xdr:nvSpPr>
        <xdr:cNvPr id="246" name="テキスト ボックス 245"/>
        <xdr:cNvSpPr txBox="1"/>
      </xdr:nvSpPr>
      <xdr:spPr>
        <a:xfrm>
          <a:off x="1752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82757</xdr:rowOff>
    </xdr:from>
    <xdr:ext cx="534377" cy="259045"/>
    <xdr:sp macro="" textlink="">
      <xdr:nvSpPr>
        <xdr:cNvPr id="248" name="テキスト ボックス 247"/>
        <xdr:cNvSpPr txBox="1"/>
      </xdr:nvSpPr>
      <xdr:spPr>
        <a:xfrm>
          <a:off x="863111" y="163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21616</xdr:rowOff>
    </xdr:from>
    <xdr:to>
      <xdr:col>6</xdr:col>
      <xdr:colOff>561975</xdr:colOff>
      <xdr:row>97</xdr:row>
      <xdr:rowOff>123216</xdr:rowOff>
    </xdr:to>
    <xdr:sp macro="" textlink="">
      <xdr:nvSpPr>
        <xdr:cNvPr id="254" name="円/楕円 253"/>
        <xdr:cNvSpPr/>
      </xdr:nvSpPr>
      <xdr:spPr>
        <a:xfrm>
          <a:off x="4584700" y="166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43</xdr:rowOff>
    </xdr:from>
    <xdr:ext cx="534377" cy="259045"/>
    <xdr:sp macro="" textlink="">
      <xdr:nvSpPr>
        <xdr:cNvPr id="255" name="扶助費該当値テキスト"/>
        <xdr:cNvSpPr txBox="1"/>
      </xdr:nvSpPr>
      <xdr:spPr>
        <a:xfrm>
          <a:off x="4686300" y="1663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54,798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91084</xdr:rowOff>
    </xdr:from>
    <xdr:to>
      <xdr:col>5</xdr:col>
      <xdr:colOff>409575</xdr:colOff>
      <xdr:row>98</xdr:row>
      <xdr:rowOff>21234</xdr:rowOff>
    </xdr:to>
    <xdr:sp macro="" textlink="">
      <xdr:nvSpPr>
        <xdr:cNvPr id="256" name="円/楕円 255"/>
        <xdr:cNvSpPr/>
      </xdr:nvSpPr>
      <xdr:spPr>
        <a:xfrm>
          <a:off x="3746500" y="167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12361</xdr:rowOff>
    </xdr:from>
    <xdr:ext cx="534377" cy="259045"/>
    <xdr:sp macro="" textlink="">
      <xdr:nvSpPr>
        <xdr:cNvPr id="257" name="テキスト ボックス 256"/>
        <xdr:cNvSpPr txBox="1"/>
      </xdr:nvSpPr>
      <xdr:spPr>
        <a:xfrm>
          <a:off x="3530111" y="1681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93421</xdr:rowOff>
    </xdr:from>
    <xdr:to>
      <xdr:col>4</xdr:col>
      <xdr:colOff>206375</xdr:colOff>
      <xdr:row>98</xdr:row>
      <xdr:rowOff>23571</xdr:rowOff>
    </xdr:to>
    <xdr:sp macro="" textlink="">
      <xdr:nvSpPr>
        <xdr:cNvPr id="258" name="円/楕円 257"/>
        <xdr:cNvSpPr/>
      </xdr:nvSpPr>
      <xdr:spPr>
        <a:xfrm>
          <a:off x="2857500" y="1672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14698</xdr:rowOff>
    </xdr:from>
    <xdr:ext cx="534377" cy="259045"/>
    <xdr:sp macro="" textlink="">
      <xdr:nvSpPr>
        <xdr:cNvPr id="259" name="テキスト ボックス 258"/>
        <xdr:cNvSpPr txBox="1"/>
      </xdr:nvSpPr>
      <xdr:spPr>
        <a:xfrm>
          <a:off x="2641111" y="168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163843</xdr:rowOff>
    </xdr:from>
    <xdr:to>
      <xdr:col>3</xdr:col>
      <xdr:colOff>3175</xdr:colOff>
      <xdr:row>98</xdr:row>
      <xdr:rowOff>93993</xdr:rowOff>
    </xdr:to>
    <xdr:sp macro="" textlink="">
      <xdr:nvSpPr>
        <xdr:cNvPr id="260" name="円/楕円 259"/>
        <xdr:cNvSpPr/>
      </xdr:nvSpPr>
      <xdr:spPr>
        <a:xfrm>
          <a:off x="1968500" y="167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85120</xdr:rowOff>
    </xdr:from>
    <xdr:ext cx="534377" cy="259045"/>
    <xdr:sp macro="" textlink="">
      <xdr:nvSpPr>
        <xdr:cNvPr id="261" name="テキスト ボックス 260"/>
        <xdr:cNvSpPr txBox="1"/>
      </xdr:nvSpPr>
      <xdr:spPr>
        <a:xfrm>
          <a:off x="1752111" y="168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43,599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8432</xdr:rowOff>
    </xdr:from>
    <xdr:to>
      <xdr:col>1</xdr:col>
      <xdr:colOff>485775</xdr:colOff>
      <xdr:row>98</xdr:row>
      <xdr:rowOff>110032</xdr:rowOff>
    </xdr:to>
    <xdr:sp macro="" textlink="">
      <xdr:nvSpPr>
        <xdr:cNvPr id="262" name="円/楕円 261"/>
        <xdr:cNvSpPr/>
      </xdr:nvSpPr>
      <xdr:spPr>
        <a:xfrm>
          <a:off x="1079500" y="168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101159</xdr:rowOff>
    </xdr:from>
    <xdr:ext cx="534377" cy="259045"/>
    <xdr:sp macro="" textlink="">
      <xdr:nvSpPr>
        <xdr:cNvPr id="263" name="テキスト ボックス 262"/>
        <xdr:cNvSpPr txBox="1"/>
      </xdr:nvSpPr>
      <xdr:spPr>
        <a:xfrm>
          <a:off x="863111" y="169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130137</xdr:rowOff>
    </xdr:from>
    <xdr:to>
      <xdr:col>15</xdr:col>
      <xdr:colOff>180975</xdr:colOff>
      <xdr:row>36</xdr:row>
      <xdr:rowOff>141681</xdr:rowOff>
    </xdr:to>
    <xdr:cxnSp macro="">
      <xdr:nvCxnSpPr>
        <xdr:cNvPr id="292" name="直線コネクタ 291"/>
        <xdr:cNvCxnSpPr/>
      </xdr:nvCxnSpPr>
      <xdr:spPr>
        <a:xfrm>
          <a:off x="9639300" y="6302337"/>
          <a:ext cx="8382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87610</xdr:rowOff>
    </xdr:from>
    <xdr:ext cx="599010" cy="259045"/>
    <xdr:sp macro="" textlink="">
      <xdr:nvSpPr>
        <xdr:cNvPr id="293" name="補助費等平均値テキスト"/>
        <xdr:cNvSpPr txBox="1"/>
      </xdr:nvSpPr>
      <xdr:spPr>
        <a:xfrm>
          <a:off x="10528300" y="6088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130137</xdr:rowOff>
    </xdr:from>
    <xdr:to>
      <xdr:col>14</xdr:col>
      <xdr:colOff>28575</xdr:colOff>
      <xdr:row>36</xdr:row>
      <xdr:rowOff>167650</xdr:rowOff>
    </xdr:to>
    <xdr:cxnSp macro="">
      <xdr:nvCxnSpPr>
        <xdr:cNvPr id="295" name="直線コネクタ 294"/>
        <xdr:cNvCxnSpPr/>
      </xdr:nvCxnSpPr>
      <xdr:spPr>
        <a:xfrm flipV="1">
          <a:off x="8750300" y="6302337"/>
          <a:ext cx="889000" cy="3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3525</xdr:rowOff>
    </xdr:from>
    <xdr:ext cx="599010" cy="259045"/>
    <xdr:sp macro="" textlink="">
      <xdr:nvSpPr>
        <xdr:cNvPr id="297" name="テキスト ボックス 296"/>
        <xdr:cNvSpPr txBox="1"/>
      </xdr:nvSpPr>
      <xdr:spPr>
        <a:xfrm>
          <a:off x="9339794" y="634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167650</xdr:rowOff>
    </xdr:from>
    <xdr:to>
      <xdr:col>12</xdr:col>
      <xdr:colOff>511175</xdr:colOff>
      <xdr:row>37</xdr:row>
      <xdr:rowOff>33077</xdr:rowOff>
    </xdr:to>
    <xdr:cxnSp macro="">
      <xdr:nvCxnSpPr>
        <xdr:cNvPr id="298" name="直線コネクタ 297"/>
        <xdr:cNvCxnSpPr/>
      </xdr:nvCxnSpPr>
      <xdr:spPr>
        <a:xfrm flipV="1">
          <a:off x="7861300" y="6339850"/>
          <a:ext cx="889000" cy="3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50807</xdr:rowOff>
    </xdr:from>
    <xdr:ext cx="534377" cy="259045"/>
    <xdr:sp macro="" textlink="">
      <xdr:nvSpPr>
        <xdr:cNvPr id="300" name="テキスト ボックス 299"/>
        <xdr:cNvSpPr txBox="1"/>
      </xdr:nvSpPr>
      <xdr:spPr>
        <a:xfrm>
          <a:off x="8483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124452</xdr:rowOff>
    </xdr:from>
    <xdr:to>
      <xdr:col>11</xdr:col>
      <xdr:colOff>307975</xdr:colOff>
      <xdr:row>37</xdr:row>
      <xdr:rowOff>33077</xdr:rowOff>
    </xdr:to>
    <xdr:cxnSp macro="">
      <xdr:nvCxnSpPr>
        <xdr:cNvPr id="301" name="直線コネクタ 300"/>
        <xdr:cNvCxnSpPr/>
      </xdr:nvCxnSpPr>
      <xdr:spPr>
        <a:xfrm>
          <a:off x="6972300" y="6296652"/>
          <a:ext cx="889000" cy="8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79348</xdr:rowOff>
    </xdr:from>
    <xdr:ext cx="534377" cy="259045"/>
    <xdr:sp macro="" textlink="">
      <xdr:nvSpPr>
        <xdr:cNvPr id="303" name="テキスト ボックス 302"/>
        <xdr:cNvSpPr txBox="1"/>
      </xdr:nvSpPr>
      <xdr:spPr>
        <a:xfrm>
          <a:off x="7594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83634</xdr:rowOff>
    </xdr:from>
    <xdr:ext cx="534377" cy="259045"/>
    <xdr:sp macro="" textlink="">
      <xdr:nvSpPr>
        <xdr:cNvPr id="305" name="テキスト ボックス 304"/>
        <xdr:cNvSpPr txBox="1"/>
      </xdr:nvSpPr>
      <xdr:spPr>
        <a:xfrm>
          <a:off x="670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90881</xdr:rowOff>
    </xdr:from>
    <xdr:to>
      <xdr:col>15</xdr:col>
      <xdr:colOff>231775</xdr:colOff>
      <xdr:row>37</xdr:row>
      <xdr:rowOff>21031</xdr:rowOff>
    </xdr:to>
    <xdr:sp macro="" textlink="">
      <xdr:nvSpPr>
        <xdr:cNvPr id="311" name="円/楕円 310"/>
        <xdr:cNvSpPr/>
      </xdr:nvSpPr>
      <xdr:spPr>
        <a:xfrm>
          <a:off x="10426700" y="62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69308</xdr:rowOff>
    </xdr:from>
    <xdr:ext cx="599010" cy="259045"/>
    <xdr:sp macro="" textlink="">
      <xdr:nvSpPr>
        <xdr:cNvPr id="312" name="補助費等該当値テキスト"/>
        <xdr:cNvSpPr txBox="1"/>
      </xdr:nvSpPr>
      <xdr:spPr>
        <a:xfrm>
          <a:off x="10528300" y="624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109,480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79337</xdr:rowOff>
    </xdr:from>
    <xdr:to>
      <xdr:col>14</xdr:col>
      <xdr:colOff>79375</xdr:colOff>
      <xdr:row>37</xdr:row>
      <xdr:rowOff>9487</xdr:rowOff>
    </xdr:to>
    <xdr:sp macro="" textlink="">
      <xdr:nvSpPr>
        <xdr:cNvPr id="313" name="円/楕円 312"/>
        <xdr:cNvSpPr/>
      </xdr:nvSpPr>
      <xdr:spPr>
        <a:xfrm>
          <a:off x="9588500" y="62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26014</xdr:rowOff>
    </xdr:from>
    <xdr:ext cx="599010" cy="259045"/>
    <xdr:sp macro="" textlink="">
      <xdr:nvSpPr>
        <xdr:cNvPr id="314" name="テキスト ボックス 313"/>
        <xdr:cNvSpPr txBox="1"/>
      </xdr:nvSpPr>
      <xdr:spPr>
        <a:xfrm>
          <a:off x="9339794" y="602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112,510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116850</xdr:rowOff>
    </xdr:from>
    <xdr:to>
      <xdr:col>12</xdr:col>
      <xdr:colOff>561975</xdr:colOff>
      <xdr:row>37</xdr:row>
      <xdr:rowOff>47000</xdr:rowOff>
    </xdr:to>
    <xdr:sp macro="" textlink="">
      <xdr:nvSpPr>
        <xdr:cNvPr id="315" name="円/楕円 314"/>
        <xdr:cNvSpPr/>
      </xdr:nvSpPr>
      <xdr:spPr>
        <a:xfrm>
          <a:off x="8699500" y="62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63527</xdr:rowOff>
    </xdr:from>
    <xdr:ext cx="599010" cy="259045"/>
    <xdr:sp macro="" textlink="">
      <xdr:nvSpPr>
        <xdr:cNvPr id="316" name="テキスト ボックス 315"/>
        <xdr:cNvSpPr txBox="1"/>
      </xdr:nvSpPr>
      <xdr:spPr>
        <a:xfrm>
          <a:off x="8450794" y="606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102,664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153727</xdr:rowOff>
    </xdr:from>
    <xdr:to>
      <xdr:col>11</xdr:col>
      <xdr:colOff>358775</xdr:colOff>
      <xdr:row>37</xdr:row>
      <xdr:rowOff>83877</xdr:rowOff>
    </xdr:to>
    <xdr:sp macro="" textlink="">
      <xdr:nvSpPr>
        <xdr:cNvPr id="317" name="円/楕円 316"/>
        <xdr:cNvSpPr/>
      </xdr:nvSpPr>
      <xdr:spPr>
        <a:xfrm>
          <a:off x="7810500" y="63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100404</xdr:rowOff>
    </xdr:from>
    <xdr:ext cx="534377" cy="259045"/>
    <xdr:sp macro="" textlink="">
      <xdr:nvSpPr>
        <xdr:cNvPr id="318" name="テキスト ボックス 317"/>
        <xdr:cNvSpPr txBox="1"/>
      </xdr:nvSpPr>
      <xdr:spPr>
        <a:xfrm>
          <a:off x="7594111" y="610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92,985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73652</xdr:rowOff>
    </xdr:from>
    <xdr:to>
      <xdr:col>10</xdr:col>
      <xdr:colOff>155575</xdr:colOff>
      <xdr:row>37</xdr:row>
      <xdr:rowOff>3802</xdr:rowOff>
    </xdr:to>
    <xdr:sp macro="" textlink="">
      <xdr:nvSpPr>
        <xdr:cNvPr id="319" name="円/楕円 318"/>
        <xdr:cNvSpPr/>
      </xdr:nvSpPr>
      <xdr:spPr>
        <a:xfrm>
          <a:off x="6921500" y="624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20329</xdr:rowOff>
    </xdr:from>
    <xdr:ext cx="599010" cy="259045"/>
    <xdr:sp macro="" textlink="">
      <xdr:nvSpPr>
        <xdr:cNvPr id="320" name="テキスト ボックス 319"/>
        <xdr:cNvSpPr txBox="1"/>
      </xdr:nvSpPr>
      <xdr:spPr>
        <a:xfrm>
          <a:off x="6672794" y="602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145391</xdr:rowOff>
    </xdr:from>
    <xdr:to>
      <xdr:col>15</xdr:col>
      <xdr:colOff>180975</xdr:colOff>
      <xdr:row>58</xdr:row>
      <xdr:rowOff>167129</xdr:rowOff>
    </xdr:to>
    <xdr:cxnSp macro="">
      <xdr:nvCxnSpPr>
        <xdr:cNvPr id="349" name="直線コネクタ 348"/>
        <xdr:cNvCxnSpPr/>
      </xdr:nvCxnSpPr>
      <xdr:spPr>
        <a:xfrm flipV="1">
          <a:off x="9639300" y="10089491"/>
          <a:ext cx="838200" cy="2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106034</xdr:rowOff>
    </xdr:from>
    <xdr:ext cx="599010" cy="259045"/>
    <xdr:sp macro="" textlink="">
      <xdr:nvSpPr>
        <xdr:cNvPr id="350" name="普通建設事業費平均値テキスト"/>
        <xdr:cNvSpPr txBox="1"/>
      </xdr:nvSpPr>
      <xdr:spPr>
        <a:xfrm>
          <a:off x="10528300" y="9878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167129</xdr:rowOff>
    </xdr:from>
    <xdr:to>
      <xdr:col>14</xdr:col>
      <xdr:colOff>28575</xdr:colOff>
      <xdr:row>59</xdr:row>
      <xdr:rowOff>20922</xdr:rowOff>
    </xdr:to>
    <xdr:cxnSp macro="">
      <xdr:nvCxnSpPr>
        <xdr:cNvPr id="352" name="直線コネクタ 351"/>
        <xdr:cNvCxnSpPr/>
      </xdr:nvCxnSpPr>
      <xdr:spPr>
        <a:xfrm flipV="1">
          <a:off x="8750300" y="10111229"/>
          <a:ext cx="889000" cy="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40346</xdr:rowOff>
    </xdr:from>
    <xdr:ext cx="534377" cy="259045"/>
    <xdr:sp macro="" textlink="">
      <xdr:nvSpPr>
        <xdr:cNvPr id="354" name="テキスト ボックス 353"/>
        <xdr:cNvSpPr txBox="1"/>
      </xdr:nvSpPr>
      <xdr:spPr>
        <a:xfrm>
          <a:off x="9372111" y="98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163630</xdr:rowOff>
    </xdr:from>
    <xdr:to>
      <xdr:col>12</xdr:col>
      <xdr:colOff>511175</xdr:colOff>
      <xdr:row>59</xdr:row>
      <xdr:rowOff>20922</xdr:rowOff>
    </xdr:to>
    <xdr:cxnSp macro="">
      <xdr:nvCxnSpPr>
        <xdr:cNvPr id="355" name="直線コネクタ 354"/>
        <xdr:cNvCxnSpPr/>
      </xdr:nvCxnSpPr>
      <xdr:spPr>
        <a:xfrm>
          <a:off x="7861300" y="10107730"/>
          <a:ext cx="889000" cy="2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11031</xdr:rowOff>
    </xdr:from>
    <xdr:ext cx="599010" cy="259045"/>
    <xdr:sp macro="" textlink="">
      <xdr:nvSpPr>
        <xdr:cNvPr id="357" name="テキスト ボックス 356"/>
        <xdr:cNvSpPr txBox="1"/>
      </xdr:nvSpPr>
      <xdr:spPr>
        <a:xfrm>
          <a:off x="8450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160815</xdr:rowOff>
    </xdr:from>
    <xdr:to>
      <xdr:col>11</xdr:col>
      <xdr:colOff>307975</xdr:colOff>
      <xdr:row>58</xdr:row>
      <xdr:rowOff>163630</xdr:rowOff>
    </xdr:to>
    <xdr:cxnSp macro="">
      <xdr:nvCxnSpPr>
        <xdr:cNvPr id="358" name="直線コネクタ 357"/>
        <xdr:cNvCxnSpPr/>
      </xdr:nvCxnSpPr>
      <xdr:spPr>
        <a:xfrm>
          <a:off x="6972300" y="10104915"/>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7705</xdr:rowOff>
    </xdr:from>
    <xdr:ext cx="599010" cy="259045"/>
    <xdr:sp macro="" textlink="">
      <xdr:nvSpPr>
        <xdr:cNvPr id="360" name="テキスト ボックス 359"/>
        <xdr:cNvSpPr txBox="1"/>
      </xdr:nvSpPr>
      <xdr:spPr>
        <a:xfrm>
          <a:off x="7561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24835</xdr:rowOff>
    </xdr:from>
    <xdr:ext cx="599010" cy="259045"/>
    <xdr:sp macro="" textlink="">
      <xdr:nvSpPr>
        <xdr:cNvPr id="362" name="テキスト ボックス 361"/>
        <xdr:cNvSpPr txBox="1"/>
      </xdr:nvSpPr>
      <xdr:spPr>
        <a:xfrm>
          <a:off x="6672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94591</xdr:rowOff>
    </xdr:from>
    <xdr:to>
      <xdr:col>15</xdr:col>
      <xdr:colOff>231775</xdr:colOff>
      <xdr:row>59</xdr:row>
      <xdr:rowOff>24741</xdr:rowOff>
    </xdr:to>
    <xdr:sp macro="" textlink="">
      <xdr:nvSpPr>
        <xdr:cNvPr id="368" name="円/楕円 367"/>
        <xdr:cNvSpPr/>
      </xdr:nvSpPr>
      <xdr:spPr>
        <a:xfrm>
          <a:off x="10426700" y="1003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61583</xdr:rowOff>
    </xdr:from>
    <xdr:ext cx="534377" cy="259045"/>
    <xdr:sp macro="" textlink="">
      <xdr:nvSpPr>
        <xdr:cNvPr id="369" name="普通建設事業費該当値テキスト"/>
        <xdr:cNvSpPr txBox="1"/>
      </xdr:nvSpPr>
      <xdr:spPr>
        <a:xfrm>
          <a:off x="10528300" y="100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92,531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116329</xdr:rowOff>
    </xdr:from>
    <xdr:to>
      <xdr:col>14</xdr:col>
      <xdr:colOff>79375</xdr:colOff>
      <xdr:row>59</xdr:row>
      <xdr:rowOff>46479</xdr:rowOff>
    </xdr:to>
    <xdr:sp macro="" textlink="">
      <xdr:nvSpPr>
        <xdr:cNvPr id="370" name="円/楕円 369"/>
        <xdr:cNvSpPr/>
      </xdr:nvSpPr>
      <xdr:spPr>
        <a:xfrm>
          <a:off x="9588500" y="1006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37606</xdr:rowOff>
    </xdr:from>
    <xdr:ext cx="534377" cy="259045"/>
    <xdr:sp macro="" textlink="">
      <xdr:nvSpPr>
        <xdr:cNvPr id="371" name="テキスト ボックス 370"/>
        <xdr:cNvSpPr txBox="1"/>
      </xdr:nvSpPr>
      <xdr:spPr>
        <a:xfrm>
          <a:off x="9372111" y="1015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141572</xdr:rowOff>
    </xdr:from>
    <xdr:to>
      <xdr:col>12</xdr:col>
      <xdr:colOff>561975</xdr:colOff>
      <xdr:row>59</xdr:row>
      <xdr:rowOff>71722</xdr:rowOff>
    </xdr:to>
    <xdr:sp macro="" textlink="">
      <xdr:nvSpPr>
        <xdr:cNvPr id="372" name="円/楕円 371"/>
        <xdr:cNvSpPr/>
      </xdr:nvSpPr>
      <xdr:spPr>
        <a:xfrm>
          <a:off x="8699500" y="1008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62849</xdr:rowOff>
    </xdr:from>
    <xdr:ext cx="534377" cy="259045"/>
    <xdr:sp macro="" textlink="">
      <xdr:nvSpPr>
        <xdr:cNvPr id="373" name="テキスト ボックス 372"/>
        <xdr:cNvSpPr txBox="1"/>
      </xdr:nvSpPr>
      <xdr:spPr>
        <a:xfrm>
          <a:off x="8483111" y="1017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30,877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112830</xdr:rowOff>
    </xdr:from>
    <xdr:to>
      <xdr:col>11</xdr:col>
      <xdr:colOff>358775</xdr:colOff>
      <xdr:row>59</xdr:row>
      <xdr:rowOff>42980</xdr:rowOff>
    </xdr:to>
    <xdr:sp macro="" textlink="">
      <xdr:nvSpPr>
        <xdr:cNvPr id="374" name="円/楕円 373"/>
        <xdr:cNvSpPr/>
      </xdr:nvSpPr>
      <xdr:spPr>
        <a:xfrm>
          <a:off x="7810500" y="1005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34107</xdr:rowOff>
    </xdr:from>
    <xdr:ext cx="534377" cy="259045"/>
    <xdr:sp macro="" textlink="">
      <xdr:nvSpPr>
        <xdr:cNvPr id="375" name="テキスト ボックス 374"/>
        <xdr:cNvSpPr txBox="1"/>
      </xdr:nvSpPr>
      <xdr:spPr>
        <a:xfrm>
          <a:off x="7594111" y="1014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110015</xdr:rowOff>
    </xdr:from>
    <xdr:to>
      <xdr:col>10</xdr:col>
      <xdr:colOff>155575</xdr:colOff>
      <xdr:row>59</xdr:row>
      <xdr:rowOff>40165</xdr:rowOff>
    </xdr:to>
    <xdr:sp macro="" textlink="">
      <xdr:nvSpPr>
        <xdr:cNvPr id="376" name="円/楕円 375"/>
        <xdr:cNvSpPr/>
      </xdr:nvSpPr>
      <xdr:spPr>
        <a:xfrm>
          <a:off x="6921500" y="100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31292</xdr:rowOff>
    </xdr:from>
    <xdr:ext cx="534377" cy="259045"/>
    <xdr:sp macro="" textlink="">
      <xdr:nvSpPr>
        <xdr:cNvPr id="377" name="テキスト ボックス 376"/>
        <xdr:cNvSpPr txBox="1"/>
      </xdr:nvSpPr>
      <xdr:spPr>
        <a:xfrm>
          <a:off x="6705111" y="1014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77198</xdr:rowOff>
    </xdr:from>
    <xdr:to>
      <xdr:col>15</xdr:col>
      <xdr:colOff>180975</xdr:colOff>
      <xdr:row>78</xdr:row>
      <xdr:rowOff>122041</xdr:rowOff>
    </xdr:to>
    <xdr:cxnSp macro="">
      <xdr:nvCxnSpPr>
        <xdr:cNvPr id="404" name="直線コネクタ 403"/>
        <xdr:cNvCxnSpPr/>
      </xdr:nvCxnSpPr>
      <xdr:spPr>
        <a:xfrm flipV="1">
          <a:off x="9639300" y="13450298"/>
          <a:ext cx="838200" cy="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35233</xdr:rowOff>
    </xdr:from>
    <xdr:ext cx="534377" cy="259045"/>
    <xdr:sp macro="" textlink="">
      <xdr:nvSpPr>
        <xdr:cNvPr id="405" name="普通建設事業費 （ うち新規整備　）平均値テキスト"/>
        <xdr:cNvSpPr txBox="1"/>
      </xdr:nvSpPr>
      <xdr:spPr>
        <a:xfrm>
          <a:off x="10528300" y="1340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122041</xdr:rowOff>
    </xdr:from>
    <xdr:to>
      <xdr:col>14</xdr:col>
      <xdr:colOff>28575</xdr:colOff>
      <xdr:row>78</xdr:row>
      <xdr:rowOff>123566</xdr:rowOff>
    </xdr:to>
    <xdr:cxnSp macro="">
      <xdr:nvCxnSpPr>
        <xdr:cNvPr id="407" name="直線コネクタ 406"/>
        <xdr:cNvCxnSpPr/>
      </xdr:nvCxnSpPr>
      <xdr:spPr>
        <a:xfrm flipV="1">
          <a:off x="8750300" y="13495141"/>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404</xdr:rowOff>
    </xdr:from>
    <xdr:ext cx="534377" cy="259045"/>
    <xdr:sp macro="" textlink="">
      <xdr:nvSpPr>
        <xdr:cNvPr id="409" name="テキスト ボックス 408"/>
        <xdr:cNvSpPr txBox="1"/>
      </xdr:nvSpPr>
      <xdr:spPr>
        <a:xfrm>
          <a:off x="9372111" y="132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148685</xdr:rowOff>
    </xdr:from>
    <xdr:ext cx="534377" cy="259045"/>
    <xdr:sp macro="" textlink="">
      <xdr:nvSpPr>
        <xdr:cNvPr id="411" name="テキスト ボックス 410"/>
        <xdr:cNvSpPr txBox="1"/>
      </xdr:nvSpPr>
      <xdr:spPr>
        <a:xfrm>
          <a:off x="8483111" y="13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26398</xdr:rowOff>
    </xdr:from>
    <xdr:to>
      <xdr:col>15</xdr:col>
      <xdr:colOff>231775</xdr:colOff>
      <xdr:row>78</xdr:row>
      <xdr:rowOff>127998</xdr:rowOff>
    </xdr:to>
    <xdr:sp macro="" textlink="">
      <xdr:nvSpPr>
        <xdr:cNvPr id="417" name="円/楕円 416"/>
        <xdr:cNvSpPr/>
      </xdr:nvSpPr>
      <xdr:spPr>
        <a:xfrm>
          <a:off x="10426700" y="1339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157225</xdr:rowOff>
    </xdr:from>
    <xdr:ext cx="534377" cy="259045"/>
    <xdr:sp macro="" textlink="">
      <xdr:nvSpPr>
        <xdr:cNvPr id="418" name="普通建設事業費 （ うち新規整備　）該当値テキスト"/>
        <xdr:cNvSpPr txBox="1"/>
      </xdr:nvSpPr>
      <xdr:spPr>
        <a:xfrm>
          <a:off x="10528300" y="1318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68,353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71241</xdr:rowOff>
    </xdr:from>
    <xdr:to>
      <xdr:col>14</xdr:col>
      <xdr:colOff>79375</xdr:colOff>
      <xdr:row>79</xdr:row>
      <xdr:rowOff>1391</xdr:rowOff>
    </xdr:to>
    <xdr:sp macro="" textlink="">
      <xdr:nvSpPr>
        <xdr:cNvPr id="419" name="円/楕円 418"/>
        <xdr:cNvSpPr/>
      </xdr:nvSpPr>
      <xdr:spPr>
        <a:xfrm>
          <a:off x="9588500" y="1344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163968</xdr:rowOff>
    </xdr:from>
    <xdr:ext cx="534377" cy="259045"/>
    <xdr:sp macro="" textlink="">
      <xdr:nvSpPr>
        <xdr:cNvPr id="420" name="テキスト ボックス 419"/>
        <xdr:cNvSpPr txBox="1"/>
      </xdr:nvSpPr>
      <xdr:spPr>
        <a:xfrm>
          <a:off x="9372111" y="135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72766</xdr:rowOff>
    </xdr:from>
    <xdr:to>
      <xdr:col>12</xdr:col>
      <xdr:colOff>561975</xdr:colOff>
      <xdr:row>79</xdr:row>
      <xdr:rowOff>2916</xdr:rowOff>
    </xdr:to>
    <xdr:sp macro="" textlink="">
      <xdr:nvSpPr>
        <xdr:cNvPr id="421" name="円/楕円 420"/>
        <xdr:cNvSpPr/>
      </xdr:nvSpPr>
      <xdr:spPr>
        <a:xfrm>
          <a:off x="8699500" y="134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165493</xdr:rowOff>
    </xdr:from>
    <xdr:ext cx="534377" cy="259045"/>
    <xdr:sp macro="" textlink="">
      <xdr:nvSpPr>
        <xdr:cNvPr id="422" name="テキスト ボックス 421"/>
        <xdr:cNvSpPr txBox="1"/>
      </xdr:nvSpPr>
      <xdr:spPr>
        <a:xfrm>
          <a:off x="8483111" y="135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134082</xdr:rowOff>
    </xdr:from>
    <xdr:to>
      <xdr:col>15</xdr:col>
      <xdr:colOff>180975</xdr:colOff>
      <xdr:row>97</xdr:row>
      <xdr:rowOff>96478</xdr:rowOff>
    </xdr:to>
    <xdr:cxnSp macro="">
      <xdr:nvCxnSpPr>
        <xdr:cNvPr id="447" name="直線コネクタ 446"/>
        <xdr:cNvCxnSpPr/>
      </xdr:nvCxnSpPr>
      <xdr:spPr>
        <a:xfrm>
          <a:off x="9639300" y="16593282"/>
          <a:ext cx="838200" cy="13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31515</xdr:rowOff>
    </xdr:from>
    <xdr:ext cx="534377" cy="259045"/>
    <xdr:sp macro="" textlink="">
      <xdr:nvSpPr>
        <xdr:cNvPr id="448" name="普通建設事業費 （ うち更新整備　）平均値テキスト"/>
        <xdr:cNvSpPr txBox="1"/>
      </xdr:nvSpPr>
      <xdr:spPr>
        <a:xfrm>
          <a:off x="10528300" y="16319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134082</xdr:rowOff>
    </xdr:from>
    <xdr:to>
      <xdr:col>14</xdr:col>
      <xdr:colOff>28575</xdr:colOff>
      <xdr:row>97</xdr:row>
      <xdr:rowOff>146050</xdr:rowOff>
    </xdr:to>
    <xdr:cxnSp macro="">
      <xdr:nvCxnSpPr>
        <xdr:cNvPr id="450" name="直線コネクタ 449"/>
        <xdr:cNvCxnSpPr/>
      </xdr:nvCxnSpPr>
      <xdr:spPr>
        <a:xfrm flipV="1">
          <a:off x="8750300" y="16593282"/>
          <a:ext cx="889000" cy="18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11371</xdr:rowOff>
    </xdr:from>
    <xdr:ext cx="534377" cy="259045"/>
    <xdr:sp macro="" textlink="">
      <xdr:nvSpPr>
        <xdr:cNvPr id="452" name="テキスト ボックス 451"/>
        <xdr:cNvSpPr txBox="1"/>
      </xdr:nvSpPr>
      <xdr:spPr>
        <a:xfrm>
          <a:off x="9372111" y="166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164794</xdr:rowOff>
    </xdr:from>
    <xdr:ext cx="534377" cy="259045"/>
    <xdr:sp macro="" textlink="">
      <xdr:nvSpPr>
        <xdr:cNvPr id="454" name="テキスト ボックス 453"/>
        <xdr:cNvSpPr txBox="1"/>
      </xdr:nvSpPr>
      <xdr:spPr>
        <a:xfrm>
          <a:off x="8483111" y="162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45678</xdr:rowOff>
    </xdr:from>
    <xdr:to>
      <xdr:col>15</xdr:col>
      <xdr:colOff>231775</xdr:colOff>
      <xdr:row>97</xdr:row>
      <xdr:rowOff>147278</xdr:rowOff>
    </xdr:to>
    <xdr:sp macro="" textlink="">
      <xdr:nvSpPr>
        <xdr:cNvPr id="460" name="円/楕円 459"/>
        <xdr:cNvSpPr/>
      </xdr:nvSpPr>
      <xdr:spPr>
        <a:xfrm>
          <a:off x="10426700" y="1667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132055</xdr:rowOff>
    </xdr:from>
    <xdr:ext cx="534377" cy="259045"/>
    <xdr:sp macro="" textlink="">
      <xdr:nvSpPr>
        <xdr:cNvPr id="461" name="普通建設事業費 （ うち更新整備　）該当値テキスト"/>
        <xdr:cNvSpPr txBox="1"/>
      </xdr:nvSpPr>
      <xdr:spPr>
        <a:xfrm>
          <a:off x="10528300" y="1659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17,563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83282</xdr:rowOff>
    </xdr:from>
    <xdr:to>
      <xdr:col>14</xdr:col>
      <xdr:colOff>79375</xdr:colOff>
      <xdr:row>97</xdr:row>
      <xdr:rowOff>13432</xdr:rowOff>
    </xdr:to>
    <xdr:sp macro="" textlink="">
      <xdr:nvSpPr>
        <xdr:cNvPr id="462" name="円/楕円 461"/>
        <xdr:cNvSpPr/>
      </xdr:nvSpPr>
      <xdr:spPr>
        <a:xfrm>
          <a:off x="9588500" y="165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29959</xdr:rowOff>
    </xdr:from>
    <xdr:ext cx="534377" cy="259045"/>
    <xdr:sp macro="" textlink="">
      <xdr:nvSpPr>
        <xdr:cNvPr id="463" name="テキスト ボックス 462"/>
        <xdr:cNvSpPr txBox="1"/>
      </xdr:nvSpPr>
      <xdr:spPr>
        <a:xfrm>
          <a:off x="9372111" y="1631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95250</xdr:rowOff>
    </xdr:from>
    <xdr:to>
      <xdr:col>12</xdr:col>
      <xdr:colOff>561975</xdr:colOff>
      <xdr:row>98</xdr:row>
      <xdr:rowOff>25400</xdr:rowOff>
    </xdr:to>
    <xdr:sp macro="" textlink="">
      <xdr:nvSpPr>
        <xdr:cNvPr id="464" name="円/楕円 463"/>
        <xdr:cNvSpPr/>
      </xdr:nvSpPr>
      <xdr:spPr>
        <a:xfrm>
          <a:off x="8699500" y="167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16527</xdr:rowOff>
    </xdr:from>
    <xdr:ext cx="469744" cy="259045"/>
    <xdr:sp macro="" textlink="">
      <xdr:nvSpPr>
        <xdr:cNvPr id="465" name="テキスト ボックス 464"/>
        <xdr:cNvSpPr txBox="1"/>
      </xdr:nvSpPr>
      <xdr:spPr>
        <a:xfrm>
          <a:off x="8515427" y="1681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19273</xdr:rowOff>
    </xdr:from>
    <xdr:to>
      <xdr:col>23</xdr:col>
      <xdr:colOff>517525</xdr:colOff>
      <xdr:row>39</xdr:row>
      <xdr:rowOff>35938</xdr:rowOff>
    </xdr:to>
    <xdr:cxnSp macro="">
      <xdr:nvCxnSpPr>
        <xdr:cNvPr id="494" name="直線コネクタ 493"/>
        <xdr:cNvCxnSpPr/>
      </xdr:nvCxnSpPr>
      <xdr:spPr>
        <a:xfrm>
          <a:off x="15481300" y="6705823"/>
          <a:ext cx="8382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13391</xdr:rowOff>
    </xdr:from>
    <xdr:to>
      <xdr:col>22</xdr:col>
      <xdr:colOff>365125</xdr:colOff>
      <xdr:row>39</xdr:row>
      <xdr:rowOff>19273</xdr:rowOff>
    </xdr:to>
    <xdr:cxnSp macro="">
      <xdr:nvCxnSpPr>
        <xdr:cNvPr id="497" name="直線コネクタ 496"/>
        <xdr:cNvCxnSpPr/>
      </xdr:nvCxnSpPr>
      <xdr:spPr>
        <a:xfrm>
          <a:off x="14592300" y="6699941"/>
          <a:ext cx="8890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67360</xdr:rowOff>
    </xdr:from>
    <xdr:ext cx="469744" cy="259045"/>
    <xdr:sp macro="" textlink="">
      <xdr:nvSpPr>
        <xdr:cNvPr id="499" name="テキスト ボックス 498"/>
        <xdr:cNvSpPr txBox="1"/>
      </xdr:nvSpPr>
      <xdr:spPr>
        <a:xfrm>
          <a:off x="15246427" y="641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13391</xdr:rowOff>
    </xdr:from>
    <xdr:to>
      <xdr:col>21</xdr:col>
      <xdr:colOff>161925</xdr:colOff>
      <xdr:row>39</xdr:row>
      <xdr:rowOff>17071</xdr:rowOff>
    </xdr:to>
    <xdr:cxnSp macro="">
      <xdr:nvCxnSpPr>
        <xdr:cNvPr id="500" name="直線コネクタ 499"/>
        <xdr:cNvCxnSpPr/>
      </xdr:nvCxnSpPr>
      <xdr:spPr>
        <a:xfrm flipV="1">
          <a:off x="13703300" y="6699941"/>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2" name="テキスト ボックス 501"/>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17071</xdr:rowOff>
    </xdr:from>
    <xdr:to>
      <xdr:col>19</xdr:col>
      <xdr:colOff>644525</xdr:colOff>
      <xdr:row>39</xdr:row>
      <xdr:rowOff>37371</xdr:rowOff>
    </xdr:to>
    <xdr:cxnSp macro="">
      <xdr:nvCxnSpPr>
        <xdr:cNvPr id="503" name="直線コネクタ 502"/>
        <xdr:cNvCxnSpPr/>
      </xdr:nvCxnSpPr>
      <xdr:spPr>
        <a:xfrm flipV="1">
          <a:off x="12814300" y="6703621"/>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5" name="テキスト ボックス 504"/>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07" name="テキスト ボックス 506"/>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156588</xdr:rowOff>
    </xdr:from>
    <xdr:to>
      <xdr:col>23</xdr:col>
      <xdr:colOff>568325</xdr:colOff>
      <xdr:row>39</xdr:row>
      <xdr:rowOff>86738</xdr:rowOff>
    </xdr:to>
    <xdr:sp macro="" textlink="">
      <xdr:nvSpPr>
        <xdr:cNvPr id="513" name="円/楕円 512"/>
        <xdr:cNvSpPr/>
      </xdr:nvSpPr>
      <xdr:spPr>
        <a:xfrm>
          <a:off x="16268700" y="667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71515</xdr:rowOff>
    </xdr:from>
    <xdr:ext cx="469744" cy="259045"/>
    <xdr:sp macro="" textlink="">
      <xdr:nvSpPr>
        <xdr:cNvPr id="514" name="災害復旧事業費該当値テキスト"/>
        <xdr:cNvSpPr txBox="1"/>
      </xdr:nvSpPr>
      <xdr:spPr>
        <a:xfrm>
          <a:off x="16370300" y="658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139923</xdr:rowOff>
    </xdr:from>
    <xdr:to>
      <xdr:col>22</xdr:col>
      <xdr:colOff>415925</xdr:colOff>
      <xdr:row>39</xdr:row>
      <xdr:rowOff>70073</xdr:rowOff>
    </xdr:to>
    <xdr:sp macro="" textlink="">
      <xdr:nvSpPr>
        <xdr:cNvPr id="515" name="円/楕円 514"/>
        <xdr:cNvSpPr/>
      </xdr:nvSpPr>
      <xdr:spPr>
        <a:xfrm>
          <a:off x="15430500" y="665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61200</xdr:rowOff>
    </xdr:from>
    <xdr:ext cx="469744" cy="259045"/>
    <xdr:sp macro="" textlink="">
      <xdr:nvSpPr>
        <xdr:cNvPr id="516" name="テキスト ボックス 515"/>
        <xdr:cNvSpPr txBox="1"/>
      </xdr:nvSpPr>
      <xdr:spPr>
        <a:xfrm>
          <a:off x="15246427" y="674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134041</xdr:rowOff>
    </xdr:from>
    <xdr:to>
      <xdr:col>21</xdr:col>
      <xdr:colOff>212725</xdr:colOff>
      <xdr:row>39</xdr:row>
      <xdr:rowOff>64191</xdr:rowOff>
    </xdr:to>
    <xdr:sp macro="" textlink="">
      <xdr:nvSpPr>
        <xdr:cNvPr id="517" name="円/楕円 516"/>
        <xdr:cNvSpPr/>
      </xdr:nvSpPr>
      <xdr:spPr>
        <a:xfrm>
          <a:off x="14541500" y="664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55318</xdr:rowOff>
    </xdr:from>
    <xdr:ext cx="469744" cy="259045"/>
    <xdr:sp macro="" textlink="">
      <xdr:nvSpPr>
        <xdr:cNvPr id="518" name="テキスト ボックス 517"/>
        <xdr:cNvSpPr txBox="1"/>
      </xdr:nvSpPr>
      <xdr:spPr>
        <a:xfrm>
          <a:off x="14357427" y="674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137721</xdr:rowOff>
    </xdr:from>
    <xdr:to>
      <xdr:col>20</xdr:col>
      <xdr:colOff>9525</xdr:colOff>
      <xdr:row>39</xdr:row>
      <xdr:rowOff>67871</xdr:rowOff>
    </xdr:to>
    <xdr:sp macro="" textlink="">
      <xdr:nvSpPr>
        <xdr:cNvPr id="519" name="円/楕円 518"/>
        <xdr:cNvSpPr/>
      </xdr:nvSpPr>
      <xdr:spPr>
        <a:xfrm>
          <a:off x="13652500" y="66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58998</xdr:rowOff>
    </xdr:from>
    <xdr:ext cx="469744" cy="259045"/>
    <xdr:sp macro="" textlink="">
      <xdr:nvSpPr>
        <xdr:cNvPr id="520" name="テキスト ボックス 519"/>
        <xdr:cNvSpPr txBox="1"/>
      </xdr:nvSpPr>
      <xdr:spPr>
        <a:xfrm>
          <a:off x="13468427" y="674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158021</xdr:rowOff>
    </xdr:from>
    <xdr:to>
      <xdr:col>18</xdr:col>
      <xdr:colOff>492125</xdr:colOff>
      <xdr:row>39</xdr:row>
      <xdr:rowOff>88171</xdr:rowOff>
    </xdr:to>
    <xdr:sp macro="" textlink="">
      <xdr:nvSpPr>
        <xdr:cNvPr id="521" name="円/楕円 520"/>
        <xdr:cNvSpPr/>
      </xdr:nvSpPr>
      <xdr:spPr>
        <a:xfrm>
          <a:off x="12763500" y="667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79298</xdr:rowOff>
    </xdr:from>
    <xdr:ext cx="378565" cy="259045"/>
    <xdr:sp macro="" textlink="">
      <xdr:nvSpPr>
        <xdr:cNvPr id="522" name="テキスト ボックス 521"/>
        <xdr:cNvSpPr txBox="1"/>
      </xdr:nvSpPr>
      <xdr:spPr>
        <a:xfrm>
          <a:off x="12625017" y="6765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15483</xdr:rowOff>
    </xdr:from>
    <xdr:to>
      <xdr:col>23</xdr:col>
      <xdr:colOff>517525</xdr:colOff>
      <xdr:row>77</xdr:row>
      <xdr:rowOff>52115</xdr:rowOff>
    </xdr:to>
    <xdr:cxnSp macro="">
      <xdr:nvCxnSpPr>
        <xdr:cNvPr id="598" name="直線コネクタ 597"/>
        <xdr:cNvCxnSpPr/>
      </xdr:nvCxnSpPr>
      <xdr:spPr>
        <a:xfrm>
          <a:off x="15481300" y="13217133"/>
          <a:ext cx="838200" cy="3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81063</xdr:rowOff>
    </xdr:from>
    <xdr:ext cx="534377" cy="259045"/>
    <xdr:sp macro="" textlink="">
      <xdr:nvSpPr>
        <xdr:cNvPr id="599" name="公債費平均値テキスト"/>
        <xdr:cNvSpPr txBox="1"/>
      </xdr:nvSpPr>
      <xdr:spPr>
        <a:xfrm>
          <a:off x="16370300" y="12939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15483</xdr:rowOff>
    </xdr:from>
    <xdr:to>
      <xdr:col>22</xdr:col>
      <xdr:colOff>365125</xdr:colOff>
      <xdr:row>77</xdr:row>
      <xdr:rowOff>85358</xdr:rowOff>
    </xdr:to>
    <xdr:cxnSp macro="">
      <xdr:nvCxnSpPr>
        <xdr:cNvPr id="601" name="直線コネクタ 600"/>
        <xdr:cNvCxnSpPr/>
      </xdr:nvCxnSpPr>
      <xdr:spPr>
        <a:xfrm flipV="1">
          <a:off x="14592300" y="13217133"/>
          <a:ext cx="889000" cy="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166602</xdr:rowOff>
    </xdr:from>
    <xdr:ext cx="534377" cy="259045"/>
    <xdr:sp macro="" textlink="">
      <xdr:nvSpPr>
        <xdr:cNvPr id="603" name="テキスト ボックス 602"/>
        <xdr:cNvSpPr txBox="1"/>
      </xdr:nvSpPr>
      <xdr:spPr>
        <a:xfrm>
          <a:off x="15214111" y="128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135658</xdr:rowOff>
    </xdr:from>
    <xdr:to>
      <xdr:col>21</xdr:col>
      <xdr:colOff>161925</xdr:colOff>
      <xdr:row>77</xdr:row>
      <xdr:rowOff>85358</xdr:rowOff>
    </xdr:to>
    <xdr:cxnSp macro="">
      <xdr:nvCxnSpPr>
        <xdr:cNvPr id="604" name="直線コネクタ 603"/>
        <xdr:cNvCxnSpPr/>
      </xdr:nvCxnSpPr>
      <xdr:spPr>
        <a:xfrm>
          <a:off x="13703300" y="13165858"/>
          <a:ext cx="889000" cy="12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118486</xdr:rowOff>
    </xdr:from>
    <xdr:ext cx="534377" cy="259045"/>
    <xdr:sp macro="" textlink="">
      <xdr:nvSpPr>
        <xdr:cNvPr id="606" name="テキスト ボックス 605"/>
        <xdr:cNvSpPr txBox="1"/>
      </xdr:nvSpPr>
      <xdr:spPr>
        <a:xfrm>
          <a:off x="14325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135658</xdr:rowOff>
    </xdr:from>
    <xdr:to>
      <xdr:col>19</xdr:col>
      <xdr:colOff>644525</xdr:colOff>
      <xdr:row>77</xdr:row>
      <xdr:rowOff>110627</xdr:rowOff>
    </xdr:to>
    <xdr:cxnSp macro="">
      <xdr:nvCxnSpPr>
        <xdr:cNvPr id="607" name="直線コネクタ 606"/>
        <xdr:cNvCxnSpPr/>
      </xdr:nvCxnSpPr>
      <xdr:spPr>
        <a:xfrm flipV="1">
          <a:off x="12814300" y="13165858"/>
          <a:ext cx="889000" cy="1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112012</xdr:rowOff>
    </xdr:from>
    <xdr:ext cx="534377" cy="259045"/>
    <xdr:sp macro="" textlink="">
      <xdr:nvSpPr>
        <xdr:cNvPr id="609" name="テキスト ボックス 608"/>
        <xdr:cNvSpPr txBox="1"/>
      </xdr:nvSpPr>
      <xdr:spPr>
        <a:xfrm>
          <a:off x="13436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102361</xdr:rowOff>
    </xdr:from>
    <xdr:ext cx="534377" cy="259045"/>
    <xdr:sp macro="" textlink="">
      <xdr:nvSpPr>
        <xdr:cNvPr id="611" name="テキスト ボックス 610"/>
        <xdr:cNvSpPr txBox="1"/>
      </xdr:nvSpPr>
      <xdr:spPr>
        <a:xfrm>
          <a:off x="12547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1315</xdr:rowOff>
    </xdr:from>
    <xdr:to>
      <xdr:col>23</xdr:col>
      <xdr:colOff>568325</xdr:colOff>
      <xdr:row>77</xdr:row>
      <xdr:rowOff>102915</xdr:rowOff>
    </xdr:to>
    <xdr:sp macro="" textlink="">
      <xdr:nvSpPr>
        <xdr:cNvPr id="617" name="円/楕円 616"/>
        <xdr:cNvSpPr/>
      </xdr:nvSpPr>
      <xdr:spPr>
        <a:xfrm>
          <a:off x="16268700" y="1320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151192</xdr:rowOff>
    </xdr:from>
    <xdr:ext cx="534377" cy="259045"/>
    <xdr:sp macro="" textlink="">
      <xdr:nvSpPr>
        <xdr:cNvPr id="618" name="公債費該当値テキスト"/>
        <xdr:cNvSpPr txBox="1"/>
      </xdr:nvSpPr>
      <xdr:spPr>
        <a:xfrm>
          <a:off x="16370300" y="1318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56,657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136133</xdr:rowOff>
    </xdr:from>
    <xdr:to>
      <xdr:col>22</xdr:col>
      <xdr:colOff>415925</xdr:colOff>
      <xdr:row>77</xdr:row>
      <xdr:rowOff>66283</xdr:rowOff>
    </xdr:to>
    <xdr:sp macro="" textlink="">
      <xdr:nvSpPr>
        <xdr:cNvPr id="619" name="円/楕円 618"/>
        <xdr:cNvSpPr/>
      </xdr:nvSpPr>
      <xdr:spPr>
        <a:xfrm>
          <a:off x="15430500" y="131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57410</xdr:rowOff>
    </xdr:from>
    <xdr:ext cx="534377" cy="259045"/>
    <xdr:sp macro="" textlink="">
      <xdr:nvSpPr>
        <xdr:cNvPr id="620" name="テキスト ボックス 619"/>
        <xdr:cNvSpPr txBox="1"/>
      </xdr:nvSpPr>
      <xdr:spPr>
        <a:xfrm>
          <a:off x="15214111" y="132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34558</xdr:rowOff>
    </xdr:from>
    <xdr:to>
      <xdr:col>21</xdr:col>
      <xdr:colOff>212725</xdr:colOff>
      <xdr:row>77</xdr:row>
      <xdr:rowOff>136158</xdr:rowOff>
    </xdr:to>
    <xdr:sp macro="" textlink="">
      <xdr:nvSpPr>
        <xdr:cNvPr id="621" name="円/楕円 620"/>
        <xdr:cNvSpPr/>
      </xdr:nvSpPr>
      <xdr:spPr>
        <a:xfrm>
          <a:off x="14541500" y="132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127285</xdr:rowOff>
    </xdr:from>
    <xdr:ext cx="534377" cy="259045"/>
    <xdr:sp macro="" textlink="">
      <xdr:nvSpPr>
        <xdr:cNvPr id="622" name="テキスト ボックス 621"/>
        <xdr:cNvSpPr txBox="1"/>
      </xdr:nvSpPr>
      <xdr:spPr>
        <a:xfrm>
          <a:off x="14325111" y="1332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84858</xdr:rowOff>
    </xdr:from>
    <xdr:to>
      <xdr:col>20</xdr:col>
      <xdr:colOff>9525</xdr:colOff>
      <xdr:row>77</xdr:row>
      <xdr:rowOff>15008</xdr:rowOff>
    </xdr:to>
    <xdr:sp macro="" textlink="">
      <xdr:nvSpPr>
        <xdr:cNvPr id="623" name="円/楕円 622"/>
        <xdr:cNvSpPr/>
      </xdr:nvSpPr>
      <xdr:spPr>
        <a:xfrm>
          <a:off x="13652500" y="1311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6135</xdr:rowOff>
    </xdr:from>
    <xdr:ext cx="534377" cy="259045"/>
    <xdr:sp macro="" textlink="">
      <xdr:nvSpPr>
        <xdr:cNvPr id="624" name="テキスト ボックス 623"/>
        <xdr:cNvSpPr txBox="1"/>
      </xdr:nvSpPr>
      <xdr:spPr>
        <a:xfrm>
          <a:off x="13436111" y="1320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75,884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59827</xdr:rowOff>
    </xdr:from>
    <xdr:to>
      <xdr:col>18</xdr:col>
      <xdr:colOff>492125</xdr:colOff>
      <xdr:row>77</xdr:row>
      <xdr:rowOff>161427</xdr:rowOff>
    </xdr:to>
    <xdr:sp macro="" textlink="">
      <xdr:nvSpPr>
        <xdr:cNvPr id="625" name="円/楕円 624"/>
        <xdr:cNvSpPr/>
      </xdr:nvSpPr>
      <xdr:spPr>
        <a:xfrm>
          <a:off x="12763500" y="1326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152554</xdr:rowOff>
    </xdr:from>
    <xdr:ext cx="534377" cy="259045"/>
    <xdr:sp macro="" textlink="">
      <xdr:nvSpPr>
        <xdr:cNvPr id="626" name="テキスト ボックス 625"/>
        <xdr:cNvSpPr txBox="1"/>
      </xdr:nvSpPr>
      <xdr:spPr>
        <a:xfrm>
          <a:off x="12547111" y="1335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10802</xdr:rowOff>
    </xdr:from>
    <xdr:to>
      <xdr:col>23</xdr:col>
      <xdr:colOff>517525</xdr:colOff>
      <xdr:row>99</xdr:row>
      <xdr:rowOff>14229</xdr:rowOff>
    </xdr:to>
    <xdr:cxnSp macro="">
      <xdr:nvCxnSpPr>
        <xdr:cNvPr id="657" name="直線コネクタ 656"/>
        <xdr:cNvCxnSpPr/>
      </xdr:nvCxnSpPr>
      <xdr:spPr>
        <a:xfrm flipV="1">
          <a:off x="15481300" y="16984352"/>
          <a:ext cx="8382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128774</xdr:rowOff>
    </xdr:from>
    <xdr:ext cx="534377" cy="259045"/>
    <xdr:sp macro="" textlink="">
      <xdr:nvSpPr>
        <xdr:cNvPr id="658" name="積立金平均値テキスト"/>
        <xdr:cNvSpPr txBox="1"/>
      </xdr:nvSpPr>
      <xdr:spPr>
        <a:xfrm>
          <a:off x="16370300" y="167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114844</xdr:rowOff>
    </xdr:from>
    <xdr:to>
      <xdr:col>22</xdr:col>
      <xdr:colOff>365125</xdr:colOff>
      <xdr:row>99</xdr:row>
      <xdr:rowOff>14229</xdr:rowOff>
    </xdr:to>
    <xdr:cxnSp macro="">
      <xdr:nvCxnSpPr>
        <xdr:cNvPr id="660" name="直線コネクタ 659"/>
        <xdr:cNvCxnSpPr/>
      </xdr:nvCxnSpPr>
      <xdr:spPr>
        <a:xfrm>
          <a:off x="14592300" y="16916944"/>
          <a:ext cx="889000" cy="7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79439</xdr:rowOff>
    </xdr:from>
    <xdr:ext cx="534377" cy="259045"/>
    <xdr:sp macro="" textlink="">
      <xdr:nvSpPr>
        <xdr:cNvPr id="662" name="テキスト ボックス 661"/>
        <xdr:cNvSpPr txBox="1"/>
      </xdr:nvSpPr>
      <xdr:spPr>
        <a:xfrm>
          <a:off x="15214111" y="1671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114844</xdr:rowOff>
    </xdr:from>
    <xdr:to>
      <xdr:col>21</xdr:col>
      <xdr:colOff>161925</xdr:colOff>
      <xdr:row>99</xdr:row>
      <xdr:rowOff>3990</xdr:rowOff>
    </xdr:to>
    <xdr:cxnSp macro="">
      <xdr:nvCxnSpPr>
        <xdr:cNvPr id="663" name="直線コネクタ 662"/>
        <xdr:cNvCxnSpPr/>
      </xdr:nvCxnSpPr>
      <xdr:spPr>
        <a:xfrm flipV="1">
          <a:off x="13703300" y="16916944"/>
          <a:ext cx="889000" cy="6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51664</xdr:rowOff>
    </xdr:from>
    <xdr:ext cx="534377" cy="259045"/>
    <xdr:sp macro="" textlink="">
      <xdr:nvSpPr>
        <xdr:cNvPr id="665" name="テキスト ボックス 664"/>
        <xdr:cNvSpPr txBox="1"/>
      </xdr:nvSpPr>
      <xdr:spPr>
        <a:xfrm>
          <a:off x="14325111" y="170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3990</xdr:rowOff>
    </xdr:from>
    <xdr:to>
      <xdr:col>19</xdr:col>
      <xdr:colOff>644525</xdr:colOff>
      <xdr:row>99</xdr:row>
      <xdr:rowOff>68298</xdr:rowOff>
    </xdr:to>
    <xdr:cxnSp macro="">
      <xdr:nvCxnSpPr>
        <xdr:cNvPr id="666" name="直線コネクタ 665"/>
        <xdr:cNvCxnSpPr/>
      </xdr:nvCxnSpPr>
      <xdr:spPr>
        <a:xfrm flipV="1">
          <a:off x="12814300" y="16977540"/>
          <a:ext cx="889000" cy="6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57611</xdr:rowOff>
    </xdr:from>
    <xdr:ext cx="534377" cy="259045"/>
    <xdr:sp macro="" textlink="">
      <xdr:nvSpPr>
        <xdr:cNvPr id="668" name="テキスト ボックス 667"/>
        <xdr:cNvSpPr txBox="1"/>
      </xdr:nvSpPr>
      <xdr:spPr>
        <a:xfrm>
          <a:off x="13436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64169</xdr:rowOff>
    </xdr:from>
    <xdr:ext cx="534377" cy="259045"/>
    <xdr:sp macro="" textlink="">
      <xdr:nvSpPr>
        <xdr:cNvPr id="670" name="テキスト ボックス 669"/>
        <xdr:cNvSpPr txBox="1"/>
      </xdr:nvSpPr>
      <xdr:spPr>
        <a:xfrm>
          <a:off x="12547111" y="166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131452</xdr:rowOff>
    </xdr:from>
    <xdr:to>
      <xdr:col>23</xdr:col>
      <xdr:colOff>568325</xdr:colOff>
      <xdr:row>99</xdr:row>
      <xdr:rowOff>61602</xdr:rowOff>
    </xdr:to>
    <xdr:sp macro="" textlink="">
      <xdr:nvSpPr>
        <xdr:cNvPr id="676" name="円/楕円 675"/>
        <xdr:cNvSpPr/>
      </xdr:nvSpPr>
      <xdr:spPr>
        <a:xfrm>
          <a:off x="16268700" y="169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84325</xdr:rowOff>
    </xdr:from>
    <xdr:ext cx="534377" cy="259045"/>
    <xdr:sp macro="" textlink="">
      <xdr:nvSpPr>
        <xdr:cNvPr id="677" name="積立金該当値テキスト"/>
        <xdr:cNvSpPr txBox="1"/>
      </xdr:nvSpPr>
      <xdr:spPr>
        <a:xfrm>
          <a:off x="16370300" y="1688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26,970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134879</xdr:rowOff>
    </xdr:from>
    <xdr:to>
      <xdr:col>22</xdr:col>
      <xdr:colOff>415925</xdr:colOff>
      <xdr:row>99</xdr:row>
      <xdr:rowOff>65029</xdr:rowOff>
    </xdr:to>
    <xdr:sp macro="" textlink="">
      <xdr:nvSpPr>
        <xdr:cNvPr id="678" name="円/楕円 677"/>
        <xdr:cNvSpPr/>
      </xdr:nvSpPr>
      <xdr:spPr>
        <a:xfrm>
          <a:off x="15430500" y="1693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56156</xdr:rowOff>
    </xdr:from>
    <xdr:ext cx="534377" cy="259045"/>
    <xdr:sp macro="" textlink="">
      <xdr:nvSpPr>
        <xdr:cNvPr id="679" name="テキスト ボックス 678"/>
        <xdr:cNvSpPr txBox="1"/>
      </xdr:nvSpPr>
      <xdr:spPr>
        <a:xfrm>
          <a:off x="15214111" y="1702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64044</xdr:rowOff>
    </xdr:from>
    <xdr:to>
      <xdr:col>21</xdr:col>
      <xdr:colOff>212725</xdr:colOff>
      <xdr:row>98</xdr:row>
      <xdr:rowOff>165644</xdr:rowOff>
    </xdr:to>
    <xdr:sp macro="" textlink="">
      <xdr:nvSpPr>
        <xdr:cNvPr id="680" name="円/楕円 679"/>
        <xdr:cNvSpPr/>
      </xdr:nvSpPr>
      <xdr:spPr>
        <a:xfrm>
          <a:off x="14541500" y="168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10721</xdr:rowOff>
    </xdr:from>
    <xdr:ext cx="534377" cy="259045"/>
    <xdr:sp macro="" textlink="">
      <xdr:nvSpPr>
        <xdr:cNvPr id="681" name="テキスト ボックス 680"/>
        <xdr:cNvSpPr txBox="1"/>
      </xdr:nvSpPr>
      <xdr:spPr>
        <a:xfrm>
          <a:off x="14325111" y="1664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124640</xdr:rowOff>
    </xdr:from>
    <xdr:to>
      <xdr:col>20</xdr:col>
      <xdr:colOff>9525</xdr:colOff>
      <xdr:row>99</xdr:row>
      <xdr:rowOff>54790</xdr:rowOff>
    </xdr:to>
    <xdr:sp macro="" textlink="">
      <xdr:nvSpPr>
        <xdr:cNvPr id="682" name="円/楕円 681"/>
        <xdr:cNvSpPr/>
      </xdr:nvSpPr>
      <xdr:spPr>
        <a:xfrm>
          <a:off x="13652500" y="169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45917</xdr:rowOff>
    </xdr:from>
    <xdr:ext cx="534377" cy="259045"/>
    <xdr:sp macro="" textlink="">
      <xdr:nvSpPr>
        <xdr:cNvPr id="683" name="テキスト ボックス 682"/>
        <xdr:cNvSpPr txBox="1"/>
      </xdr:nvSpPr>
      <xdr:spPr>
        <a:xfrm>
          <a:off x="13436111" y="1701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29,056</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17498</xdr:rowOff>
    </xdr:from>
    <xdr:to>
      <xdr:col>18</xdr:col>
      <xdr:colOff>492125</xdr:colOff>
      <xdr:row>99</xdr:row>
      <xdr:rowOff>119098</xdr:rowOff>
    </xdr:to>
    <xdr:sp macro="" textlink="">
      <xdr:nvSpPr>
        <xdr:cNvPr id="684" name="円/楕円 683"/>
        <xdr:cNvSpPr/>
      </xdr:nvSpPr>
      <xdr:spPr>
        <a:xfrm>
          <a:off x="12763500" y="1699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110225</xdr:rowOff>
    </xdr:from>
    <xdr:ext cx="469744" cy="259045"/>
    <xdr:sp macro="" textlink="">
      <xdr:nvSpPr>
        <xdr:cNvPr id="685" name="テキスト ボックス 684"/>
        <xdr:cNvSpPr txBox="1"/>
      </xdr:nvSpPr>
      <xdr:spPr>
        <a:xfrm>
          <a:off x="12579427" y="1708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51706</xdr:rowOff>
    </xdr:from>
    <xdr:ext cx="469744" cy="259045"/>
    <xdr:sp macro="" textlink="">
      <xdr:nvSpPr>
        <xdr:cNvPr id="715" name="投資及び出資金平均値テキスト"/>
        <xdr:cNvSpPr txBox="1"/>
      </xdr:nvSpPr>
      <xdr:spPr>
        <a:xfrm>
          <a:off x="22212300" y="6395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163085</xdr:rowOff>
    </xdr:from>
    <xdr:ext cx="378565" cy="259045"/>
    <xdr:sp macro="" textlink="">
      <xdr:nvSpPr>
        <xdr:cNvPr id="719" name="テキスト ボックス 718"/>
        <xdr:cNvSpPr txBox="1"/>
      </xdr:nvSpPr>
      <xdr:spPr>
        <a:xfrm>
          <a:off x="21134017" y="633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165608</xdr:rowOff>
    </xdr:from>
    <xdr:to>
      <xdr:col>29</xdr:col>
      <xdr:colOff>517525</xdr:colOff>
      <xdr:row>39</xdr:row>
      <xdr:rowOff>44450</xdr:rowOff>
    </xdr:to>
    <xdr:cxnSp macro="">
      <xdr:nvCxnSpPr>
        <xdr:cNvPr id="720" name="直線コネクタ 719"/>
        <xdr:cNvCxnSpPr/>
      </xdr:nvCxnSpPr>
      <xdr:spPr>
        <a:xfrm>
          <a:off x="19545300" y="6509258"/>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27051</xdr:rowOff>
    </xdr:from>
    <xdr:to>
      <xdr:col>29</xdr:col>
      <xdr:colOff>568325</xdr:colOff>
      <xdr:row>38</xdr:row>
      <xdr:rowOff>128651</xdr:rowOff>
    </xdr:to>
    <xdr:sp macro="" textlink="">
      <xdr:nvSpPr>
        <xdr:cNvPr id="721" name="フローチャート : 判断 720"/>
        <xdr:cNvSpPr/>
      </xdr:nvSpPr>
      <xdr:spPr>
        <a:xfrm>
          <a:off x="20383500" y="654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145178</xdr:rowOff>
    </xdr:from>
    <xdr:ext cx="469744" cy="259045"/>
    <xdr:sp macro="" textlink="">
      <xdr:nvSpPr>
        <xdr:cNvPr id="722" name="テキスト ボックス 721"/>
        <xdr:cNvSpPr txBox="1"/>
      </xdr:nvSpPr>
      <xdr:spPr>
        <a:xfrm>
          <a:off x="20199427" y="63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165608</xdr:rowOff>
    </xdr:from>
    <xdr:to>
      <xdr:col>28</xdr:col>
      <xdr:colOff>314325</xdr:colOff>
      <xdr:row>39</xdr:row>
      <xdr:rowOff>44450</xdr:rowOff>
    </xdr:to>
    <xdr:cxnSp macro="">
      <xdr:nvCxnSpPr>
        <xdr:cNvPr id="723" name="直線コネクタ 722"/>
        <xdr:cNvCxnSpPr/>
      </xdr:nvCxnSpPr>
      <xdr:spPr>
        <a:xfrm flipV="1">
          <a:off x="18656300" y="6509258"/>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29337</xdr:rowOff>
    </xdr:from>
    <xdr:to>
      <xdr:col>28</xdr:col>
      <xdr:colOff>365125</xdr:colOff>
      <xdr:row>37</xdr:row>
      <xdr:rowOff>130937</xdr:rowOff>
    </xdr:to>
    <xdr:sp macro="" textlink="">
      <xdr:nvSpPr>
        <xdr:cNvPr id="724" name="フローチャート : 判断 723"/>
        <xdr:cNvSpPr/>
      </xdr:nvSpPr>
      <xdr:spPr>
        <a:xfrm>
          <a:off x="19494500" y="63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147464</xdr:rowOff>
    </xdr:from>
    <xdr:ext cx="469744" cy="259045"/>
    <xdr:sp macro="" textlink="">
      <xdr:nvSpPr>
        <xdr:cNvPr id="725" name="テキスト ボックス 724"/>
        <xdr:cNvSpPr txBox="1"/>
      </xdr:nvSpPr>
      <xdr:spPr>
        <a:xfrm>
          <a:off x="19310427" y="61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144526</xdr:rowOff>
    </xdr:from>
    <xdr:to>
      <xdr:col>27</xdr:col>
      <xdr:colOff>161925</xdr:colOff>
      <xdr:row>38</xdr:row>
      <xdr:rowOff>74676</xdr:rowOff>
    </xdr:to>
    <xdr:sp macro="" textlink="">
      <xdr:nvSpPr>
        <xdr:cNvPr id="726" name="フローチャート : 判断 725"/>
        <xdr:cNvSpPr/>
      </xdr:nvSpPr>
      <xdr:spPr>
        <a:xfrm>
          <a:off x="18605500" y="64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91203</xdr:rowOff>
    </xdr:from>
    <xdr:ext cx="469744" cy="259045"/>
    <xdr:sp macro="" textlink="">
      <xdr:nvSpPr>
        <xdr:cNvPr id="727" name="テキスト ボックス 726"/>
        <xdr:cNvSpPr txBox="1"/>
      </xdr:nvSpPr>
      <xdr:spPr>
        <a:xfrm>
          <a:off x="18421427" y="62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114808</xdr:rowOff>
    </xdr:from>
    <xdr:to>
      <xdr:col>28</xdr:col>
      <xdr:colOff>365125</xdr:colOff>
      <xdr:row>38</xdr:row>
      <xdr:rowOff>44958</xdr:rowOff>
    </xdr:to>
    <xdr:sp macro="" textlink="">
      <xdr:nvSpPr>
        <xdr:cNvPr id="739" name="円/楕円 738"/>
        <xdr:cNvSpPr/>
      </xdr:nvSpPr>
      <xdr:spPr>
        <a:xfrm>
          <a:off x="19494500" y="64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36085</xdr:rowOff>
    </xdr:from>
    <xdr:ext cx="469744" cy="259045"/>
    <xdr:sp macro="" textlink="">
      <xdr:nvSpPr>
        <xdr:cNvPr id="740" name="テキスト ボックス 739"/>
        <xdr:cNvSpPr txBox="1"/>
      </xdr:nvSpPr>
      <xdr:spPr>
        <a:xfrm>
          <a:off x="1931042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138946</xdr:rowOff>
    </xdr:from>
    <xdr:to>
      <xdr:col>32</xdr:col>
      <xdr:colOff>187325</xdr:colOff>
      <xdr:row>58</xdr:row>
      <xdr:rowOff>139700</xdr:rowOff>
    </xdr:to>
    <xdr:cxnSp macro="">
      <xdr:nvCxnSpPr>
        <xdr:cNvPr id="769" name="直線コネクタ 768"/>
        <xdr:cNvCxnSpPr/>
      </xdr:nvCxnSpPr>
      <xdr:spPr>
        <a:xfrm flipV="1">
          <a:off x="21323300" y="10083046"/>
          <a:ext cx="8382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165315</xdr:rowOff>
    </xdr:from>
    <xdr:ext cx="469744" cy="259045"/>
    <xdr:sp macro="" textlink="">
      <xdr:nvSpPr>
        <xdr:cNvPr id="770" name="貸付金平均値テキスト"/>
        <xdr:cNvSpPr txBox="1"/>
      </xdr:nvSpPr>
      <xdr:spPr>
        <a:xfrm>
          <a:off x="22212300" y="9766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2" name="直線コネクタ 77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86098</xdr:rowOff>
    </xdr:from>
    <xdr:ext cx="469744" cy="259045"/>
    <xdr:sp macro="" textlink="">
      <xdr:nvSpPr>
        <xdr:cNvPr id="774" name="テキスト ボックス 773"/>
        <xdr:cNvSpPr txBox="1"/>
      </xdr:nvSpPr>
      <xdr:spPr>
        <a:xfrm>
          <a:off x="21088427"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5" name="直線コネクタ 77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6" name="フローチャート : 判断 775"/>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90555</xdr:rowOff>
    </xdr:from>
    <xdr:ext cx="469744" cy="259045"/>
    <xdr:sp macro="" textlink="">
      <xdr:nvSpPr>
        <xdr:cNvPr id="777" name="テキスト ボックス 776"/>
        <xdr:cNvSpPr txBox="1"/>
      </xdr:nvSpPr>
      <xdr:spPr>
        <a:xfrm>
          <a:off x="20199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8" name="直線コネクタ 77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9" name="フローチャート : 判断 778"/>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83926</xdr:rowOff>
    </xdr:from>
    <xdr:ext cx="469744" cy="259045"/>
    <xdr:sp macro="" textlink="">
      <xdr:nvSpPr>
        <xdr:cNvPr id="780" name="テキスト ボックス 779"/>
        <xdr:cNvSpPr txBox="1"/>
      </xdr:nvSpPr>
      <xdr:spPr>
        <a:xfrm>
          <a:off x="19310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81" name="フローチャート : 判断 780"/>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79491</xdr:rowOff>
    </xdr:from>
    <xdr:ext cx="469744" cy="259045"/>
    <xdr:sp macro="" textlink="">
      <xdr:nvSpPr>
        <xdr:cNvPr id="782" name="テキスト ボックス 781"/>
        <xdr:cNvSpPr txBox="1"/>
      </xdr:nvSpPr>
      <xdr:spPr>
        <a:xfrm>
          <a:off x="18421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88146</xdr:rowOff>
    </xdr:from>
    <xdr:to>
      <xdr:col>32</xdr:col>
      <xdr:colOff>238125</xdr:colOff>
      <xdr:row>59</xdr:row>
      <xdr:rowOff>18296</xdr:rowOff>
    </xdr:to>
    <xdr:sp macro="" textlink="">
      <xdr:nvSpPr>
        <xdr:cNvPr id="788" name="円/楕円 787"/>
        <xdr:cNvSpPr/>
      </xdr:nvSpPr>
      <xdr:spPr>
        <a:xfrm>
          <a:off x="22110700" y="100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3073</xdr:rowOff>
    </xdr:from>
    <xdr:ext cx="313932" cy="259045"/>
    <xdr:sp macro="" textlink="">
      <xdr:nvSpPr>
        <xdr:cNvPr id="789" name="貸付金該当値テキスト"/>
        <xdr:cNvSpPr txBox="1"/>
      </xdr:nvSpPr>
      <xdr:spPr>
        <a:xfrm>
          <a:off x="22212300" y="9947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0" name="円/楕円 78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1" name="テキスト ボックス 790"/>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2" name="円/楕円 79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3" name="テキスト ボックス 792"/>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4" name="円/楕円 79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5" name="テキスト ボックス 79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6" name="円/楕円 79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7" name="テキスト ボックス 79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129718</xdr:rowOff>
    </xdr:from>
    <xdr:to>
      <xdr:col>32</xdr:col>
      <xdr:colOff>187325</xdr:colOff>
      <xdr:row>75</xdr:row>
      <xdr:rowOff>130201</xdr:rowOff>
    </xdr:to>
    <xdr:cxnSp macro="">
      <xdr:nvCxnSpPr>
        <xdr:cNvPr id="827" name="直線コネクタ 826"/>
        <xdr:cNvCxnSpPr/>
      </xdr:nvCxnSpPr>
      <xdr:spPr>
        <a:xfrm>
          <a:off x="21323300" y="12988468"/>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94581</xdr:rowOff>
    </xdr:from>
    <xdr:ext cx="534377" cy="259045"/>
    <xdr:sp macro="" textlink="">
      <xdr:nvSpPr>
        <xdr:cNvPr id="828" name="繰出金平均値テキスト"/>
        <xdr:cNvSpPr txBox="1"/>
      </xdr:nvSpPr>
      <xdr:spPr>
        <a:xfrm>
          <a:off x="22212300" y="1295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129718</xdr:rowOff>
    </xdr:from>
    <xdr:to>
      <xdr:col>31</xdr:col>
      <xdr:colOff>34925</xdr:colOff>
      <xdr:row>75</xdr:row>
      <xdr:rowOff>136131</xdr:rowOff>
    </xdr:to>
    <xdr:cxnSp macro="">
      <xdr:nvCxnSpPr>
        <xdr:cNvPr id="830" name="直線コネクタ 829"/>
        <xdr:cNvCxnSpPr/>
      </xdr:nvCxnSpPr>
      <xdr:spPr>
        <a:xfrm flipV="1">
          <a:off x="20434300" y="12988468"/>
          <a:ext cx="889000" cy="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50449</xdr:rowOff>
    </xdr:from>
    <xdr:ext cx="534377" cy="259045"/>
    <xdr:sp macro="" textlink="">
      <xdr:nvSpPr>
        <xdr:cNvPr id="832" name="テキスト ボックス 831"/>
        <xdr:cNvSpPr txBox="1"/>
      </xdr:nvSpPr>
      <xdr:spPr>
        <a:xfrm>
          <a:off x="21056111" y="130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136131</xdr:rowOff>
    </xdr:from>
    <xdr:to>
      <xdr:col>29</xdr:col>
      <xdr:colOff>517525</xdr:colOff>
      <xdr:row>76</xdr:row>
      <xdr:rowOff>53429</xdr:rowOff>
    </xdr:to>
    <xdr:cxnSp macro="">
      <xdr:nvCxnSpPr>
        <xdr:cNvPr id="833" name="直線コネクタ 832"/>
        <xdr:cNvCxnSpPr/>
      </xdr:nvCxnSpPr>
      <xdr:spPr>
        <a:xfrm flipV="1">
          <a:off x="19545300" y="12994881"/>
          <a:ext cx="889000" cy="8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4" name="フローチャート : 判断 833"/>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47489</xdr:rowOff>
    </xdr:from>
    <xdr:ext cx="534377" cy="259045"/>
    <xdr:sp macro="" textlink="">
      <xdr:nvSpPr>
        <xdr:cNvPr id="835" name="テキスト ボックス 834"/>
        <xdr:cNvSpPr txBox="1"/>
      </xdr:nvSpPr>
      <xdr:spPr>
        <a:xfrm>
          <a:off x="20167111" y="13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163157</xdr:rowOff>
    </xdr:from>
    <xdr:to>
      <xdr:col>28</xdr:col>
      <xdr:colOff>314325</xdr:colOff>
      <xdr:row>76</xdr:row>
      <xdr:rowOff>53429</xdr:rowOff>
    </xdr:to>
    <xdr:cxnSp macro="">
      <xdr:nvCxnSpPr>
        <xdr:cNvPr id="836" name="直線コネクタ 835"/>
        <xdr:cNvCxnSpPr/>
      </xdr:nvCxnSpPr>
      <xdr:spPr>
        <a:xfrm>
          <a:off x="18656300" y="13021907"/>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7" name="フローチャート : 判断 836"/>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110444</xdr:rowOff>
    </xdr:from>
    <xdr:ext cx="534377" cy="259045"/>
    <xdr:sp macro="" textlink="">
      <xdr:nvSpPr>
        <xdr:cNvPr id="838" name="テキスト ボックス 837"/>
        <xdr:cNvSpPr txBox="1"/>
      </xdr:nvSpPr>
      <xdr:spPr>
        <a:xfrm>
          <a:off x="19278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9" name="フローチャート : 判断 838"/>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104272</xdr:rowOff>
    </xdr:from>
    <xdr:ext cx="534377" cy="259045"/>
    <xdr:sp macro="" textlink="">
      <xdr:nvSpPr>
        <xdr:cNvPr id="840" name="テキスト ボックス 839"/>
        <xdr:cNvSpPr txBox="1"/>
      </xdr:nvSpPr>
      <xdr:spPr>
        <a:xfrm>
          <a:off x="18389111" y="131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79401</xdr:rowOff>
    </xdr:from>
    <xdr:to>
      <xdr:col>32</xdr:col>
      <xdr:colOff>238125</xdr:colOff>
      <xdr:row>76</xdr:row>
      <xdr:rowOff>9550</xdr:rowOff>
    </xdr:to>
    <xdr:sp macro="" textlink="">
      <xdr:nvSpPr>
        <xdr:cNvPr id="846" name="円/楕円 845"/>
        <xdr:cNvSpPr/>
      </xdr:nvSpPr>
      <xdr:spPr>
        <a:xfrm>
          <a:off x="22110700" y="129381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102278</xdr:rowOff>
    </xdr:from>
    <xdr:ext cx="534377" cy="259045"/>
    <xdr:sp macro="" textlink="">
      <xdr:nvSpPr>
        <xdr:cNvPr id="847" name="繰出金該当値テキスト"/>
        <xdr:cNvSpPr txBox="1"/>
      </xdr:nvSpPr>
      <xdr:spPr>
        <a:xfrm>
          <a:off x="22212300" y="12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77,248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78918</xdr:rowOff>
    </xdr:from>
    <xdr:to>
      <xdr:col>31</xdr:col>
      <xdr:colOff>85725</xdr:colOff>
      <xdr:row>76</xdr:row>
      <xdr:rowOff>9068</xdr:rowOff>
    </xdr:to>
    <xdr:sp macro="" textlink="">
      <xdr:nvSpPr>
        <xdr:cNvPr id="848" name="円/楕円 847"/>
        <xdr:cNvSpPr/>
      </xdr:nvSpPr>
      <xdr:spPr>
        <a:xfrm>
          <a:off x="21272500" y="129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25595</xdr:rowOff>
    </xdr:from>
    <xdr:ext cx="534377" cy="259045"/>
    <xdr:sp macro="" textlink="">
      <xdr:nvSpPr>
        <xdr:cNvPr id="849" name="テキスト ボックス 848"/>
        <xdr:cNvSpPr txBox="1"/>
      </xdr:nvSpPr>
      <xdr:spPr>
        <a:xfrm>
          <a:off x="21056111" y="127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77,286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85331</xdr:rowOff>
    </xdr:from>
    <xdr:to>
      <xdr:col>29</xdr:col>
      <xdr:colOff>568325</xdr:colOff>
      <xdr:row>76</xdr:row>
      <xdr:rowOff>15481</xdr:rowOff>
    </xdr:to>
    <xdr:sp macro="" textlink="">
      <xdr:nvSpPr>
        <xdr:cNvPr id="850" name="円/楕円 849"/>
        <xdr:cNvSpPr/>
      </xdr:nvSpPr>
      <xdr:spPr>
        <a:xfrm>
          <a:off x="20383500" y="129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32008</xdr:rowOff>
    </xdr:from>
    <xdr:ext cx="534377" cy="259045"/>
    <xdr:sp macro="" textlink="">
      <xdr:nvSpPr>
        <xdr:cNvPr id="851" name="テキスト ボックス 850"/>
        <xdr:cNvSpPr txBox="1"/>
      </xdr:nvSpPr>
      <xdr:spPr>
        <a:xfrm>
          <a:off x="20167111" y="1271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76,781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2629</xdr:rowOff>
    </xdr:from>
    <xdr:to>
      <xdr:col>28</xdr:col>
      <xdr:colOff>365125</xdr:colOff>
      <xdr:row>76</xdr:row>
      <xdr:rowOff>104229</xdr:rowOff>
    </xdr:to>
    <xdr:sp macro="" textlink="">
      <xdr:nvSpPr>
        <xdr:cNvPr id="852" name="円/楕円 851"/>
        <xdr:cNvSpPr/>
      </xdr:nvSpPr>
      <xdr:spPr>
        <a:xfrm>
          <a:off x="19494500" y="1303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95356</xdr:rowOff>
    </xdr:from>
    <xdr:ext cx="534377" cy="259045"/>
    <xdr:sp macro="" textlink="">
      <xdr:nvSpPr>
        <xdr:cNvPr id="853" name="テキスト ボックス 852"/>
        <xdr:cNvSpPr txBox="1"/>
      </xdr:nvSpPr>
      <xdr:spPr>
        <a:xfrm>
          <a:off x="19278111" y="1312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69,793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112357</xdr:rowOff>
    </xdr:from>
    <xdr:to>
      <xdr:col>27</xdr:col>
      <xdr:colOff>161925</xdr:colOff>
      <xdr:row>76</xdr:row>
      <xdr:rowOff>42506</xdr:rowOff>
    </xdr:to>
    <xdr:sp macro="" textlink="">
      <xdr:nvSpPr>
        <xdr:cNvPr id="854" name="円/楕円 853"/>
        <xdr:cNvSpPr/>
      </xdr:nvSpPr>
      <xdr:spPr>
        <a:xfrm>
          <a:off x="18605500" y="129711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59034</xdr:rowOff>
    </xdr:from>
    <xdr:ext cx="534377" cy="259045"/>
    <xdr:sp macro="" textlink="">
      <xdr:nvSpPr>
        <xdr:cNvPr id="855" name="テキスト ボックス 854"/>
        <xdr:cNvSpPr txBox="1"/>
      </xdr:nvSpPr>
      <xdr:spPr>
        <a:xfrm>
          <a:off x="18389111" y="1274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6" name="直線コネクタ 86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7" name="テキスト ボックス 86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8" name="直線コネクタ 86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69" name="テキスト ボックス 86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0" name="直線コネクタ 86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1" name="テキスト ボックス 87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2" name="直線コネクタ 87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3" name="テキスト ボックス 87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5" name="テキスト ボックス 87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7" name="直線コネクタ 87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2" name="直線コネクタ 88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4" name="フローチャート : 判断 88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5" name="直線コネクタ 88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6" name="フローチャート : 判断 88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7" name="テキスト ボックス 88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8" name="直線コネクタ 88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9" name="フローチャート : 判断 88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0" name="テキスト ボックス 88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1" name="直線コネクタ 89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2" name="フローチャート : 判断 89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3" name="テキスト ボックス 89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4" name="フローチャート : 判断 89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5" name="テキスト ボックス 89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1" name="円/楕円 90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3" name="円/楕円 90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4" name="テキスト ボックス 90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5" name="円/楕円 90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6" name="テキスト ボックス 90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7" name="円/楕円 90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8" name="テキスト ボックス 90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9" name="円/楕円 90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0" name="テキスト ボックス 90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611,288</a:t>
          </a:r>
          <a:r>
            <a:rPr kumimoji="1" lang="ja-JP" altLang="ja-JP" sz="1100">
              <a:solidFill>
                <a:schemeClr val="dk1"/>
              </a:solidFill>
              <a:effectLst/>
              <a:latin typeface="+mn-lt"/>
              <a:ea typeface="+mn-ea"/>
              <a:cs typeface="+mn-cs"/>
            </a:rPr>
            <a:t>円となっている。主な構成項目である人件費は、一人当たり</a:t>
          </a:r>
          <a:r>
            <a:rPr kumimoji="1" lang="en-US" altLang="ja-JP" sz="1100">
              <a:solidFill>
                <a:schemeClr val="dk1"/>
              </a:solidFill>
              <a:effectLst/>
              <a:latin typeface="+mn-lt"/>
              <a:ea typeface="+mn-ea"/>
              <a:cs typeface="+mn-cs"/>
            </a:rPr>
            <a:t>83,097</a:t>
          </a:r>
          <a:r>
            <a:rPr kumimoji="1" lang="ja-JP" altLang="ja-JP" sz="1100">
              <a:solidFill>
                <a:schemeClr val="dk1"/>
              </a:solidFill>
              <a:effectLst/>
              <a:latin typeface="+mn-lt"/>
              <a:ea typeface="+mn-ea"/>
              <a:cs typeface="+mn-cs"/>
            </a:rPr>
            <a:t>円で昨年と比べて</a:t>
          </a:r>
          <a:r>
            <a:rPr kumimoji="1" lang="en-US" altLang="ja-JP" sz="1100">
              <a:solidFill>
                <a:schemeClr val="dk1"/>
              </a:solidFill>
              <a:effectLst/>
              <a:latin typeface="+mn-lt"/>
              <a:ea typeface="+mn-ea"/>
              <a:cs typeface="+mn-cs"/>
            </a:rPr>
            <a:t>6,265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類似団体平均では</a:t>
          </a:r>
          <a:r>
            <a:rPr lang="en-US" altLang="ja-JP" sz="1100">
              <a:solidFill>
                <a:schemeClr val="dk1"/>
              </a:solidFill>
              <a:effectLst/>
              <a:latin typeface="+mn-lt"/>
              <a:ea typeface="+mn-ea"/>
              <a:cs typeface="+mn-cs"/>
            </a:rPr>
            <a:t>8,919</a:t>
          </a:r>
          <a:r>
            <a:rPr lang="ja-JP" altLang="ja-JP" sz="1100">
              <a:solidFill>
                <a:schemeClr val="dk1"/>
              </a:solidFill>
              <a:effectLst/>
              <a:latin typeface="+mn-lt"/>
              <a:ea typeface="+mn-ea"/>
              <a:cs typeface="+mn-cs"/>
            </a:rPr>
            <a:t>円下回り、長野県平均では</a:t>
          </a:r>
          <a:r>
            <a:rPr lang="en-US" altLang="ja-JP" sz="1100">
              <a:solidFill>
                <a:schemeClr val="dk1"/>
              </a:solidFill>
              <a:effectLst/>
              <a:latin typeface="+mn-lt"/>
              <a:ea typeface="+mn-ea"/>
              <a:cs typeface="+mn-cs"/>
            </a:rPr>
            <a:t>13,456</a:t>
          </a:r>
          <a:r>
            <a:rPr lang="ja-JP" altLang="ja-JP" sz="1100">
              <a:solidFill>
                <a:schemeClr val="dk1"/>
              </a:solidFill>
              <a:effectLst/>
              <a:latin typeface="+mn-lt"/>
              <a:ea typeface="+mn-ea"/>
              <a:cs typeface="+mn-cs"/>
            </a:rPr>
            <a:t>円上回り、全国平均でも</a:t>
          </a:r>
          <a:r>
            <a:rPr lang="en-US" altLang="ja-JP" sz="1100">
              <a:solidFill>
                <a:schemeClr val="dk1"/>
              </a:solidFill>
              <a:effectLst/>
              <a:latin typeface="+mn-lt"/>
              <a:ea typeface="+mn-ea"/>
              <a:cs typeface="+mn-cs"/>
            </a:rPr>
            <a:t>19,034</a:t>
          </a:r>
          <a:r>
            <a:rPr lang="ja-JP" altLang="en-US" sz="1100">
              <a:solidFill>
                <a:schemeClr val="dk1"/>
              </a:solidFill>
              <a:effectLst/>
              <a:latin typeface="+mn-lt"/>
              <a:ea typeface="+mn-ea"/>
              <a:cs typeface="+mn-cs"/>
            </a:rPr>
            <a:t>円</a:t>
          </a:r>
          <a:r>
            <a:rPr lang="ja-JP" altLang="ja-JP" sz="1100">
              <a:solidFill>
                <a:schemeClr val="dk1"/>
              </a:solidFill>
              <a:effectLst/>
              <a:latin typeface="+mn-lt"/>
              <a:ea typeface="+mn-ea"/>
              <a:cs typeface="+mn-cs"/>
            </a:rPr>
            <a:t>上回っている。今後は年齢構成の変化などにより減少傾向になると予想している。物件費は、</a:t>
          </a:r>
          <a:r>
            <a:rPr kumimoji="1" lang="ja-JP" altLang="ja-JP" sz="1100">
              <a:solidFill>
                <a:schemeClr val="dk1"/>
              </a:solidFill>
              <a:effectLst/>
              <a:latin typeface="+mn-lt"/>
              <a:ea typeface="+mn-ea"/>
              <a:cs typeface="+mn-cs"/>
            </a:rPr>
            <a:t>一人当たり</a:t>
          </a:r>
          <a:r>
            <a:rPr kumimoji="1" lang="en-US" altLang="ja-JP" sz="1100">
              <a:solidFill>
                <a:schemeClr val="dk1"/>
              </a:solidFill>
              <a:effectLst/>
              <a:latin typeface="+mn-lt"/>
              <a:ea typeface="+mn-ea"/>
              <a:cs typeface="+mn-cs"/>
            </a:rPr>
            <a:t>94,141</a:t>
          </a:r>
          <a:r>
            <a:rPr kumimoji="1" lang="ja-JP" altLang="ja-JP" sz="1100">
              <a:solidFill>
                <a:schemeClr val="dk1"/>
              </a:solidFill>
              <a:effectLst/>
              <a:latin typeface="+mn-lt"/>
              <a:ea typeface="+mn-ea"/>
              <a:cs typeface="+mn-cs"/>
            </a:rPr>
            <a:t>円で　昨年と比べて</a:t>
          </a:r>
          <a:r>
            <a:rPr kumimoji="1" lang="en-US" altLang="ja-JP" sz="1100">
              <a:solidFill>
                <a:schemeClr val="dk1"/>
              </a:solidFill>
              <a:effectLst/>
              <a:latin typeface="+mn-lt"/>
              <a:ea typeface="+mn-ea"/>
              <a:cs typeface="+mn-cs"/>
            </a:rPr>
            <a:t>11,448</a:t>
          </a:r>
          <a:r>
            <a:rPr kumimoji="1" lang="ja-JP" altLang="ja-JP" sz="1100">
              <a:solidFill>
                <a:schemeClr val="dk1"/>
              </a:solidFill>
              <a:effectLst/>
              <a:latin typeface="+mn-lt"/>
              <a:ea typeface="+mn-ea"/>
              <a:cs typeface="+mn-cs"/>
            </a:rPr>
            <a:t>円増加した。</a:t>
          </a:r>
          <a:r>
            <a:rPr lang="ja-JP" altLang="ja-JP" sz="1100">
              <a:solidFill>
                <a:schemeClr val="dk1"/>
              </a:solidFill>
              <a:effectLst/>
              <a:latin typeface="+mn-lt"/>
              <a:ea typeface="+mn-ea"/>
              <a:cs typeface="+mn-cs"/>
            </a:rPr>
            <a:t>類似団体平均では</a:t>
          </a:r>
          <a:r>
            <a:rPr lang="en-US" altLang="ja-JP" sz="1100">
              <a:solidFill>
                <a:schemeClr val="dk1"/>
              </a:solidFill>
              <a:effectLst/>
              <a:latin typeface="+mn-lt"/>
              <a:ea typeface="+mn-ea"/>
              <a:cs typeface="+mn-cs"/>
            </a:rPr>
            <a:t>9,262</a:t>
          </a:r>
          <a:r>
            <a:rPr lang="ja-JP" altLang="ja-JP" sz="1100">
              <a:solidFill>
                <a:schemeClr val="dk1"/>
              </a:solidFill>
              <a:effectLst/>
              <a:latin typeface="+mn-lt"/>
              <a:ea typeface="+mn-ea"/>
              <a:cs typeface="+mn-cs"/>
            </a:rPr>
            <a:t>円下回り、長野県平均では</a:t>
          </a:r>
          <a:r>
            <a:rPr lang="en-US" altLang="ja-JP" sz="1100">
              <a:solidFill>
                <a:schemeClr val="dk1"/>
              </a:solidFill>
              <a:effectLst/>
              <a:latin typeface="+mn-lt"/>
              <a:ea typeface="+mn-ea"/>
              <a:cs typeface="+mn-cs"/>
            </a:rPr>
            <a:t>27,634</a:t>
          </a:r>
          <a:r>
            <a:rPr lang="ja-JP" altLang="ja-JP" sz="1100">
              <a:solidFill>
                <a:schemeClr val="dk1"/>
              </a:solidFill>
              <a:effectLst/>
              <a:latin typeface="+mn-lt"/>
              <a:ea typeface="+mn-ea"/>
              <a:cs typeface="+mn-cs"/>
            </a:rPr>
            <a:t>円上回り、全国平均でも</a:t>
          </a:r>
          <a:r>
            <a:rPr lang="en-US" altLang="ja-JP" sz="1100">
              <a:solidFill>
                <a:schemeClr val="dk1"/>
              </a:solidFill>
              <a:effectLst/>
              <a:latin typeface="+mn-lt"/>
              <a:ea typeface="+mn-ea"/>
              <a:cs typeface="+mn-cs"/>
            </a:rPr>
            <a:t>35,915</a:t>
          </a:r>
          <a:r>
            <a:rPr lang="ja-JP" altLang="en-US" sz="1100">
              <a:solidFill>
                <a:schemeClr val="dk1"/>
              </a:solidFill>
              <a:effectLst/>
              <a:latin typeface="+mn-lt"/>
              <a:ea typeface="+mn-ea"/>
              <a:cs typeface="+mn-cs"/>
            </a:rPr>
            <a:t>円</a:t>
          </a:r>
          <a:r>
            <a:rPr lang="ja-JP" altLang="ja-JP" sz="1100">
              <a:solidFill>
                <a:schemeClr val="dk1"/>
              </a:solidFill>
              <a:effectLst/>
              <a:latin typeface="+mn-lt"/>
              <a:ea typeface="+mn-ea"/>
              <a:cs typeface="+mn-cs"/>
            </a:rPr>
            <a:t>上回っている。保育、教育分野において特別加配を行っているため、物件費が比較的高位に推移していると考えられる。また、</a:t>
          </a:r>
          <a:r>
            <a:rPr lang="ja-JP" altLang="en-US" sz="1100">
              <a:solidFill>
                <a:schemeClr val="dk1"/>
              </a:solidFill>
              <a:effectLst/>
              <a:latin typeface="+mn-lt"/>
              <a:ea typeface="+mn-ea"/>
              <a:cs typeface="+mn-cs"/>
            </a:rPr>
            <a:t>現在</a:t>
          </a:r>
          <a:r>
            <a:rPr lang="ja-JP" altLang="ja-JP" sz="1100">
              <a:solidFill>
                <a:schemeClr val="dk1"/>
              </a:solidFill>
              <a:effectLst/>
              <a:latin typeface="+mn-lt"/>
              <a:ea typeface="+mn-ea"/>
              <a:cs typeface="+mn-cs"/>
            </a:rPr>
            <a:t>実施</a:t>
          </a:r>
          <a:r>
            <a:rPr lang="ja-JP" altLang="en-US" sz="1100">
              <a:solidFill>
                <a:schemeClr val="dk1"/>
              </a:solidFill>
              <a:effectLst/>
              <a:latin typeface="+mn-lt"/>
              <a:ea typeface="+mn-ea"/>
              <a:cs typeface="+mn-cs"/>
            </a:rPr>
            <a:t>している</a:t>
          </a:r>
          <a:r>
            <a:rPr lang="ja-JP" altLang="ja-JP" sz="1100">
              <a:solidFill>
                <a:schemeClr val="dk1"/>
              </a:solidFill>
              <a:effectLst/>
              <a:latin typeface="+mn-lt"/>
              <a:ea typeface="+mn-ea"/>
              <a:cs typeface="+mn-cs"/>
            </a:rPr>
            <a:t>地方版総合戦略に係る業務委託料などの増加が見込まれていることから高い水準で推移すると予想され</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経常経費の削減に努める必要がある。公債費は、</a:t>
          </a:r>
          <a:r>
            <a:rPr kumimoji="1" lang="ja-JP" altLang="ja-JP" sz="1100">
              <a:solidFill>
                <a:schemeClr val="dk1"/>
              </a:solidFill>
              <a:effectLst/>
              <a:latin typeface="+mn-lt"/>
              <a:ea typeface="+mn-ea"/>
              <a:cs typeface="+mn-cs"/>
            </a:rPr>
            <a:t>一人当たり</a:t>
          </a:r>
          <a:r>
            <a:rPr kumimoji="1" lang="en-US" altLang="ja-JP" sz="1100">
              <a:solidFill>
                <a:schemeClr val="dk1"/>
              </a:solidFill>
              <a:effectLst/>
              <a:latin typeface="+mn-lt"/>
              <a:ea typeface="+mn-ea"/>
              <a:cs typeface="+mn-cs"/>
            </a:rPr>
            <a:t>56,657</a:t>
          </a:r>
          <a:r>
            <a:rPr kumimoji="1" lang="ja-JP" altLang="ja-JP" sz="1100">
              <a:solidFill>
                <a:schemeClr val="dk1"/>
              </a:solidFill>
              <a:effectLst/>
              <a:latin typeface="+mn-lt"/>
              <a:ea typeface="+mn-ea"/>
              <a:cs typeface="+mn-cs"/>
            </a:rPr>
            <a:t>円で昨年と比べて</a:t>
          </a:r>
          <a:r>
            <a:rPr kumimoji="1" lang="en-US" altLang="ja-JP" sz="1100">
              <a:solidFill>
                <a:schemeClr val="dk1"/>
              </a:solidFill>
              <a:effectLst/>
              <a:latin typeface="+mn-lt"/>
              <a:ea typeface="+mn-ea"/>
              <a:cs typeface="+mn-cs"/>
            </a:rPr>
            <a:t>8,012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類似団体平均では</a:t>
          </a:r>
          <a:r>
            <a:rPr lang="en-US" altLang="ja-JP" sz="1100">
              <a:solidFill>
                <a:schemeClr val="dk1"/>
              </a:solidFill>
              <a:effectLst/>
              <a:latin typeface="+mn-lt"/>
              <a:ea typeface="+mn-ea"/>
              <a:cs typeface="+mn-cs"/>
            </a:rPr>
            <a:t>25,085</a:t>
          </a:r>
          <a:r>
            <a:rPr lang="ja-JP" altLang="ja-JP" sz="1100">
              <a:solidFill>
                <a:schemeClr val="dk1"/>
              </a:solidFill>
              <a:effectLst/>
              <a:latin typeface="+mn-lt"/>
              <a:ea typeface="+mn-ea"/>
              <a:cs typeface="+mn-cs"/>
            </a:rPr>
            <a:t>円下回り、長野県平均では</a:t>
          </a:r>
          <a:r>
            <a:rPr lang="en-US" altLang="ja-JP" sz="1100">
              <a:solidFill>
                <a:schemeClr val="dk1"/>
              </a:solidFill>
              <a:effectLst/>
              <a:latin typeface="+mn-lt"/>
              <a:ea typeface="+mn-ea"/>
              <a:cs typeface="+mn-cs"/>
            </a:rPr>
            <a:t>6,067</a:t>
          </a:r>
          <a:r>
            <a:rPr lang="ja-JP" altLang="ja-JP" sz="1100">
              <a:solidFill>
                <a:schemeClr val="dk1"/>
              </a:solidFill>
              <a:effectLst/>
              <a:latin typeface="+mn-lt"/>
              <a:ea typeface="+mn-ea"/>
              <a:cs typeface="+mn-cs"/>
            </a:rPr>
            <a:t>円上回り、全国平均でも</a:t>
          </a:r>
          <a:r>
            <a:rPr lang="en-US" altLang="ja-JP" sz="1100">
              <a:solidFill>
                <a:schemeClr val="dk1"/>
              </a:solidFill>
              <a:effectLst/>
              <a:latin typeface="+mn-lt"/>
              <a:ea typeface="+mn-ea"/>
              <a:cs typeface="+mn-cs"/>
            </a:rPr>
            <a:t>13,222</a:t>
          </a:r>
          <a:r>
            <a:rPr lang="ja-JP" altLang="ja-JP" sz="1100">
              <a:solidFill>
                <a:schemeClr val="dk1"/>
              </a:solidFill>
              <a:effectLst/>
              <a:latin typeface="+mn-lt"/>
              <a:ea typeface="+mn-ea"/>
              <a:cs typeface="+mn-cs"/>
            </a:rPr>
            <a:t>円上回っている。今後新たなまちづくりのために活用した合併特例債の償還が増えることから、高水準となることが予想されている。減債基金等計画的に積立をし、年度間返済の平準化及び、財政運営の弾力化を図ることとしてい</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11,551
11,499
75.00
7,500,339
7,060,998
426,253
4,804,569
7,147,187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47498</xdr:rowOff>
    </xdr:from>
    <xdr:to>
      <xdr:col>6</xdr:col>
      <xdr:colOff>511175</xdr:colOff>
      <xdr:row>37</xdr:row>
      <xdr:rowOff>35306</xdr:rowOff>
    </xdr:to>
    <xdr:cxnSp macro="">
      <xdr:nvCxnSpPr>
        <xdr:cNvPr id="61" name="直線コネクタ 60"/>
        <xdr:cNvCxnSpPr/>
      </xdr:nvCxnSpPr>
      <xdr:spPr>
        <a:xfrm>
          <a:off x="3797300" y="6048248"/>
          <a:ext cx="838200" cy="3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47498</xdr:rowOff>
    </xdr:from>
    <xdr:to>
      <xdr:col>5</xdr:col>
      <xdr:colOff>358775</xdr:colOff>
      <xdr:row>36</xdr:row>
      <xdr:rowOff>19685</xdr:rowOff>
    </xdr:to>
    <xdr:cxnSp macro="">
      <xdr:nvCxnSpPr>
        <xdr:cNvPr id="64" name="直線コネクタ 63"/>
        <xdr:cNvCxnSpPr/>
      </xdr:nvCxnSpPr>
      <xdr:spPr>
        <a:xfrm flipV="1">
          <a:off x="2908300" y="6048248"/>
          <a:ext cx="8890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143781</xdr:rowOff>
    </xdr:from>
    <xdr:ext cx="469744" cy="259045"/>
    <xdr:sp macro="" textlink="">
      <xdr:nvSpPr>
        <xdr:cNvPr id="66" name="テキスト ボックス 65"/>
        <xdr:cNvSpPr txBox="1"/>
      </xdr:nvSpPr>
      <xdr:spPr>
        <a:xfrm>
          <a:off x="3562427"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19685</xdr:rowOff>
    </xdr:from>
    <xdr:to>
      <xdr:col>4</xdr:col>
      <xdr:colOff>155575</xdr:colOff>
      <xdr:row>36</xdr:row>
      <xdr:rowOff>168656</xdr:rowOff>
    </xdr:to>
    <xdr:cxnSp macro="">
      <xdr:nvCxnSpPr>
        <xdr:cNvPr id="67" name="直線コネクタ 66"/>
        <xdr:cNvCxnSpPr/>
      </xdr:nvCxnSpPr>
      <xdr:spPr>
        <a:xfrm flipV="1">
          <a:off x="2019300" y="6191885"/>
          <a:ext cx="889000" cy="1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27940</xdr:rowOff>
    </xdr:from>
    <xdr:to>
      <xdr:col>4</xdr:col>
      <xdr:colOff>206375</xdr:colOff>
      <xdr:row>33</xdr:row>
      <xdr:rowOff>129540</xdr:rowOff>
    </xdr:to>
    <xdr:sp macro="" textlink="">
      <xdr:nvSpPr>
        <xdr:cNvPr id="68" name="フローチャート : 判断 67"/>
        <xdr:cNvSpPr/>
      </xdr:nvSpPr>
      <xdr:spPr>
        <a:xfrm>
          <a:off x="2857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146067</xdr:rowOff>
    </xdr:from>
    <xdr:ext cx="469744" cy="259045"/>
    <xdr:sp macro="" textlink="">
      <xdr:nvSpPr>
        <xdr:cNvPr id="69" name="テキスト ボックス 68"/>
        <xdr:cNvSpPr txBox="1"/>
      </xdr:nvSpPr>
      <xdr:spPr>
        <a:xfrm>
          <a:off x="2673427"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131699</xdr:rowOff>
    </xdr:from>
    <xdr:to>
      <xdr:col>2</xdr:col>
      <xdr:colOff>638175</xdr:colOff>
      <xdr:row>36</xdr:row>
      <xdr:rowOff>168656</xdr:rowOff>
    </xdr:to>
    <xdr:cxnSp macro="">
      <xdr:nvCxnSpPr>
        <xdr:cNvPr id="70" name="直線コネクタ 69"/>
        <xdr:cNvCxnSpPr/>
      </xdr:nvCxnSpPr>
      <xdr:spPr>
        <a:xfrm>
          <a:off x="1130300" y="6303899"/>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66802</xdr:rowOff>
    </xdr:from>
    <xdr:to>
      <xdr:col>3</xdr:col>
      <xdr:colOff>3175</xdr:colOff>
      <xdr:row>33</xdr:row>
      <xdr:rowOff>168402</xdr:rowOff>
    </xdr:to>
    <xdr:sp macro="" textlink="">
      <xdr:nvSpPr>
        <xdr:cNvPr id="71" name="フローチャート : 判断 70"/>
        <xdr:cNvSpPr/>
      </xdr:nvSpPr>
      <xdr:spPr>
        <a:xfrm>
          <a:off x="1968500" y="572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13479</xdr:rowOff>
    </xdr:from>
    <xdr:ext cx="469744" cy="259045"/>
    <xdr:sp macro="" textlink="">
      <xdr:nvSpPr>
        <xdr:cNvPr id="72" name="テキスト ボックス 71"/>
        <xdr:cNvSpPr txBox="1"/>
      </xdr:nvSpPr>
      <xdr:spPr>
        <a:xfrm>
          <a:off x="1784427"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2413</xdr:rowOff>
    </xdr:from>
    <xdr:to>
      <xdr:col>1</xdr:col>
      <xdr:colOff>485775</xdr:colOff>
      <xdr:row>33</xdr:row>
      <xdr:rowOff>104013</xdr:rowOff>
    </xdr:to>
    <xdr:sp macro="" textlink="">
      <xdr:nvSpPr>
        <xdr:cNvPr id="73" name="フローチャート : 判断 72"/>
        <xdr:cNvSpPr/>
      </xdr:nvSpPr>
      <xdr:spPr>
        <a:xfrm>
          <a:off x="1079500" y="566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120540</xdr:rowOff>
    </xdr:from>
    <xdr:ext cx="469744" cy="259045"/>
    <xdr:sp macro="" textlink="">
      <xdr:nvSpPr>
        <xdr:cNvPr id="74" name="テキスト ボックス 73"/>
        <xdr:cNvSpPr txBox="1"/>
      </xdr:nvSpPr>
      <xdr:spPr>
        <a:xfrm>
          <a:off x="895427"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155956</xdr:rowOff>
    </xdr:from>
    <xdr:to>
      <xdr:col>6</xdr:col>
      <xdr:colOff>561975</xdr:colOff>
      <xdr:row>37</xdr:row>
      <xdr:rowOff>86106</xdr:rowOff>
    </xdr:to>
    <xdr:sp macro="" textlink="">
      <xdr:nvSpPr>
        <xdr:cNvPr id="80" name="円/楕円 79"/>
        <xdr:cNvSpPr/>
      </xdr:nvSpPr>
      <xdr:spPr>
        <a:xfrm>
          <a:off x="45847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134383</xdr:rowOff>
    </xdr:from>
    <xdr:ext cx="469744" cy="259045"/>
    <xdr:sp macro="" textlink="">
      <xdr:nvSpPr>
        <xdr:cNvPr id="81" name="議会費該当値テキスト"/>
        <xdr:cNvSpPr txBox="1"/>
      </xdr:nvSpPr>
      <xdr:spPr>
        <a:xfrm>
          <a:off x="4686300"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168148</xdr:rowOff>
    </xdr:from>
    <xdr:to>
      <xdr:col>5</xdr:col>
      <xdr:colOff>409575</xdr:colOff>
      <xdr:row>35</xdr:row>
      <xdr:rowOff>98298</xdr:rowOff>
    </xdr:to>
    <xdr:sp macro="" textlink="">
      <xdr:nvSpPr>
        <xdr:cNvPr id="82" name="円/楕円 81"/>
        <xdr:cNvSpPr/>
      </xdr:nvSpPr>
      <xdr:spPr>
        <a:xfrm>
          <a:off x="3746500" y="59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89425</xdr:rowOff>
    </xdr:from>
    <xdr:ext cx="469744" cy="259045"/>
    <xdr:sp macro="" textlink="">
      <xdr:nvSpPr>
        <xdr:cNvPr id="83" name="テキスト ボックス 82"/>
        <xdr:cNvSpPr txBox="1"/>
      </xdr:nvSpPr>
      <xdr:spPr>
        <a:xfrm>
          <a:off x="3562427" y="609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140335</xdr:rowOff>
    </xdr:from>
    <xdr:to>
      <xdr:col>4</xdr:col>
      <xdr:colOff>206375</xdr:colOff>
      <xdr:row>36</xdr:row>
      <xdr:rowOff>70485</xdr:rowOff>
    </xdr:to>
    <xdr:sp macro="" textlink="">
      <xdr:nvSpPr>
        <xdr:cNvPr id="84" name="円/楕円 83"/>
        <xdr:cNvSpPr/>
      </xdr:nvSpPr>
      <xdr:spPr>
        <a:xfrm>
          <a:off x="2857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61612</xdr:rowOff>
    </xdr:from>
    <xdr:ext cx="469744" cy="259045"/>
    <xdr:sp macro="" textlink="">
      <xdr:nvSpPr>
        <xdr:cNvPr id="85" name="テキスト ボックス 84"/>
        <xdr:cNvSpPr txBox="1"/>
      </xdr:nvSpPr>
      <xdr:spPr>
        <a:xfrm>
          <a:off x="2673427" y="62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117856</xdr:rowOff>
    </xdr:from>
    <xdr:to>
      <xdr:col>3</xdr:col>
      <xdr:colOff>3175</xdr:colOff>
      <xdr:row>37</xdr:row>
      <xdr:rowOff>48006</xdr:rowOff>
    </xdr:to>
    <xdr:sp macro="" textlink="">
      <xdr:nvSpPr>
        <xdr:cNvPr id="86" name="円/楕円 85"/>
        <xdr:cNvSpPr/>
      </xdr:nvSpPr>
      <xdr:spPr>
        <a:xfrm>
          <a:off x="19685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39133</xdr:rowOff>
    </xdr:from>
    <xdr:ext cx="469744" cy="259045"/>
    <xdr:sp macro="" textlink="">
      <xdr:nvSpPr>
        <xdr:cNvPr id="87" name="テキスト ボックス 86"/>
        <xdr:cNvSpPr txBox="1"/>
      </xdr:nvSpPr>
      <xdr:spPr>
        <a:xfrm>
          <a:off x="1784427" y="63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80899</xdr:rowOff>
    </xdr:from>
    <xdr:to>
      <xdr:col>1</xdr:col>
      <xdr:colOff>485775</xdr:colOff>
      <xdr:row>37</xdr:row>
      <xdr:rowOff>11049</xdr:rowOff>
    </xdr:to>
    <xdr:sp macro="" textlink="">
      <xdr:nvSpPr>
        <xdr:cNvPr id="88" name="円/楕円 87"/>
        <xdr:cNvSpPr/>
      </xdr:nvSpPr>
      <xdr:spPr>
        <a:xfrm>
          <a:off x="10795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2176</xdr:rowOff>
    </xdr:from>
    <xdr:ext cx="469744" cy="259045"/>
    <xdr:sp macro="" textlink="">
      <xdr:nvSpPr>
        <xdr:cNvPr id="89" name="テキスト ボックス 88"/>
        <xdr:cNvSpPr txBox="1"/>
      </xdr:nvSpPr>
      <xdr:spPr>
        <a:xfrm>
          <a:off x="895427" y="634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32300</xdr:rowOff>
    </xdr:from>
    <xdr:to>
      <xdr:col>6</xdr:col>
      <xdr:colOff>511175</xdr:colOff>
      <xdr:row>58</xdr:row>
      <xdr:rowOff>32382</xdr:rowOff>
    </xdr:to>
    <xdr:cxnSp macro="">
      <xdr:nvCxnSpPr>
        <xdr:cNvPr id="118" name="直線コネクタ 117"/>
        <xdr:cNvCxnSpPr/>
      </xdr:nvCxnSpPr>
      <xdr:spPr>
        <a:xfrm>
          <a:off x="3797300" y="9976400"/>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111457</xdr:rowOff>
    </xdr:from>
    <xdr:ext cx="599010" cy="259045"/>
    <xdr:sp macro="" textlink="">
      <xdr:nvSpPr>
        <xdr:cNvPr id="119" name="総務費平均値テキスト"/>
        <xdr:cNvSpPr txBox="1"/>
      </xdr:nvSpPr>
      <xdr:spPr>
        <a:xfrm>
          <a:off x="4686300" y="9712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160503</xdr:rowOff>
    </xdr:from>
    <xdr:to>
      <xdr:col>5</xdr:col>
      <xdr:colOff>358775</xdr:colOff>
      <xdr:row>58</xdr:row>
      <xdr:rowOff>32300</xdr:rowOff>
    </xdr:to>
    <xdr:cxnSp macro="">
      <xdr:nvCxnSpPr>
        <xdr:cNvPr id="121" name="直線コネクタ 120"/>
        <xdr:cNvCxnSpPr/>
      </xdr:nvCxnSpPr>
      <xdr:spPr>
        <a:xfrm>
          <a:off x="2908300" y="9933153"/>
          <a:ext cx="889000" cy="4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79636</xdr:rowOff>
    </xdr:from>
    <xdr:ext cx="599010" cy="259045"/>
    <xdr:sp macro="" textlink="">
      <xdr:nvSpPr>
        <xdr:cNvPr id="123" name="テキスト ボックス 122"/>
        <xdr:cNvSpPr txBox="1"/>
      </xdr:nvSpPr>
      <xdr:spPr>
        <a:xfrm>
          <a:off x="3497794"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160503</xdr:rowOff>
    </xdr:from>
    <xdr:to>
      <xdr:col>4</xdr:col>
      <xdr:colOff>155575</xdr:colOff>
      <xdr:row>58</xdr:row>
      <xdr:rowOff>34837</xdr:rowOff>
    </xdr:to>
    <xdr:cxnSp macro="">
      <xdr:nvCxnSpPr>
        <xdr:cNvPr id="124" name="直線コネクタ 123"/>
        <xdr:cNvCxnSpPr/>
      </xdr:nvCxnSpPr>
      <xdr:spPr>
        <a:xfrm flipV="1">
          <a:off x="2019300" y="9933153"/>
          <a:ext cx="889000" cy="4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5" name="フローチャート : 判断 124"/>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46014</xdr:rowOff>
    </xdr:from>
    <xdr:ext cx="599010" cy="259045"/>
    <xdr:sp macro="" textlink="">
      <xdr:nvSpPr>
        <xdr:cNvPr id="126" name="テキスト ボックス 125"/>
        <xdr:cNvSpPr txBox="1"/>
      </xdr:nvSpPr>
      <xdr:spPr>
        <a:xfrm>
          <a:off x="2608794" y="999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34837</xdr:rowOff>
    </xdr:from>
    <xdr:to>
      <xdr:col>2</xdr:col>
      <xdr:colOff>638175</xdr:colOff>
      <xdr:row>58</xdr:row>
      <xdr:rowOff>47006</xdr:rowOff>
    </xdr:to>
    <xdr:cxnSp macro="">
      <xdr:nvCxnSpPr>
        <xdr:cNvPr id="127" name="直線コネクタ 126"/>
        <xdr:cNvCxnSpPr/>
      </xdr:nvCxnSpPr>
      <xdr:spPr>
        <a:xfrm flipV="1">
          <a:off x="1130300" y="9978937"/>
          <a:ext cx="889000" cy="1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28" name="フローチャート : 判断 127"/>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66758</xdr:rowOff>
    </xdr:from>
    <xdr:ext cx="599010" cy="259045"/>
    <xdr:sp macro="" textlink="">
      <xdr:nvSpPr>
        <xdr:cNvPr id="129" name="テキスト ボックス 128"/>
        <xdr:cNvSpPr txBox="1"/>
      </xdr:nvSpPr>
      <xdr:spPr>
        <a:xfrm>
          <a:off x="1719794" y="966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0" name="フローチャート : 判断 129"/>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88016</xdr:rowOff>
    </xdr:from>
    <xdr:ext cx="599010" cy="259045"/>
    <xdr:sp macro="" textlink="">
      <xdr:nvSpPr>
        <xdr:cNvPr id="131" name="テキスト ボックス 130"/>
        <xdr:cNvSpPr txBox="1"/>
      </xdr:nvSpPr>
      <xdr:spPr>
        <a:xfrm>
          <a:off x="830794" y="96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153032</xdr:rowOff>
    </xdr:from>
    <xdr:to>
      <xdr:col>6</xdr:col>
      <xdr:colOff>561975</xdr:colOff>
      <xdr:row>58</xdr:row>
      <xdr:rowOff>83182</xdr:rowOff>
    </xdr:to>
    <xdr:sp macro="" textlink="">
      <xdr:nvSpPr>
        <xdr:cNvPr id="137" name="円/楕円 136"/>
        <xdr:cNvSpPr/>
      </xdr:nvSpPr>
      <xdr:spPr>
        <a:xfrm>
          <a:off x="4584700" y="992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67959</xdr:rowOff>
    </xdr:from>
    <xdr:ext cx="534377" cy="259045"/>
    <xdr:sp macro="" textlink="">
      <xdr:nvSpPr>
        <xdr:cNvPr id="138" name="総務費該当値テキスト"/>
        <xdr:cNvSpPr txBox="1"/>
      </xdr:nvSpPr>
      <xdr:spPr>
        <a:xfrm>
          <a:off x="4686300" y="984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96,335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152950</xdr:rowOff>
    </xdr:from>
    <xdr:to>
      <xdr:col>5</xdr:col>
      <xdr:colOff>409575</xdr:colOff>
      <xdr:row>58</xdr:row>
      <xdr:rowOff>83100</xdr:rowOff>
    </xdr:to>
    <xdr:sp macro="" textlink="">
      <xdr:nvSpPr>
        <xdr:cNvPr id="139" name="円/楕円 138"/>
        <xdr:cNvSpPr/>
      </xdr:nvSpPr>
      <xdr:spPr>
        <a:xfrm>
          <a:off x="3746500" y="99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74227</xdr:rowOff>
    </xdr:from>
    <xdr:ext cx="534377" cy="259045"/>
    <xdr:sp macro="" textlink="">
      <xdr:nvSpPr>
        <xdr:cNvPr id="140" name="テキスト ボックス 139"/>
        <xdr:cNvSpPr txBox="1"/>
      </xdr:nvSpPr>
      <xdr:spPr>
        <a:xfrm>
          <a:off x="3530111" y="1001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96,378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109703</xdr:rowOff>
    </xdr:from>
    <xdr:to>
      <xdr:col>4</xdr:col>
      <xdr:colOff>206375</xdr:colOff>
      <xdr:row>58</xdr:row>
      <xdr:rowOff>39853</xdr:rowOff>
    </xdr:to>
    <xdr:sp macro="" textlink="">
      <xdr:nvSpPr>
        <xdr:cNvPr id="141" name="円/楕円 140"/>
        <xdr:cNvSpPr/>
      </xdr:nvSpPr>
      <xdr:spPr>
        <a:xfrm>
          <a:off x="2857500" y="988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56380</xdr:rowOff>
    </xdr:from>
    <xdr:ext cx="599010" cy="259045"/>
    <xdr:sp macro="" textlink="">
      <xdr:nvSpPr>
        <xdr:cNvPr id="142" name="テキスト ボックス 141"/>
        <xdr:cNvSpPr txBox="1"/>
      </xdr:nvSpPr>
      <xdr:spPr>
        <a:xfrm>
          <a:off x="2608794" y="965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155487</xdr:rowOff>
    </xdr:from>
    <xdr:to>
      <xdr:col>3</xdr:col>
      <xdr:colOff>3175</xdr:colOff>
      <xdr:row>58</xdr:row>
      <xdr:rowOff>85637</xdr:rowOff>
    </xdr:to>
    <xdr:sp macro="" textlink="">
      <xdr:nvSpPr>
        <xdr:cNvPr id="143" name="円/楕円 142"/>
        <xdr:cNvSpPr/>
      </xdr:nvSpPr>
      <xdr:spPr>
        <a:xfrm>
          <a:off x="1968500" y="99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76764</xdr:rowOff>
    </xdr:from>
    <xdr:ext cx="534377" cy="259045"/>
    <xdr:sp macro="" textlink="">
      <xdr:nvSpPr>
        <xdr:cNvPr id="144" name="テキスト ボックス 143"/>
        <xdr:cNvSpPr txBox="1"/>
      </xdr:nvSpPr>
      <xdr:spPr>
        <a:xfrm>
          <a:off x="1752111" y="1002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167656</xdr:rowOff>
    </xdr:from>
    <xdr:to>
      <xdr:col>1</xdr:col>
      <xdr:colOff>485775</xdr:colOff>
      <xdr:row>58</xdr:row>
      <xdr:rowOff>97806</xdr:rowOff>
    </xdr:to>
    <xdr:sp macro="" textlink="">
      <xdr:nvSpPr>
        <xdr:cNvPr id="145" name="円/楕円 144"/>
        <xdr:cNvSpPr/>
      </xdr:nvSpPr>
      <xdr:spPr>
        <a:xfrm>
          <a:off x="1079500" y="994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88933</xdr:rowOff>
    </xdr:from>
    <xdr:ext cx="534377" cy="259045"/>
    <xdr:sp macro="" textlink="">
      <xdr:nvSpPr>
        <xdr:cNvPr id="146" name="テキスト ボックス 145"/>
        <xdr:cNvSpPr txBox="1"/>
      </xdr:nvSpPr>
      <xdr:spPr>
        <a:xfrm>
          <a:off x="863111" y="100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78180</xdr:rowOff>
    </xdr:from>
    <xdr:to>
      <xdr:col>6</xdr:col>
      <xdr:colOff>511175</xdr:colOff>
      <xdr:row>78</xdr:row>
      <xdr:rowOff>91401</xdr:rowOff>
    </xdr:to>
    <xdr:cxnSp macro="">
      <xdr:nvCxnSpPr>
        <xdr:cNvPr id="176" name="直線コネクタ 175"/>
        <xdr:cNvCxnSpPr/>
      </xdr:nvCxnSpPr>
      <xdr:spPr>
        <a:xfrm flipV="1">
          <a:off x="3797300" y="13279830"/>
          <a:ext cx="838200" cy="18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33559</xdr:rowOff>
    </xdr:from>
    <xdr:ext cx="599010" cy="259045"/>
    <xdr:sp macro="" textlink="">
      <xdr:nvSpPr>
        <xdr:cNvPr id="177" name="民生費平均値テキスト"/>
        <xdr:cNvSpPr txBox="1"/>
      </xdr:nvSpPr>
      <xdr:spPr>
        <a:xfrm>
          <a:off x="4686300" y="13235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91401</xdr:rowOff>
    </xdr:from>
    <xdr:to>
      <xdr:col>5</xdr:col>
      <xdr:colOff>358775</xdr:colOff>
      <xdr:row>79</xdr:row>
      <xdr:rowOff>2589</xdr:rowOff>
    </xdr:to>
    <xdr:cxnSp macro="">
      <xdr:nvCxnSpPr>
        <xdr:cNvPr id="179" name="直線コネクタ 178"/>
        <xdr:cNvCxnSpPr/>
      </xdr:nvCxnSpPr>
      <xdr:spPr>
        <a:xfrm flipV="1">
          <a:off x="2908300" y="13464501"/>
          <a:ext cx="889000" cy="8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76047</xdr:rowOff>
    </xdr:from>
    <xdr:ext cx="599010" cy="259045"/>
    <xdr:sp macro="" textlink="">
      <xdr:nvSpPr>
        <xdr:cNvPr id="181" name="テキスト ボックス 180"/>
        <xdr:cNvSpPr txBox="1"/>
      </xdr:nvSpPr>
      <xdr:spPr>
        <a:xfrm>
          <a:off x="3497794" y="1310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2589</xdr:rowOff>
    </xdr:from>
    <xdr:to>
      <xdr:col>4</xdr:col>
      <xdr:colOff>155575</xdr:colOff>
      <xdr:row>79</xdr:row>
      <xdr:rowOff>41912</xdr:rowOff>
    </xdr:to>
    <xdr:cxnSp macro="">
      <xdr:nvCxnSpPr>
        <xdr:cNvPr id="182" name="直線コネクタ 181"/>
        <xdr:cNvCxnSpPr/>
      </xdr:nvCxnSpPr>
      <xdr:spPr>
        <a:xfrm flipV="1">
          <a:off x="2019300" y="13547139"/>
          <a:ext cx="889000" cy="3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3" name="フローチャート : 判断 182"/>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56337</xdr:rowOff>
    </xdr:from>
    <xdr:ext cx="599010" cy="259045"/>
    <xdr:sp macro="" textlink="">
      <xdr:nvSpPr>
        <xdr:cNvPr id="184" name="テキスト ボックス 183"/>
        <xdr:cNvSpPr txBox="1"/>
      </xdr:nvSpPr>
      <xdr:spPr>
        <a:xfrm>
          <a:off x="2608794" y="1308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30152</xdr:rowOff>
    </xdr:from>
    <xdr:to>
      <xdr:col>2</xdr:col>
      <xdr:colOff>638175</xdr:colOff>
      <xdr:row>79</xdr:row>
      <xdr:rowOff>41912</xdr:rowOff>
    </xdr:to>
    <xdr:cxnSp macro="">
      <xdr:nvCxnSpPr>
        <xdr:cNvPr id="185" name="直線コネクタ 184"/>
        <xdr:cNvCxnSpPr/>
      </xdr:nvCxnSpPr>
      <xdr:spPr>
        <a:xfrm>
          <a:off x="1130300" y="13574702"/>
          <a:ext cx="889000" cy="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6" name="フローチャート : 判断 185"/>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107956</xdr:rowOff>
    </xdr:from>
    <xdr:ext cx="599010" cy="259045"/>
    <xdr:sp macro="" textlink="">
      <xdr:nvSpPr>
        <xdr:cNvPr id="187" name="テキスト ボックス 186"/>
        <xdr:cNvSpPr txBox="1"/>
      </xdr:nvSpPr>
      <xdr:spPr>
        <a:xfrm>
          <a:off x="1719794" y="131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88" name="フローチャート : 判断 187"/>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116825</xdr:rowOff>
    </xdr:from>
    <xdr:ext cx="599010" cy="259045"/>
    <xdr:sp macro="" textlink="">
      <xdr:nvSpPr>
        <xdr:cNvPr id="189" name="テキスト ボックス 188"/>
        <xdr:cNvSpPr txBox="1"/>
      </xdr:nvSpPr>
      <xdr:spPr>
        <a:xfrm>
          <a:off x="830794" y="1314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27380</xdr:rowOff>
    </xdr:from>
    <xdr:to>
      <xdr:col>6</xdr:col>
      <xdr:colOff>561975</xdr:colOff>
      <xdr:row>77</xdr:row>
      <xdr:rowOff>128980</xdr:rowOff>
    </xdr:to>
    <xdr:sp macro="" textlink="">
      <xdr:nvSpPr>
        <xdr:cNvPr id="195" name="円/楕円 194"/>
        <xdr:cNvSpPr/>
      </xdr:nvSpPr>
      <xdr:spPr>
        <a:xfrm>
          <a:off x="4584700" y="132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50257</xdr:rowOff>
    </xdr:from>
    <xdr:ext cx="599010" cy="259045"/>
    <xdr:sp macro="" textlink="">
      <xdr:nvSpPr>
        <xdr:cNvPr id="196" name="民生費該当値テキスト"/>
        <xdr:cNvSpPr txBox="1"/>
      </xdr:nvSpPr>
      <xdr:spPr>
        <a:xfrm>
          <a:off x="4686300" y="1308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181,147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40601</xdr:rowOff>
    </xdr:from>
    <xdr:to>
      <xdr:col>5</xdr:col>
      <xdr:colOff>409575</xdr:colOff>
      <xdr:row>78</xdr:row>
      <xdr:rowOff>142201</xdr:rowOff>
    </xdr:to>
    <xdr:sp macro="" textlink="">
      <xdr:nvSpPr>
        <xdr:cNvPr id="197" name="円/楕円 196"/>
        <xdr:cNvSpPr/>
      </xdr:nvSpPr>
      <xdr:spPr>
        <a:xfrm>
          <a:off x="3746500" y="1341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133328</xdr:rowOff>
    </xdr:from>
    <xdr:ext cx="599010" cy="259045"/>
    <xdr:sp macro="" textlink="">
      <xdr:nvSpPr>
        <xdr:cNvPr id="198" name="テキスト ボックス 197"/>
        <xdr:cNvSpPr txBox="1"/>
      </xdr:nvSpPr>
      <xdr:spPr>
        <a:xfrm>
          <a:off x="3497794" y="135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132,677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123239</xdr:rowOff>
    </xdr:from>
    <xdr:to>
      <xdr:col>4</xdr:col>
      <xdr:colOff>206375</xdr:colOff>
      <xdr:row>79</xdr:row>
      <xdr:rowOff>53389</xdr:rowOff>
    </xdr:to>
    <xdr:sp macro="" textlink="">
      <xdr:nvSpPr>
        <xdr:cNvPr id="199" name="円/楕円 198"/>
        <xdr:cNvSpPr/>
      </xdr:nvSpPr>
      <xdr:spPr>
        <a:xfrm>
          <a:off x="2857500" y="134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44516</xdr:rowOff>
    </xdr:from>
    <xdr:ext cx="599010" cy="259045"/>
    <xdr:sp macro="" textlink="">
      <xdr:nvSpPr>
        <xdr:cNvPr id="200" name="テキスト ボックス 199"/>
        <xdr:cNvSpPr txBox="1"/>
      </xdr:nvSpPr>
      <xdr:spPr>
        <a:xfrm>
          <a:off x="2608794" y="1358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110,987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162562</xdr:rowOff>
    </xdr:from>
    <xdr:to>
      <xdr:col>3</xdr:col>
      <xdr:colOff>3175</xdr:colOff>
      <xdr:row>79</xdr:row>
      <xdr:rowOff>92712</xdr:rowOff>
    </xdr:to>
    <xdr:sp macro="" textlink="">
      <xdr:nvSpPr>
        <xdr:cNvPr id="201" name="円/楕円 200"/>
        <xdr:cNvSpPr/>
      </xdr:nvSpPr>
      <xdr:spPr>
        <a:xfrm>
          <a:off x="1968500" y="135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83839</xdr:rowOff>
    </xdr:from>
    <xdr:ext cx="599010" cy="259045"/>
    <xdr:sp macro="" textlink="">
      <xdr:nvSpPr>
        <xdr:cNvPr id="202" name="テキスト ボックス 201"/>
        <xdr:cNvSpPr txBox="1"/>
      </xdr:nvSpPr>
      <xdr:spPr>
        <a:xfrm>
          <a:off x="1719794" y="1362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100,666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150802</xdr:rowOff>
    </xdr:from>
    <xdr:to>
      <xdr:col>1</xdr:col>
      <xdr:colOff>485775</xdr:colOff>
      <xdr:row>79</xdr:row>
      <xdr:rowOff>80952</xdr:rowOff>
    </xdr:to>
    <xdr:sp macro="" textlink="">
      <xdr:nvSpPr>
        <xdr:cNvPr id="203" name="円/楕円 202"/>
        <xdr:cNvSpPr/>
      </xdr:nvSpPr>
      <xdr:spPr>
        <a:xfrm>
          <a:off x="1079500" y="135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72079</xdr:rowOff>
    </xdr:from>
    <xdr:ext cx="599010" cy="259045"/>
    <xdr:sp macro="" textlink="">
      <xdr:nvSpPr>
        <xdr:cNvPr id="204" name="テキスト ボックス 203"/>
        <xdr:cNvSpPr txBox="1"/>
      </xdr:nvSpPr>
      <xdr:spPr>
        <a:xfrm>
          <a:off x="830794" y="1361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12500</xdr:rowOff>
    </xdr:from>
    <xdr:to>
      <xdr:col>6</xdr:col>
      <xdr:colOff>511175</xdr:colOff>
      <xdr:row>95</xdr:row>
      <xdr:rowOff>58254</xdr:rowOff>
    </xdr:to>
    <xdr:cxnSp macro="">
      <xdr:nvCxnSpPr>
        <xdr:cNvPr id="235" name="直線コネクタ 234"/>
        <xdr:cNvCxnSpPr/>
      </xdr:nvCxnSpPr>
      <xdr:spPr>
        <a:xfrm>
          <a:off x="3797300" y="16300250"/>
          <a:ext cx="838200" cy="4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56376</xdr:rowOff>
    </xdr:from>
    <xdr:ext cx="534377" cy="259045"/>
    <xdr:sp macro="" textlink="">
      <xdr:nvSpPr>
        <xdr:cNvPr id="236" name="衛生費平均値テキスト"/>
        <xdr:cNvSpPr txBox="1"/>
      </xdr:nvSpPr>
      <xdr:spPr>
        <a:xfrm>
          <a:off x="4686300" y="1634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12500</xdr:rowOff>
    </xdr:from>
    <xdr:to>
      <xdr:col>5</xdr:col>
      <xdr:colOff>358775</xdr:colOff>
      <xdr:row>95</xdr:row>
      <xdr:rowOff>64284</xdr:rowOff>
    </xdr:to>
    <xdr:cxnSp macro="">
      <xdr:nvCxnSpPr>
        <xdr:cNvPr id="238" name="直線コネクタ 237"/>
        <xdr:cNvCxnSpPr/>
      </xdr:nvCxnSpPr>
      <xdr:spPr>
        <a:xfrm flipV="1">
          <a:off x="2908300" y="16300250"/>
          <a:ext cx="889000" cy="5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31709</xdr:rowOff>
    </xdr:from>
    <xdr:ext cx="534377" cy="259045"/>
    <xdr:sp macro="" textlink="">
      <xdr:nvSpPr>
        <xdr:cNvPr id="240" name="テキスト ボックス 239"/>
        <xdr:cNvSpPr txBox="1"/>
      </xdr:nvSpPr>
      <xdr:spPr>
        <a:xfrm>
          <a:off x="3530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64284</xdr:rowOff>
    </xdr:from>
    <xdr:to>
      <xdr:col>4</xdr:col>
      <xdr:colOff>155575</xdr:colOff>
      <xdr:row>95</xdr:row>
      <xdr:rowOff>169680</xdr:rowOff>
    </xdr:to>
    <xdr:cxnSp macro="">
      <xdr:nvCxnSpPr>
        <xdr:cNvPr id="241" name="直線コネクタ 240"/>
        <xdr:cNvCxnSpPr/>
      </xdr:nvCxnSpPr>
      <xdr:spPr>
        <a:xfrm flipV="1">
          <a:off x="2019300" y="16352034"/>
          <a:ext cx="889000" cy="10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2" name="フローチャート : 判断 241"/>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166594</xdr:rowOff>
    </xdr:from>
    <xdr:ext cx="534377" cy="259045"/>
    <xdr:sp macro="" textlink="">
      <xdr:nvSpPr>
        <xdr:cNvPr id="243" name="テキスト ボックス 242"/>
        <xdr:cNvSpPr txBox="1"/>
      </xdr:nvSpPr>
      <xdr:spPr>
        <a:xfrm>
          <a:off x="2641111" y="164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169680</xdr:rowOff>
    </xdr:from>
    <xdr:to>
      <xdr:col>2</xdr:col>
      <xdr:colOff>638175</xdr:colOff>
      <xdr:row>96</xdr:row>
      <xdr:rowOff>679</xdr:rowOff>
    </xdr:to>
    <xdr:cxnSp macro="">
      <xdr:nvCxnSpPr>
        <xdr:cNvPr id="244" name="直線コネクタ 243"/>
        <xdr:cNvCxnSpPr/>
      </xdr:nvCxnSpPr>
      <xdr:spPr>
        <a:xfrm flipV="1">
          <a:off x="1130300" y="16457430"/>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5" name="フローチャート : 判断 244"/>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23461</xdr:rowOff>
    </xdr:from>
    <xdr:ext cx="534377" cy="259045"/>
    <xdr:sp macro="" textlink="">
      <xdr:nvSpPr>
        <xdr:cNvPr id="246" name="テキスト ボックス 245"/>
        <xdr:cNvSpPr txBox="1"/>
      </xdr:nvSpPr>
      <xdr:spPr>
        <a:xfrm>
          <a:off x="1752111" y="161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7" name="フローチャート : 判断 246"/>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4019</xdr:rowOff>
    </xdr:from>
    <xdr:ext cx="534377" cy="259045"/>
    <xdr:sp macro="" textlink="">
      <xdr:nvSpPr>
        <xdr:cNvPr id="248" name="テキスト ボックス 247"/>
        <xdr:cNvSpPr txBox="1"/>
      </xdr:nvSpPr>
      <xdr:spPr>
        <a:xfrm>
          <a:off x="863111" y="161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7454</xdr:rowOff>
    </xdr:from>
    <xdr:to>
      <xdr:col>6</xdr:col>
      <xdr:colOff>561975</xdr:colOff>
      <xdr:row>95</xdr:row>
      <xdr:rowOff>109054</xdr:rowOff>
    </xdr:to>
    <xdr:sp macro="" textlink="">
      <xdr:nvSpPr>
        <xdr:cNvPr id="254" name="円/楕円 253"/>
        <xdr:cNvSpPr/>
      </xdr:nvSpPr>
      <xdr:spPr>
        <a:xfrm>
          <a:off x="4584700" y="162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30331</xdr:rowOff>
    </xdr:from>
    <xdr:ext cx="534377" cy="259045"/>
    <xdr:sp macro="" textlink="">
      <xdr:nvSpPr>
        <xdr:cNvPr id="255" name="衛生費該当値テキスト"/>
        <xdr:cNvSpPr txBox="1"/>
      </xdr:nvSpPr>
      <xdr:spPr>
        <a:xfrm>
          <a:off x="4686300" y="161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66,732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133150</xdr:rowOff>
    </xdr:from>
    <xdr:to>
      <xdr:col>5</xdr:col>
      <xdr:colOff>409575</xdr:colOff>
      <xdr:row>95</xdr:row>
      <xdr:rowOff>63300</xdr:rowOff>
    </xdr:to>
    <xdr:sp macro="" textlink="">
      <xdr:nvSpPr>
        <xdr:cNvPr id="256" name="円/楕円 255"/>
        <xdr:cNvSpPr/>
      </xdr:nvSpPr>
      <xdr:spPr>
        <a:xfrm>
          <a:off x="3746500" y="162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79827</xdr:rowOff>
    </xdr:from>
    <xdr:ext cx="534377" cy="259045"/>
    <xdr:sp macro="" textlink="">
      <xdr:nvSpPr>
        <xdr:cNvPr id="257" name="テキスト ボックス 256"/>
        <xdr:cNvSpPr txBox="1"/>
      </xdr:nvSpPr>
      <xdr:spPr>
        <a:xfrm>
          <a:off x="3530111" y="1602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70,935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13484</xdr:rowOff>
    </xdr:from>
    <xdr:to>
      <xdr:col>4</xdr:col>
      <xdr:colOff>206375</xdr:colOff>
      <xdr:row>95</xdr:row>
      <xdr:rowOff>115084</xdr:rowOff>
    </xdr:to>
    <xdr:sp macro="" textlink="">
      <xdr:nvSpPr>
        <xdr:cNvPr id="258" name="円/楕円 257"/>
        <xdr:cNvSpPr/>
      </xdr:nvSpPr>
      <xdr:spPr>
        <a:xfrm>
          <a:off x="2857500" y="1630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131611</xdr:rowOff>
    </xdr:from>
    <xdr:ext cx="534377" cy="259045"/>
    <xdr:sp macro="" textlink="">
      <xdr:nvSpPr>
        <xdr:cNvPr id="259" name="テキスト ボックス 258"/>
        <xdr:cNvSpPr txBox="1"/>
      </xdr:nvSpPr>
      <xdr:spPr>
        <a:xfrm>
          <a:off x="2641111" y="1607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118880</xdr:rowOff>
    </xdr:from>
    <xdr:to>
      <xdr:col>3</xdr:col>
      <xdr:colOff>3175</xdr:colOff>
      <xdr:row>96</xdr:row>
      <xdr:rowOff>49030</xdr:rowOff>
    </xdr:to>
    <xdr:sp macro="" textlink="">
      <xdr:nvSpPr>
        <xdr:cNvPr id="260" name="円/楕円 259"/>
        <xdr:cNvSpPr/>
      </xdr:nvSpPr>
      <xdr:spPr>
        <a:xfrm>
          <a:off x="1968500" y="1640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40157</xdr:rowOff>
    </xdr:from>
    <xdr:ext cx="534377" cy="259045"/>
    <xdr:sp macro="" textlink="">
      <xdr:nvSpPr>
        <xdr:cNvPr id="261" name="テキスト ボックス 260"/>
        <xdr:cNvSpPr txBox="1"/>
      </xdr:nvSpPr>
      <xdr:spPr>
        <a:xfrm>
          <a:off x="1752111" y="1649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56,496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121329</xdr:rowOff>
    </xdr:from>
    <xdr:to>
      <xdr:col>1</xdr:col>
      <xdr:colOff>485775</xdr:colOff>
      <xdr:row>96</xdr:row>
      <xdr:rowOff>51479</xdr:rowOff>
    </xdr:to>
    <xdr:sp macro="" textlink="">
      <xdr:nvSpPr>
        <xdr:cNvPr id="262" name="円/楕円 261"/>
        <xdr:cNvSpPr/>
      </xdr:nvSpPr>
      <xdr:spPr>
        <a:xfrm>
          <a:off x="1079500" y="164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42606</xdr:rowOff>
    </xdr:from>
    <xdr:ext cx="534377" cy="259045"/>
    <xdr:sp macro="" textlink="">
      <xdr:nvSpPr>
        <xdr:cNvPr id="263" name="テキスト ボックス 262"/>
        <xdr:cNvSpPr txBox="1"/>
      </xdr:nvSpPr>
      <xdr:spPr>
        <a:xfrm>
          <a:off x="863111" y="165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52832</xdr:rowOff>
    </xdr:from>
    <xdr:to>
      <xdr:col>15</xdr:col>
      <xdr:colOff>180340</xdr:colOff>
      <xdr:row>39</xdr:row>
      <xdr:rowOff>98878</xdr:rowOff>
    </xdr:to>
    <xdr:cxnSp macro="">
      <xdr:nvCxnSpPr>
        <xdr:cNvPr id="289" name="直線コネクタ 288"/>
        <xdr:cNvCxnSpPr/>
      </xdr:nvCxnSpPr>
      <xdr:spPr>
        <a:xfrm flipV="1">
          <a:off x="10475595" y="5196332"/>
          <a:ext cx="1270"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170959</xdr:rowOff>
    </xdr:from>
    <xdr:ext cx="469744" cy="259045"/>
    <xdr:sp macro="" textlink="">
      <xdr:nvSpPr>
        <xdr:cNvPr id="292" name="労働費最大値テキスト"/>
        <xdr:cNvSpPr txBox="1"/>
      </xdr:nvSpPr>
      <xdr:spPr>
        <a:xfrm>
          <a:off x="10528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30</xdr:row>
      <xdr:rowOff>52832</xdr:rowOff>
    </xdr:from>
    <xdr:to>
      <xdr:col>15</xdr:col>
      <xdr:colOff>269875</xdr:colOff>
      <xdr:row>30</xdr:row>
      <xdr:rowOff>52832</xdr:rowOff>
    </xdr:to>
    <xdr:cxnSp macro="">
      <xdr:nvCxnSpPr>
        <xdr:cNvPr id="293" name="直線コネクタ 292"/>
        <xdr:cNvCxnSpPr/>
      </xdr:nvCxnSpPr>
      <xdr:spPr>
        <a:xfrm>
          <a:off x="10388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52505</xdr:rowOff>
    </xdr:from>
    <xdr:to>
      <xdr:col>15</xdr:col>
      <xdr:colOff>180975</xdr:colOff>
      <xdr:row>39</xdr:row>
      <xdr:rowOff>64588</xdr:rowOff>
    </xdr:to>
    <xdr:cxnSp macro="">
      <xdr:nvCxnSpPr>
        <xdr:cNvPr id="294" name="直線コネクタ 293"/>
        <xdr:cNvCxnSpPr/>
      </xdr:nvCxnSpPr>
      <xdr:spPr>
        <a:xfrm flipV="1">
          <a:off x="9639300" y="6739055"/>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160110</xdr:rowOff>
    </xdr:from>
    <xdr:ext cx="378565" cy="259045"/>
    <xdr:sp macro="" textlink="">
      <xdr:nvSpPr>
        <xdr:cNvPr id="295" name="労働費平均値テキスト"/>
        <xdr:cNvSpPr txBox="1"/>
      </xdr:nvSpPr>
      <xdr:spPr>
        <a:xfrm>
          <a:off x="10528300" y="63323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137233</xdr:rowOff>
    </xdr:from>
    <xdr:to>
      <xdr:col>15</xdr:col>
      <xdr:colOff>231775</xdr:colOff>
      <xdr:row>38</xdr:row>
      <xdr:rowOff>67383</xdr:rowOff>
    </xdr:to>
    <xdr:sp macro="" textlink="">
      <xdr:nvSpPr>
        <xdr:cNvPr id="296" name="フローチャート : 判断 295"/>
        <xdr:cNvSpPr/>
      </xdr:nvSpPr>
      <xdr:spPr>
        <a:xfrm>
          <a:off x="104267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64588</xdr:rowOff>
    </xdr:from>
    <xdr:to>
      <xdr:col>14</xdr:col>
      <xdr:colOff>28575</xdr:colOff>
      <xdr:row>39</xdr:row>
      <xdr:rowOff>67528</xdr:rowOff>
    </xdr:to>
    <xdr:cxnSp macro="">
      <xdr:nvCxnSpPr>
        <xdr:cNvPr id="297" name="直線コネクタ 296"/>
        <xdr:cNvCxnSpPr/>
      </xdr:nvCxnSpPr>
      <xdr:spPr>
        <a:xfrm flipV="1">
          <a:off x="8750300" y="6751138"/>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156827</xdr:rowOff>
    </xdr:from>
    <xdr:to>
      <xdr:col>14</xdr:col>
      <xdr:colOff>79375</xdr:colOff>
      <xdr:row>38</xdr:row>
      <xdr:rowOff>86977</xdr:rowOff>
    </xdr:to>
    <xdr:sp macro="" textlink="">
      <xdr:nvSpPr>
        <xdr:cNvPr id="298" name="フローチャート : 判断 297"/>
        <xdr:cNvSpPr/>
      </xdr:nvSpPr>
      <xdr:spPr>
        <a:xfrm>
          <a:off x="9588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103504</xdr:rowOff>
    </xdr:from>
    <xdr:ext cx="378565" cy="259045"/>
    <xdr:sp macro="" textlink="">
      <xdr:nvSpPr>
        <xdr:cNvPr id="299" name="テキスト ボックス 298"/>
        <xdr:cNvSpPr txBox="1"/>
      </xdr:nvSpPr>
      <xdr:spPr>
        <a:xfrm>
          <a:off x="9450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66874</xdr:rowOff>
    </xdr:from>
    <xdr:to>
      <xdr:col>12</xdr:col>
      <xdr:colOff>511175</xdr:colOff>
      <xdr:row>39</xdr:row>
      <xdr:rowOff>67528</xdr:rowOff>
    </xdr:to>
    <xdr:cxnSp macro="">
      <xdr:nvCxnSpPr>
        <xdr:cNvPr id="300" name="直線コネクタ 299"/>
        <xdr:cNvCxnSpPr/>
      </xdr:nvCxnSpPr>
      <xdr:spPr>
        <a:xfrm>
          <a:off x="7861300" y="675342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157807</xdr:rowOff>
    </xdr:from>
    <xdr:to>
      <xdr:col>12</xdr:col>
      <xdr:colOff>561975</xdr:colOff>
      <xdr:row>35</xdr:row>
      <xdr:rowOff>87957</xdr:rowOff>
    </xdr:to>
    <xdr:sp macro="" textlink="">
      <xdr:nvSpPr>
        <xdr:cNvPr id="301" name="フローチャート : 判断 300"/>
        <xdr:cNvSpPr/>
      </xdr:nvSpPr>
      <xdr:spPr>
        <a:xfrm>
          <a:off x="8699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104484</xdr:rowOff>
    </xdr:from>
    <xdr:ext cx="469744" cy="259045"/>
    <xdr:sp macro="" textlink="">
      <xdr:nvSpPr>
        <xdr:cNvPr id="302" name="テキスト ボックス 301"/>
        <xdr:cNvSpPr txBox="1"/>
      </xdr:nvSpPr>
      <xdr:spPr>
        <a:xfrm>
          <a:off x="8515427"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86795</xdr:rowOff>
    </xdr:from>
    <xdr:to>
      <xdr:col>11</xdr:col>
      <xdr:colOff>307975</xdr:colOff>
      <xdr:row>39</xdr:row>
      <xdr:rowOff>66874</xdr:rowOff>
    </xdr:to>
    <xdr:cxnSp macro="">
      <xdr:nvCxnSpPr>
        <xdr:cNvPr id="303" name="直線コネクタ 302"/>
        <xdr:cNvCxnSpPr/>
      </xdr:nvCxnSpPr>
      <xdr:spPr>
        <a:xfrm>
          <a:off x="6972300" y="6601895"/>
          <a:ext cx="889000" cy="15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126782</xdr:rowOff>
    </xdr:from>
    <xdr:to>
      <xdr:col>11</xdr:col>
      <xdr:colOff>358775</xdr:colOff>
      <xdr:row>34</xdr:row>
      <xdr:rowOff>56932</xdr:rowOff>
    </xdr:to>
    <xdr:sp macro="" textlink="">
      <xdr:nvSpPr>
        <xdr:cNvPr id="304" name="フローチャート : 判断 303"/>
        <xdr:cNvSpPr/>
      </xdr:nvSpPr>
      <xdr:spPr>
        <a:xfrm>
          <a:off x="7810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73459</xdr:rowOff>
    </xdr:from>
    <xdr:ext cx="469744" cy="259045"/>
    <xdr:sp macro="" textlink="">
      <xdr:nvSpPr>
        <xdr:cNvPr id="305" name="テキスト ボックス 304"/>
        <xdr:cNvSpPr txBox="1"/>
      </xdr:nvSpPr>
      <xdr:spPr>
        <a:xfrm>
          <a:off x="7626427"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77796</xdr:rowOff>
    </xdr:from>
    <xdr:to>
      <xdr:col>10</xdr:col>
      <xdr:colOff>155575</xdr:colOff>
      <xdr:row>34</xdr:row>
      <xdr:rowOff>7946</xdr:rowOff>
    </xdr:to>
    <xdr:sp macro="" textlink="">
      <xdr:nvSpPr>
        <xdr:cNvPr id="306" name="フローチャート : 判断 305"/>
        <xdr:cNvSpPr/>
      </xdr:nvSpPr>
      <xdr:spPr>
        <a:xfrm>
          <a:off x="6921500" y="57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24473</xdr:rowOff>
    </xdr:from>
    <xdr:ext cx="469744" cy="259045"/>
    <xdr:sp macro="" textlink="">
      <xdr:nvSpPr>
        <xdr:cNvPr id="307" name="テキスト ボックス 306"/>
        <xdr:cNvSpPr txBox="1"/>
      </xdr:nvSpPr>
      <xdr:spPr>
        <a:xfrm>
          <a:off x="6737427" y="55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1705</xdr:rowOff>
    </xdr:from>
    <xdr:to>
      <xdr:col>15</xdr:col>
      <xdr:colOff>231775</xdr:colOff>
      <xdr:row>39</xdr:row>
      <xdr:rowOff>103305</xdr:rowOff>
    </xdr:to>
    <xdr:sp macro="" textlink="">
      <xdr:nvSpPr>
        <xdr:cNvPr id="313" name="円/楕円 312"/>
        <xdr:cNvSpPr/>
      </xdr:nvSpPr>
      <xdr:spPr>
        <a:xfrm>
          <a:off x="10426700" y="6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88082</xdr:rowOff>
    </xdr:from>
    <xdr:ext cx="378565" cy="259045"/>
    <xdr:sp macro="" textlink="">
      <xdr:nvSpPr>
        <xdr:cNvPr id="314" name="労働費該当値テキスト"/>
        <xdr:cNvSpPr txBox="1"/>
      </xdr:nvSpPr>
      <xdr:spPr>
        <a:xfrm>
          <a:off x="10528300" y="660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13788</xdr:rowOff>
    </xdr:from>
    <xdr:to>
      <xdr:col>14</xdr:col>
      <xdr:colOff>79375</xdr:colOff>
      <xdr:row>39</xdr:row>
      <xdr:rowOff>115388</xdr:rowOff>
    </xdr:to>
    <xdr:sp macro="" textlink="">
      <xdr:nvSpPr>
        <xdr:cNvPr id="315" name="円/楕円 314"/>
        <xdr:cNvSpPr/>
      </xdr:nvSpPr>
      <xdr:spPr>
        <a:xfrm>
          <a:off x="9588500" y="67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106515</xdr:rowOff>
    </xdr:from>
    <xdr:ext cx="378565" cy="259045"/>
    <xdr:sp macro="" textlink="">
      <xdr:nvSpPr>
        <xdr:cNvPr id="316" name="テキスト ボックス 315"/>
        <xdr:cNvSpPr txBox="1"/>
      </xdr:nvSpPr>
      <xdr:spPr>
        <a:xfrm>
          <a:off x="9450017" y="679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16728</xdr:rowOff>
    </xdr:from>
    <xdr:to>
      <xdr:col>12</xdr:col>
      <xdr:colOff>561975</xdr:colOff>
      <xdr:row>39</xdr:row>
      <xdr:rowOff>118328</xdr:rowOff>
    </xdr:to>
    <xdr:sp macro="" textlink="">
      <xdr:nvSpPr>
        <xdr:cNvPr id="317" name="円/楕円 316"/>
        <xdr:cNvSpPr/>
      </xdr:nvSpPr>
      <xdr:spPr>
        <a:xfrm>
          <a:off x="8699500" y="67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109455</xdr:rowOff>
    </xdr:from>
    <xdr:ext cx="313932" cy="259045"/>
    <xdr:sp macro="" textlink="">
      <xdr:nvSpPr>
        <xdr:cNvPr id="318" name="テキスト ボックス 317"/>
        <xdr:cNvSpPr txBox="1"/>
      </xdr:nvSpPr>
      <xdr:spPr>
        <a:xfrm>
          <a:off x="8593333" y="67960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16074</xdr:rowOff>
    </xdr:from>
    <xdr:to>
      <xdr:col>11</xdr:col>
      <xdr:colOff>358775</xdr:colOff>
      <xdr:row>39</xdr:row>
      <xdr:rowOff>117674</xdr:rowOff>
    </xdr:to>
    <xdr:sp macro="" textlink="">
      <xdr:nvSpPr>
        <xdr:cNvPr id="319" name="円/楕円 318"/>
        <xdr:cNvSpPr/>
      </xdr:nvSpPr>
      <xdr:spPr>
        <a:xfrm>
          <a:off x="7810500" y="67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108801</xdr:rowOff>
    </xdr:from>
    <xdr:ext cx="313932" cy="259045"/>
    <xdr:sp macro="" textlink="">
      <xdr:nvSpPr>
        <xdr:cNvPr id="320" name="テキスト ボックス 319"/>
        <xdr:cNvSpPr txBox="1"/>
      </xdr:nvSpPr>
      <xdr:spPr>
        <a:xfrm>
          <a:off x="7704333" y="679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35995</xdr:rowOff>
    </xdr:from>
    <xdr:to>
      <xdr:col>10</xdr:col>
      <xdr:colOff>155575</xdr:colOff>
      <xdr:row>38</xdr:row>
      <xdr:rowOff>137595</xdr:rowOff>
    </xdr:to>
    <xdr:sp macro="" textlink="">
      <xdr:nvSpPr>
        <xdr:cNvPr id="321" name="円/楕円 320"/>
        <xdr:cNvSpPr/>
      </xdr:nvSpPr>
      <xdr:spPr>
        <a:xfrm>
          <a:off x="6921500" y="65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128722</xdr:rowOff>
    </xdr:from>
    <xdr:ext cx="378565" cy="259045"/>
    <xdr:sp macro="" textlink="">
      <xdr:nvSpPr>
        <xdr:cNvPr id="322" name="テキスト ボックス 321"/>
        <xdr:cNvSpPr txBox="1"/>
      </xdr:nvSpPr>
      <xdr:spPr>
        <a:xfrm>
          <a:off x="6783017" y="6643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6" name="直線コネクタ 345"/>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7"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8" name="直線コネクタ 347"/>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9"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0" name="直線コネクタ 349"/>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114340</xdr:rowOff>
    </xdr:from>
    <xdr:to>
      <xdr:col>15</xdr:col>
      <xdr:colOff>180975</xdr:colOff>
      <xdr:row>56</xdr:row>
      <xdr:rowOff>129383</xdr:rowOff>
    </xdr:to>
    <xdr:cxnSp macro="">
      <xdr:nvCxnSpPr>
        <xdr:cNvPr id="351" name="直線コネクタ 350"/>
        <xdr:cNvCxnSpPr/>
      </xdr:nvCxnSpPr>
      <xdr:spPr>
        <a:xfrm flipV="1">
          <a:off x="9639300" y="9715540"/>
          <a:ext cx="838200" cy="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47372</xdr:rowOff>
    </xdr:from>
    <xdr:ext cx="534377" cy="259045"/>
    <xdr:sp macro="" textlink="">
      <xdr:nvSpPr>
        <xdr:cNvPr id="352" name="農林水産業費平均値テキスト"/>
        <xdr:cNvSpPr txBox="1"/>
      </xdr:nvSpPr>
      <xdr:spPr>
        <a:xfrm>
          <a:off x="10528300" y="94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3" name="フローチャート : 判断 352"/>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129383</xdr:rowOff>
    </xdr:from>
    <xdr:to>
      <xdr:col>14</xdr:col>
      <xdr:colOff>28575</xdr:colOff>
      <xdr:row>57</xdr:row>
      <xdr:rowOff>17803</xdr:rowOff>
    </xdr:to>
    <xdr:cxnSp macro="">
      <xdr:nvCxnSpPr>
        <xdr:cNvPr id="354" name="直線コネクタ 353"/>
        <xdr:cNvCxnSpPr/>
      </xdr:nvCxnSpPr>
      <xdr:spPr>
        <a:xfrm flipV="1">
          <a:off x="8750300" y="9730583"/>
          <a:ext cx="889000" cy="5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5" name="フローチャート : 判断 354"/>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165323</xdr:rowOff>
    </xdr:from>
    <xdr:ext cx="534377" cy="259045"/>
    <xdr:sp macro="" textlink="">
      <xdr:nvSpPr>
        <xdr:cNvPr id="356" name="テキスト ボックス 355"/>
        <xdr:cNvSpPr txBox="1"/>
      </xdr:nvSpPr>
      <xdr:spPr>
        <a:xfrm>
          <a:off x="9372111" y="942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83335</xdr:rowOff>
    </xdr:from>
    <xdr:to>
      <xdr:col>12</xdr:col>
      <xdr:colOff>511175</xdr:colOff>
      <xdr:row>57</xdr:row>
      <xdr:rowOff>17803</xdr:rowOff>
    </xdr:to>
    <xdr:cxnSp macro="">
      <xdr:nvCxnSpPr>
        <xdr:cNvPr id="357" name="直線コネクタ 356"/>
        <xdr:cNvCxnSpPr/>
      </xdr:nvCxnSpPr>
      <xdr:spPr>
        <a:xfrm>
          <a:off x="7861300" y="9684535"/>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58" name="フローチャート : 判断 357"/>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151691</xdr:rowOff>
    </xdr:from>
    <xdr:ext cx="534377" cy="259045"/>
    <xdr:sp macro="" textlink="">
      <xdr:nvSpPr>
        <xdr:cNvPr id="359" name="テキスト ボックス 358"/>
        <xdr:cNvSpPr txBox="1"/>
      </xdr:nvSpPr>
      <xdr:spPr>
        <a:xfrm>
          <a:off x="8483111" y="94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83335</xdr:rowOff>
    </xdr:from>
    <xdr:to>
      <xdr:col>11</xdr:col>
      <xdr:colOff>307975</xdr:colOff>
      <xdr:row>56</xdr:row>
      <xdr:rowOff>165646</xdr:rowOff>
    </xdr:to>
    <xdr:cxnSp macro="">
      <xdr:nvCxnSpPr>
        <xdr:cNvPr id="360" name="直線コネクタ 359"/>
        <xdr:cNvCxnSpPr/>
      </xdr:nvCxnSpPr>
      <xdr:spPr>
        <a:xfrm flipV="1">
          <a:off x="6972300" y="9684535"/>
          <a:ext cx="889000" cy="8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61" name="フローチャート : 判断 360"/>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146349</xdr:rowOff>
    </xdr:from>
    <xdr:ext cx="534377" cy="259045"/>
    <xdr:sp macro="" textlink="">
      <xdr:nvSpPr>
        <xdr:cNvPr id="362" name="テキスト ボックス 361"/>
        <xdr:cNvSpPr txBox="1"/>
      </xdr:nvSpPr>
      <xdr:spPr>
        <a:xfrm>
          <a:off x="7594111" y="9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3" name="フローチャート : 判断 362"/>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16077</xdr:rowOff>
    </xdr:from>
    <xdr:ext cx="534377" cy="259045"/>
    <xdr:sp macro="" textlink="">
      <xdr:nvSpPr>
        <xdr:cNvPr id="364" name="テキスト ボックス 363"/>
        <xdr:cNvSpPr txBox="1"/>
      </xdr:nvSpPr>
      <xdr:spPr>
        <a:xfrm>
          <a:off x="6705111" y="94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63540</xdr:rowOff>
    </xdr:from>
    <xdr:to>
      <xdr:col>15</xdr:col>
      <xdr:colOff>231775</xdr:colOff>
      <xdr:row>56</xdr:row>
      <xdr:rowOff>165140</xdr:rowOff>
    </xdr:to>
    <xdr:sp macro="" textlink="">
      <xdr:nvSpPr>
        <xdr:cNvPr id="370" name="円/楕円 369"/>
        <xdr:cNvSpPr/>
      </xdr:nvSpPr>
      <xdr:spPr>
        <a:xfrm>
          <a:off x="10426700" y="966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41967</xdr:rowOff>
    </xdr:from>
    <xdr:ext cx="534377" cy="259045"/>
    <xdr:sp macro="" textlink="">
      <xdr:nvSpPr>
        <xdr:cNvPr id="371" name="農林水産業費該当値テキスト"/>
        <xdr:cNvSpPr txBox="1"/>
      </xdr:nvSpPr>
      <xdr:spPr>
        <a:xfrm>
          <a:off x="10528300" y="964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58,328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78583</xdr:rowOff>
    </xdr:from>
    <xdr:to>
      <xdr:col>14</xdr:col>
      <xdr:colOff>79375</xdr:colOff>
      <xdr:row>57</xdr:row>
      <xdr:rowOff>8733</xdr:rowOff>
    </xdr:to>
    <xdr:sp macro="" textlink="">
      <xdr:nvSpPr>
        <xdr:cNvPr id="372" name="円/楕円 371"/>
        <xdr:cNvSpPr/>
      </xdr:nvSpPr>
      <xdr:spPr>
        <a:xfrm>
          <a:off x="9588500" y="967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171310</xdr:rowOff>
    </xdr:from>
    <xdr:ext cx="534377" cy="259045"/>
    <xdr:sp macro="" textlink="">
      <xdr:nvSpPr>
        <xdr:cNvPr id="373" name="テキスト ボックス 372"/>
        <xdr:cNvSpPr txBox="1"/>
      </xdr:nvSpPr>
      <xdr:spPr>
        <a:xfrm>
          <a:off x="9372111" y="977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138453</xdr:rowOff>
    </xdr:from>
    <xdr:to>
      <xdr:col>12</xdr:col>
      <xdr:colOff>561975</xdr:colOff>
      <xdr:row>57</xdr:row>
      <xdr:rowOff>68603</xdr:rowOff>
    </xdr:to>
    <xdr:sp macro="" textlink="">
      <xdr:nvSpPr>
        <xdr:cNvPr id="374" name="円/楕円 373"/>
        <xdr:cNvSpPr/>
      </xdr:nvSpPr>
      <xdr:spPr>
        <a:xfrm>
          <a:off x="8699500" y="97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59730</xdr:rowOff>
    </xdr:from>
    <xdr:ext cx="534377" cy="259045"/>
    <xdr:sp macro="" textlink="">
      <xdr:nvSpPr>
        <xdr:cNvPr id="375" name="テキスト ボックス 374"/>
        <xdr:cNvSpPr txBox="1"/>
      </xdr:nvSpPr>
      <xdr:spPr>
        <a:xfrm>
          <a:off x="8483111" y="983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32535</xdr:rowOff>
    </xdr:from>
    <xdr:to>
      <xdr:col>11</xdr:col>
      <xdr:colOff>358775</xdr:colOff>
      <xdr:row>56</xdr:row>
      <xdr:rowOff>134135</xdr:rowOff>
    </xdr:to>
    <xdr:sp macro="" textlink="">
      <xdr:nvSpPr>
        <xdr:cNvPr id="376" name="円/楕円 375"/>
        <xdr:cNvSpPr/>
      </xdr:nvSpPr>
      <xdr:spPr>
        <a:xfrm>
          <a:off x="7810500" y="96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125262</xdr:rowOff>
    </xdr:from>
    <xdr:ext cx="534377" cy="259045"/>
    <xdr:sp macro="" textlink="">
      <xdr:nvSpPr>
        <xdr:cNvPr id="377" name="テキスト ボックス 376"/>
        <xdr:cNvSpPr txBox="1"/>
      </xdr:nvSpPr>
      <xdr:spPr>
        <a:xfrm>
          <a:off x="7594111" y="972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114846</xdr:rowOff>
    </xdr:from>
    <xdr:to>
      <xdr:col>10</xdr:col>
      <xdr:colOff>155575</xdr:colOff>
      <xdr:row>57</xdr:row>
      <xdr:rowOff>44996</xdr:rowOff>
    </xdr:to>
    <xdr:sp macro="" textlink="">
      <xdr:nvSpPr>
        <xdr:cNvPr id="378" name="円/楕円 377"/>
        <xdr:cNvSpPr/>
      </xdr:nvSpPr>
      <xdr:spPr>
        <a:xfrm>
          <a:off x="6921500" y="97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36123</xdr:rowOff>
    </xdr:from>
    <xdr:ext cx="534377" cy="259045"/>
    <xdr:sp macro="" textlink="">
      <xdr:nvSpPr>
        <xdr:cNvPr id="379" name="テキスト ボックス 378"/>
        <xdr:cNvSpPr txBox="1"/>
      </xdr:nvSpPr>
      <xdr:spPr>
        <a:xfrm>
          <a:off x="6705111" y="980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3" name="直線コネクタ 402"/>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4" name="商工費最小値テキスト"/>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5" name="直線コネクタ 404"/>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6" name="商工費最大値テキスト"/>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7" name="直線コネクタ 406"/>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78206</xdr:rowOff>
    </xdr:from>
    <xdr:to>
      <xdr:col>15</xdr:col>
      <xdr:colOff>180975</xdr:colOff>
      <xdr:row>78</xdr:row>
      <xdr:rowOff>80150</xdr:rowOff>
    </xdr:to>
    <xdr:cxnSp macro="">
      <xdr:nvCxnSpPr>
        <xdr:cNvPr id="408" name="直線コネクタ 407"/>
        <xdr:cNvCxnSpPr/>
      </xdr:nvCxnSpPr>
      <xdr:spPr>
        <a:xfrm flipV="1">
          <a:off x="9639300" y="13451306"/>
          <a:ext cx="8382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96626</xdr:rowOff>
    </xdr:from>
    <xdr:ext cx="534377" cy="259045"/>
    <xdr:sp macro="" textlink="">
      <xdr:nvSpPr>
        <xdr:cNvPr id="409" name="商工費平均値テキスト"/>
        <xdr:cNvSpPr txBox="1"/>
      </xdr:nvSpPr>
      <xdr:spPr>
        <a:xfrm>
          <a:off x="10528300" y="13126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10" name="フローチャート : 判断 409"/>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66167</xdr:rowOff>
    </xdr:from>
    <xdr:to>
      <xdr:col>14</xdr:col>
      <xdr:colOff>28575</xdr:colOff>
      <xdr:row>78</xdr:row>
      <xdr:rowOff>80150</xdr:rowOff>
    </xdr:to>
    <xdr:cxnSp macro="">
      <xdr:nvCxnSpPr>
        <xdr:cNvPr id="411" name="直線コネクタ 410"/>
        <xdr:cNvCxnSpPr/>
      </xdr:nvCxnSpPr>
      <xdr:spPr>
        <a:xfrm>
          <a:off x="8750300" y="13439267"/>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2" name="フローチャート : 判断 411"/>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124350</xdr:rowOff>
    </xdr:from>
    <xdr:ext cx="534377" cy="259045"/>
    <xdr:sp macro="" textlink="">
      <xdr:nvSpPr>
        <xdr:cNvPr id="413" name="テキスト ボックス 412"/>
        <xdr:cNvSpPr txBox="1"/>
      </xdr:nvSpPr>
      <xdr:spPr>
        <a:xfrm>
          <a:off x="9372111" y="129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23482</xdr:rowOff>
    </xdr:from>
    <xdr:to>
      <xdr:col>12</xdr:col>
      <xdr:colOff>511175</xdr:colOff>
      <xdr:row>78</xdr:row>
      <xdr:rowOff>66167</xdr:rowOff>
    </xdr:to>
    <xdr:cxnSp macro="">
      <xdr:nvCxnSpPr>
        <xdr:cNvPr id="414" name="直線コネクタ 413"/>
        <xdr:cNvCxnSpPr/>
      </xdr:nvCxnSpPr>
      <xdr:spPr>
        <a:xfrm>
          <a:off x="7861300" y="13396582"/>
          <a:ext cx="889000" cy="4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5" name="フローチャート : 判断 414"/>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32872</xdr:rowOff>
    </xdr:from>
    <xdr:ext cx="534377" cy="259045"/>
    <xdr:sp macro="" textlink="">
      <xdr:nvSpPr>
        <xdr:cNvPr id="416" name="テキスト ボックス 415"/>
        <xdr:cNvSpPr txBox="1"/>
      </xdr:nvSpPr>
      <xdr:spPr>
        <a:xfrm>
          <a:off x="8483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8776</xdr:rowOff>
    </xdr:from>
    <xdr:to>
      <xdr:col>11</xdr:col>
      <xdr:colOff>307975</xdr:colOff>
      <xdr:row>78</xdr:row>
      <xdr:rowOff>23482</xdr:rowOff>
    </xdr:to>
    <xdr:cxnSp macro="">
      <xdr:nvCxnSpPr>
        <xdr:cNvPr id="417" name="直線コネクタ 416"/>
        <xdr:cNvCxnSpPr/>
      </xdr:nvCxnSpPr>
      <xdr:spPr>
        <a:xfrm>
          <a:off x="6972300" y="13210426"/>
          <a:ext cx="889000" cy="18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18" name="フローチャート : 判断 417"/>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54970</xdr:rowOff>
    </xdr:from>
    <xdr:ext cx="534377" cy="259045"/>
    <xdr:sp macro="" textlink="">
      <xdr:nvSpPr>
        <xdr:cNvPr id="419" name="テキスト ボックス 418"/>
        <xdr:cNvSpPr txBox="1"/>
      </xdr:nvSpPr>
      <xdr:spPr>
        <a:xfrm>
          <a:off x="7594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20" name="フローチャート : 判断 419"/>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32390</xdr:rowOff>
    </xdr:from>
    <xdr:ext cx="534377" cy="259045"/>
    <xdr:sp macro="" textlink="">
      <xdr:nvSpPr>
        <xdr:cNvPr id="421" name="テキスト ボックス 420"/>
        <xdr:cNvSpPr txBox="1"/>
      </xdr:nvSpPr>
      <xdr:spPr>
        <a:xfrm>
          <a:off x="6705111" y="134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27406</xdr:rowOff>
    </xdr:from>
    <xdr:to>
      <xdr:col>15</xdr:col>
      <xdr:colOff>231775</xdr:colOff>
      <xdr:row>78</xdr:row>
      <xdr:rowOff>129006</xdr:rowOff>
    </xdr:to>
    <xdr:sp macro="" textlink="">
      <xdr:nvSpPr>
        <xdr:cNvPr id="427" name="円/楕円 426"/>
        <xdr:cNvSpPr/>
      </xdr:nvSpPr>
      <xdr:spPr>
        <a:xfrm>
          <a:off x="10426700" y="1340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113783</xdr:rowOff>
    </xdr:from>
    <xdr:ext cx="534377" cy="259045"/>
    <xdr:sp macro="" textlink="">
      <xdr:nvSpPr>
        <xdr:cNvPr id="428" name="商工費該当値テキスト"/>
        <xdr:cNvSpPr txBox="1"/>
      </xdr:nvSpPr>
      <xdr:spPr>
        <a:xfrm>
          <a:off x="10528300" y="1331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29350</xdr:rowOff>
    </xdr:from>
    <xdr:to>
      <xdr:col>14</xdr:col>
      <xdr:colOff>79375</xdr:colOff>
      <xdr:row>78</xdr:row>
      <xdr:rowOff>130950</xdr:rowOff>
    </xdr:to>
    <xdr:sp macro="" textlink="">
      <xdr:nvSpPr>
        <xdr:cNvPr id="429" name="円/楕円 428"/>
        <xdr:cNvSpPr/>
      </xdr:nvSpPr>
      <xdr:spPr>
        <a:xfrm>
          <a:off x="9588500" y="134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122077</xdr:rowOff>
    </xdr:from>
    <xdr:ext cx="534377" cy="259045"/>
    <xdr:sp macro="" textlink="">
      <xdr:nvSpPr>
        <xdr:cNvPr id="430" name="テキスト ボックス 429"/>
        <xdr:cNvSpPr txBox="1"/>
      </xdr:nvSpPr>
      <xdr:spPr>
        <a:xfrm>
          <a:off x="9372111" y="1349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15367</xdr:rowOff>
    </xdr:from>
    <xdr:to>
      <xdr:col>12</xdr:col>
      <xdr:colOff>561975</xdr:colOff>
      <xdr:row>78</xdr:row>
      <xdr:rowOff>116967</xdr:rowOff>
    </xdr:to>
    <xdr:sp macro="" textlink="">
      <xdr:nvSpPr>
        <xdr:cNvPr id="431" name="円/楕円 430"/>
        <xdr:cNvSpPr/>
      </xdr:nvSpPr>
      <xdr:spPr>
        <a:xfrm>
          <a:off x="8699500" y="133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108094</xdr:rowOff>
    </xdr:from>
    <xdr:ext cx="534377" cy="259045"/>
    <xdr:sp macro="" textlink="">
      <xdr:nvSpPr>
        <xdr:cNvPr id="432" name="テキスト ボックス 431"/>
        <xdr:cNvSpPr txBox="1"/>
      </xdr:nvSpPr>
      <xdr:spPr>
        <a:xfrm>
          <a:off x="8483111" y="1348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144132</xdr:rowOff>
    </xdr:from>
    <xdr:to>
      <xdr:col>11</xdr:col>
      <xdr:colOff>358775</xdr:colOff>
      <xdr:row>78</xdr:row>
      <xdr:rowOff>74282</xdr:rowOff>
    </xdr:to>
    <xdr:sp macro="" textlink="">
      <xdr:nvSpPr>
        <xdr:cNvPr id="433" name="円/楕円 432"/>
        <xdr:cNvSpPr/>
      </xdr:nvSpPr>
      <xdr:spPr>
        <a:xfrm>
          <a:off x="7810500" y="1334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65409</xdr:rowOff>
    </xdr:from>
    <xdr:ext cx="534377" cy="259045"/>
    <xdr:sp macro="" textlink="">
      <xdr:nvSpPr>
        <xdr:cNvPr id="434" name="テキスト ボックス 433"/>
        <xdr:cNvSpPr txBox="1"/>
      </xdr:nvSpPr>
      <xdr:spPr>
        <a:xfrm>
          <a:off x="7594111" y="1343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129426</xdr:rowOff>
    </xdr:from>
    <xdr:to>
      <xdr:col>10</xdr:col>
      <xdr:colOff>155575</xdr:colOff>
      <xdr:row>77</xdr:row>
      <xdr:rowOff>59576</xdr:rowOff>
    </xdr:to>
    <xdr:sp macro="" textlink="">
      <xdr:nvSpPr>
        <xdr:cNvPr id="435" name="円/楕円 434"/>
        <xdr:cNvSpPr/>
      </xdr:nvSpPr>
      <xdr:spPr>
        <a:xfrm>
          <a:off x="6921500" y="131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76102</xdr:rowOff>
    </xdr:from>
    <xdr:ext cx="534377" cy="259045"/>
    <xdr:sp macro="" textlink="">
      <xdr:nvSpPr>
        <xdr:cNvPr id="436" name="テキスト ボックス 435"/>
        <xdr:cNvSpPr txBox="1"/>
      </xdr:nvSpPr>
      <xdr:spPr>
        <a:xfrm>
          <a:off x="6705111" y="129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2" name="テキスト ボックス 45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4" name="テキスト ボックス 45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60" name="直線コネクタ 459"/>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1"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2" name="直線コネクタ 461"/>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3"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4" name="直線コネクタ 463"/>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11697</xdr:rowOff>
    </xdr:from>
    <xdr:to>
      <xdr:col>15</xdr:col>
      <xdr:colOff>180975</xdr:colOff>
      <xdr:row>99</xdr:row>
      <xdr:rowOff>12844</xdr:rowOff>
    </xdr:to>
    <xdr:cxnSp macro="">
      <xdr:nvCxnSpPr>
        <xdr:cNvPr id="465" name="直線コネクタ 464"/>
        <xdr:cNvCxnSpPr/>
      </xdr:nvCxnSpPr>
      <xdr:spPr>
        <a:xfrm>
          <a:off x="9639300" y="16985247"/>
          <a:ext cx="8382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133149</xdr:rowOff>
    </xdr:from>
    <xdr:ext cx="534377" cy="259045"/>
    <xdr:sp macro="" textlink="">
      <xdr:nvSpPr>
        <xdr:cNvPr id="466" name="土木費平均値テキスト"/>
        <xdr:cNvSpPr txBox="1"/>
      </xdr:nvSpPr>
      <xdr:spPr>
        <a:xfrm>
          <a:off x="10528300" y="1676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7" name="フローチャート : 判断 466"/>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7297</xdr:rowOff>
    </xdr:from>
    <xdr:to>
      <xdr:col>14</xdr:col>
      <xdr:colOff>28575</xdr:colOff>
      <xdr:row>99</xdr:row>
      <xdr:rowOff>11697</xdr:rowOff>
    </xdr:to>
    <xdr:cxnSp macro="">
      <xdr:nvCxnSpPr>
        <xdr:cNvPr id="468" name="直線コネクタ 467"/>
        <xdr:cNvCxnSpPr/>
      </xdr:nvCxnSpPr>
      <xdr:spPr>
        <a:xfrm>
          <a:off x="8750300" y="16980847"/>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9" name="フローチャート : 判断 468"/>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61472</xdr:rowOff>
    </xdr:from>
    <xdr:ext cx="534377" cy="259045"/>
    <xdr:sp macro="" textlink="">
      <xdr:nvSpPr>
        <xdr:cNvPr id="470" name="テキスト ボックス 469"/>
        <xdr:cNvSpPr txBox="1"/>
      </xdr:nvSpPr>
      <xdr:spPr>
        <a:xfrm>
          <a:off x="9372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7297</xdr:rowOff>
    </xdr:from>
    <xdr:to>
      <xdr:col>12</xdr:col>
      <xdr:colOff>511175</xdr:colOff>
      <xdr:row>99</xdr:row>
      <xdr:rowOff>13449</xdr:rowOff>
    </xdr:to>
    <xdr:cxnSp macro="">
      <xdr:nvCxnSpPr>
        <xdr:cNvPr id="471" name="直線コネクタ 470"/>
        <xdr:cNvCxnSpPr/>
      </xdr:nvCxnSpPr>
      <xdr:spPr>
        <a:xfrm flipV="1">
          <a:off x="7861300" y="16980847"/>
          <a:ext cx="889000" cy="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2" name="フローチャート : 判断 471"/>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51667</xdr:rowOff>
    </xdr:from>
    <xdr:ext cx="534377" cy="259045"/>
    <xdr:sp macro="" textlink="">
      <xdr:nvSpPr>
        <xdr:cNvPr id="473" name="テキスト ボックス 472"/>
        <xdr:cNvSpPr txBox="1"/>
      </xdr:nvSpPr>
      <xdr:spPr>
        <a:xfrm>
          <a:off x="848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13449</xdr:rowOff>
    </xdr:from>
    <xdr:to>
      <xdr:col>11</xdr:col>
      <xdr:colOff>307975</xdr:colOff>
      <xdr:row>99</xdr:row>
      <xdr:rowOff>14945</xdr:rowOff>
    </xdr:to>
    <xdr:cxnSp macro="">
      <xdr:nvCxnSpPr>
        <xdr:cNvPr id="474" name="直線コネクタ 473"/>
        <xdr:cNvCxnSpPr/>
      </xdr:nvCxnSpPr>
      <xdr:spPr>
        <a:xfrm flipV="1">
          <a:off x="6972300" y="16986999"/>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5" name="フローチャート : 判断 474"/>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52990</xdr:rowOff>
    </xdr:from>
    <xdr:ext cx="534377" cy="259045"/>
    <xdr:sp macro="" textlink="">
      <xdr:nvSpPr>
        <xdr:cNvPr id="476" name="テキスト ボックス 475"/>
        <xdr:cNvSpPr txBox="1"/>
      </xdr:nvSpPr>
      <xdr:spPr>
        <a:xfrm>
          <a:off x="7594111" y="16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7" name="フローチャート : 判断 476"/>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63368</xdr:rowOff>
    </xdr:from>
    <xdr:ext cx="534377" cy="259045"/>
    <xdr:sp macro="" textlink="">
      <xdr:nvSpPr>
        <xdr:cNvPr id="478" name="テキスト ボックス 477"/>
        <xdr:cNvSpPr txBox="1"/>
      </xdr:nvSpPr>
      <xdr:spPr>
        <a:xfrm>
          <a:off x="6705111" y="16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133494</xdr:rowOff>
    </xdr:from>
    <xdr:to>
      <xdr:col>15</xdr:col>
      <xdr:colOff>231775</xdr:colOff>
      <xdr:row>99</xdr:row>
      <xdr:rowOff>63644</xdr:rowOff>
    </xdr:to>
    <xdr:sp macro="" textlink="">
      <xdr:nvSpPr>
        <xdr:cNvPr id="484" name="円/楕円 483"/>
        <xdr:cNvSpPr/>
      </xdr:nvSpPr>
      <xdr:spPr>
        <a:xfrm>
          <a:off x="10426700" y="1693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88699</xdr:rowOff>
    </xdr:from>
    <xdr:ext cx="534377" cy="259045"/>
    <xdr:sp macro="" textlink="">
      <xdr:nvSpPr>
        <xdr:cNvPr id="485" name="土木費該当値テキスト"/>
        <xdr:cNvSpPr txBox="1"/>
      </xdr:nvSpPr>
      <xdr:spPr>
        <a:xfrm>
          <a:off x="10528300" y="168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41,477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132347</xdr:rowOff>
    </xdr:from>
    <xdr:to>
      <xdr:col>14</xdr:col>
      <xdr:colOff>79375</xdr:colOff>
      <xdr:row>99</xdr:row>
      <xdr:rowOff>62497</xdr:rowOff>
    </xdr:to>
    <xdr:sp macro="" textlink="">
      <xdr:nvSpPr>
        <xdr:cNvPr id="486" name="円/楕円 485"/>
        <xdr:cNvSpPr/>
      </xdr:nvSpPr>
      <xdr:spPr>
        <a:xfrm>
          <a:off x="9588500" y="169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53624</xdr:rowOff>
    </xdr:from>
    <xdr:ext cx="534377" cy="259045"/>
    <xdr:sp macro="" textlink="">
      <xdr:nvSpPr>
        <xdr:cNvPr id="487" name="テキスト ボックス 486"/>
        <xdr:cNvSpPr txBox="1"/>
      </xdr:nvSpPr>
      <xdr:spPr>
        <a:xfrm>
          <a:off x="9372111" y="1702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42,984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127947</xdr:rowOff>
    </xdr:from>
    <xdr:to>
      <xdr:col>12</xdr:col>
      <xdr:colOff>561975</xdr:colOff>
      <xdr:row>99</xdr:row>
      <xdr:rowOff>58097</xdr:rowOff>
    </xdr:to>
    <xdr:sp macro="" textlink="">
      <xdr:nvSpPr>
        <xdr:cNvPr id="488" name="円/楕円 487"/>
        <xdr:cNvSpPr/>
      </xdr:nvSpPr>
      <xdr:spPr>
        <a:xfrm>
          <a:off x="8699500" y="169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49224</xdr:rowOff>
    </xdr:from>
    <xdr:ext cx="534377" cy="259045"/>
    <xdr:sp macro="" textlink="">
      <xdr:nvSpPr>
        <xdr:cNvPr id="489" name="テキスト ボックス 488"/>
        <xdr:cNvSpPr txBox="1"/>
      </xdr:nvSpPr>
      <xdr:spPr>
        <a:xfrm>
          <a:off x="8483111" y="1702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134099</xdr:rowOff>
    </xdr:from>
    <xdr:to>
      <xdr:col>11</xdr:col>
      <xdr:colOff>358775</xdr:colOff>
      <xdr:row>99</xdr:row>
      <xdr:rowOff>64249</xdr:rowOff>
    </xdr:to>
    <xdr:sp macro="" textlink="">
      <xdr:nvSpPr>
        <xdr:cNvPr id="490" name="円/楕円 489"/>
        <xdr:cNvSpPr/>
      </xdr:nvSpPr>
      <xdr:spPr>
        <a:xfrm>
          <a:off x="7810500" y="1693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55376</xdr:rowOff>
    </xdr:from>
    <xdr:ext cx="534377" cy="259045"/>
    <xdr:sp macro="" textlink="">
      <xdr:nvSpPr>
        <xdr:cNvPr id="491" name="テキスト ボックス 490"/>
        <xdr:cNvSpPr txBox="1"/>
      </xdr:nvSpPr>
      <xdr:spPr>
        <a:xfrm>
          <a:off x="7594111" y="1702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135595</xdr:rowOff>
    </xdr:from>
    <xdr:to>
      <xdr:col>10</xdr:col>
      <xdr:colOff>155575</xdr:colOff>
      <xdr:row>99</xdr:row>
      <xdr:rowOff>65745</xdr:rowOff>
    </xdr:to>
    <xdr:sp macro="" textlink="">
      <xdr:nvSpPr>
        <xdr:cNvPr id="492" name="円/楕円 491"/>
        <xdr:cNvSpPr/>
      </xdr:nvSpPr>
      <xdr:spPr>
        <a:xfrm>
          <a:off x="6921500" y="1693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56872</xdr:rowOff>
    </xdr:from>
    <xdr:ext cx="534377" cy="259045"/>
    <xdr:sp macro="" textlink="">
      <xdr:nvSpPr>
        <xdr:cNvPr id="493" name="テキスト ボックス 492"/>
        <xdr:cNvSpPr txBox="1"/>
      </xdr:nvSpPr>
      <xdr:spPr>
        <a:xfrm>
          <a:off x="6705111" y="1703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9" name="テキスト ボックス 50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1" name="テキスト ボックス 51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19" name="直線コネクタ 518"/>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20" name="消防費最小値テキスト"/>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21" name="直線コネクタ 520"/>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2" name="消防費最大値テキスト"/>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3" name="直線コネクタ 522"/>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70734</xdr:rowOff>
    </xdr:from>
    <xdr:to>
      <xdr:col>23</xdr:col>
      <xdr:colOff>517525</xdr:colOff>
      <xdr:row>38</xdr:row>
      <xdr:rowOff>73413</xdr:rowOff>
    </xdr:to>
    <xdr:cxnSp macro="">
      <xdr:nvCxnSpPr>
        <xdr:cNvPr id="524" name="直線コネクタ 523"/>
        <xdr:cNvCxnSpPr/>
      </xdr:nvCxnSpPr>
      <xdr:spPr>
        <a:xfrm>
          <a:off x="15481300" y="6585834"/>
          <a:ext cx="8382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1481</xdr:rowOff>
    </xdr:from>
    <xdr:ext cx="534377" cy="259045"/>
    <xdr:sp macro="" textlink="">
      <xdr:nvSpPr>
        <xdr:cNvPr id="525" name="消防費平均値テキスト"/>
        <xdr:cNvSpPr txBox="1"/>
      </xdr:nvSpPr>
      <xdr:spPr>
        <a:xfrm>
          <a:off x="16370300" y="6345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6" name="フローチャート : 判断 525"/>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70734</xdr:rowOff>
    </xdr:from>
    <xdr:to>
      <xdr:col>22</xdr:col>
      <xdr:colOff>365125</xdr:colOff>
      <xdr:row>38</xdr:row>
      <xdr:rowOff>82373</xdr:rowOff>
    </xdr:to>
    <xdr:cxnSp macro="">
      <xdr:nvCxnSpPr>
        <xdr:cNvPr id="527" name="直線コネクタ 526"/>
        <xdr:cNvCxnSpPr/>
      </xdr:nvCxnSpPr>
      <xdr:spPr>
        <a:xfrm flipV="1">
          <a:off x="14592300" y="6585834"/>
          <a:ext cx="889000" cy="1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28" name="フローチャート : 判断 527"/>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119369</xdr:rowOff>
    </xdr:from>
    <xdr:ext cx="534377" cy="259045"/>
    <xdr:sp macro="" textlink="">
      <xdr:nvSpPr>
        <xdr:cNvPr id="529" name="テキスト ボックス 528"/>
        <xdr:cNvSpPr txBox="1"/>
      </xdr:nvSpPr>
      <xdr:spPr>
        <a:xfrm>
          <a:off x="15214111" y="629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82373</xdr:rowOff>
    </xdr:from>
    <xdr:to>
      <xdr:col>21</xdr:col>
      <xdr:colOff>161925</xdr:colOff>
      <xdr:row>38</xdr:row>
      <xdr:rowOff>94633</xdr:rowOff>
    </xdr:to>
    <xdr:cxnSp macro="">
      <xdr:nvCxnSpPr>
        <xdr:cNvPr id="530" name="直線コネクタ 529"/>
        <xdr:cNvCxnSpPr/>
      </xdr:nvCxnSpPr>
      <xdr:spPr>
        <a:xfrm flipV="1">
          <a:off x="13703300" y="6597473"/>
          <a:ext cx="889000" cy="1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31" name="フローチャート : 判断 530"/>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114744</xdr:rowOff>
    </xdr:from>
    <xdr:ext cx="534377" cy="259045"/>
    <xdr:sp macro="" textlink="">
      <xdr:nvSpPr>
        <xdr:cNvPr id="532" name="テキスト ボックス 531"/>
        <xdr:cNvSpPr txBox="1"/>
      </xdr:nvSpPr>
      <xdr:spPr>
        <a:xfrm>
          <a:off x="14325111" y="628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94633</xdr:rowOff>
    </xdr:from>
    <xdr:to>
      <xdr:col>19</xdr:col>
      <xdr:colOff>644525</xdr:colOff>
      <xdr:row>38</xdr:row>
      <xdr:rowOff>102830</xdr:rowOff>
    </xdr:to>
    <xdr:cxnSp macro="">
      <xdr:nvCxnSpPr>
        <xdr:cNvPr id="533" name="直線コネクタ 532"/>
        <xdr:cNvCxnSpPr/>
      </xdr:nvCxnSpPr>
      <xdr:spPr>
        <a:xfrm flipV="1">
          <a:off x="12814300" y="6609733"/>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4" name="フローチャート : 判断 533"/>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113680</xdr:rowOff>
    </xdr:from>
    <xdr:ext cx="534377" cy="259045"/>
    <xdr:sp macro="" textlink="">
      <xdr:nvSpPr>
        <xdr:cNvPr id="535" name="テキスト ボックス 534"/>
        <xdr:cNvSpPr txBox="1"/>
      </xdr:nvSpPr>
      <xdr:spPr>
        <a:xfrm>
          <a:off x="13436111" y="628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6" name="フローチャート : 判断 535"/>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128252</xdr:rowOff>
    </xdr:from>
    <xdr:ext cx="534377" cy="259045"/>
    <xdr:sp macro="" textlink="">
      <xdr:nvSpPr>
        <xdr:cNvPr id="537" name="テキスト ボックス 536"/>
        <xdr:cNvSpPr txBox="1"/>
      </xdr:nvSpPr>
      <xdr:spPr>
        <a:xfrm>
          <a:off x="12547111" y="630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22613</xdr:rowOff>
    </xdr:from>
    <xdr:to>
      <xdr:col>23</xdr:col>
      <xdr:colOff>568325</xdr:colOff>
      <xdr:row>38</xdr:row>
      <xdr:rowOff>124213</xdr:rowOff>
    </xdr:to>
    <xdr:sp macro="" textlink="">
      <xdr:nvSpPr>
        <xdr:cNvPr id="543" name="円/楕円 542"/>
        <xdr:cNvSpPr/>
      </xdr:nvSpPr>
      <xdr:spPr>
        <a:xfrm>
          <a:off x="16268700" y="653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128481</xdr:rowOff>
    </xdr:from>
    <xdr:ext cx="534377" cy="259045"/>
    <xdr:sp macro="" textlink="">
      <xdr:nvSpPr>
        <xdr:cNvPr id="544" name="消防費該当値テキスト"/>
        <xdr:cNvSpPr txBox="1"/>
      </xdr:nvSpPr>
      <xdr:spPr>
        <a:xfrm>
          <a:off x="16370300" y="64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30,149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19934</xdr:rowOff>
    </xdr:from>
    <xdr:to>
      <xdr:col>22</xdr:col>
      <xdr:colOff>415925</xdr:colOff>
      <xdr:row>38</xdr:row>
      <xdr:rowOff>121534</xdr:rowOff>
    </xdr:to>
    <xdr:sp macro="" textlink="">
      <xdr:nvSpPr>
        <xdr:cNvPr id="545" name="円/楕円 544"/>
        <xdr:cNvSpPr/>
      </xdr:nvSpPr>
      <xdr:spPr>
        <a:xfrm>
          <a:off x="15430500" y="653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112661</xdr:rowOff>
    </xdr:from>
    <xdr:ext cx="534377" cy="259045"/>
    <xdr:sp macro="" textlink="">
      <xdr:nvSpPr>
        <xdr:cNvPr id="546" name="テキスト ボックス 545"/>
        <xdr:cNvSpPr txBox="1"/>
      </xdr:nvSpPr>
      <xdr:spPr>
        <a:xfrm>
          <a:off x="15214111" y="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31573</xdr:rowOff>
    </xdr:from>
    <xdr:to>
      <xdr:col>21</xdr:col>
      <xdr:colOff>212725</xdr:colOff>
      <xdr:row>38</xdr:row>
      <xdr:rowOff>133173</xdr:rowOff>
    </xdr:to>
    <xdr:sp macro="" textlink="">
      <xdr:nvSpPr>
        <xdr:cNvPr id="547" name="円/楕円 546"/>
        <xdr:cNvSpPr/>
      </xdr:nvSpPr>
      <xdr:spPr>
        <a:xfrm>
          <a:off x="14541500" y="654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124300</xdr:rowOff>
    </xdr:from>
    <xdr:ext cx="534377" cy="259045"/>
    <xdr:sp macro="" textlink="">
      <xdr:nvSpPr>
        <xdr:cNvPr id="548" name="テキスト ボックス 547"/>
        <xdr:cNvSpPr txBox="1"/>
      </xdr:nvSpPr>
      <xdr:spPr>
        <a:xfrm>
          <a:off x="14325111" y="66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43833</xdr:rowOff>
    </xdr:from>
    <xdr:to>
      <xdr:col>20</xdr:col>
      <xdr:colOff>9525</xdr:colOff>
      <xdr:row>38</xdr:row>
      <xdr:rowOff>145433</xdr:rowOff>
    </xdr:to>
    <xdr:sp macro="" textlink="">
      <xdr:nvSpPr>
        <xdr:cNvPr id="549" name="円/楕円 548"/>
        <xdr:cNvSpPr/>
      </xdr:nvSpPr>
      <xdr:spPr>
        <a:xfrm>
          <a:off x="13652500" y="65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136560</xdr:rowOff>
    </xdr:from>
    <xdr:ext cx="534377" cy="259045"/>
    <xdr:sp macro="" textlink="">
      <xdr:nvSpPr>
        <xdr:cNvPr id="550" name="テキスト ボックス 549"/>
        <xdr:cNvSpPr txBox="1"/>
      </xdr:nvSpPr>
      <xdr:spPr>
        <a:xfrm>
          <a:off x="13436111" y="665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52030</xdr:rowOff>
    </xdr:from>
    <xdr:to>
      <xdr:col>18</xdr:col>
      <xdr:colOff>492125</xdr:colOff>
      <xdr:row>38</xdr:row>
      <xdr:rowOff>153630</xdr:rowOff>
    </xdr:to>
    <xdr:sp macro="" textlink="">
      <xdr:nvSpPr>
        <xdr:cNvPr id="551" name="円/楕円 550"/>
        <xdr:cNvSpPr/>
      </xdr:nvSpPr>
      <xdr:spPr>
        <a:xfrm>
          <a:off x="12763500" y="65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144757</xdr:rowOff>
    </xdr:from>
    <xdr:ext cx="534377" cy="259045"/>
    <xdr:sp macro="" textlink="">
      <xdr:nvSpPr>
        <xdr:cNvPr id="552" name="テキスト ボックス 551"/>
        <xdr:cNvSpPr txBox="1"/>
      </xdr:nvSpPr>
      <xdr:spPr>
        <a:xfrm>
          <a:off x="12547111" y="665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7" name="直線コネクタ 576"/>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78" name="教育費最小値テキスト"/>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79" name="直線コネクタ 578"/>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80" name="教育費最大値テキスト"/>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81" name="直線コネクタ 580"/>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9036</xdr:rowOff>
    </xdr:from>
    <xdr:to>
      <xdr:col>23</xdr:col>
      <xdr:colOff>517525</xdr:colOff>
      <xdr:row>54</xdr:row>
      <xdr:rowOff>93256</xdr:rowOff>
    </xdr:to>
    <xdr:cxnSp macro="">
      <xdr:nvCxnSpPr>
        <xdr:cNvPr id="582" name="直線コネクタ 581"/>
        <xdr:cNvCxnSpPr/>
      </xdr:nvCxnSpPr>
      <xdr:spPr>
        <a:xfrm>
          <a:off x="15481300" y="9267336"/>
          <a:ext cx="838200" cy="8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89920</xdr:rowOff>
    </xdr:from>
    <xdr:ext cx="534377" cy="259045"/>
    <xdr:sp macro="" textlink="">
      <xdr:nvSpPr>
        <xdr:cNvPr id="583" name="教育費平均値テキスト"/>
        <xdr:cNvSpPr txBox="1"/>
      </xdr:nvSpPr>
      <xdr:spPr>
        <a:xfrm>
          <a:off x="16370300" y="9348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84" name="フローチャート : 判断 583"/>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9036</xdr:rowOff>
    </xdr:from>
    <xdr:to>
      <xdr:col>22</xdr:col>
      <xdr:colOff>365125</xdr:colOff>
      <xdr:row>55</xdr:row>
      <xdr:rowOff>161455</xdr:rowOff>
    </xdr:to>
    <xdr:cxnSp macro="">
      <xdr:nvCxnSpPr>
        <xdr:cNvPr id="585" name="直線コネクタ 584"/>
        <xdr:cNvCxnSpPr/>
      </xdr:nvCxnSpPr>
      <xdr:spPr>
        <a:xfrm flipV="1">
          <a:off x="14592300" y="9267336"/>
          <a:ext cx="889000" cy="3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6" name="フローチャート : 判断 585"/>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152309</xdr:rowOff>
    </xdr:from>
    <xdr:ext cx="534377" cy="259045"/>
    <xdr:sp macro="" textlink="">
      <xdr:nvSpPr>
        <xdr:cNvPr id="587" name="テキスト ボックス 586"/>
        <xdr:cNvSpPr txBox="1"/>
      </xdr:nvSpPr>
      <xdr:spPr>
        <a:xfrm>
          <a:off x="15214111" y="941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164370</xdr:rowOff>
    </xdr:from>
    <xdr:to>
      <xdr:col>21</xdr:col>
      <xdr:colOff>161925</xdr:colOff>
      <xdr:row>55</xdr:row>
      <xdr:rowOff>161455</xdr:rowOff>
    </xdr:to>
    <xdr:cxnSp macro="">
      <xdr:nvCxnSpPr>
        <xdr:cNvPr id="588" name="直線コネクタ 587"/>
        <xdr:cNvCxnSpPr/>
      </xdr:nvCxnSpPr>
      <xdr:spPr>
        <a:xfrm>
          <a:off x="13703300" y="9251220"/>
          <a:ext cx="889000" cy="33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41275</xdr:rowOff>
    </xdr:from>
    <xdr:to>
      <xdr:col>21</xdr:col>
      <xdr:colOff>212725</xdr:colOff>
      <xdr:row>53</xdr:row>
      <xdr:rowOff>142875</xdr:rowOff>
    </xdr:to>
    <xdr:sp macro="" textlink="">
      <xdr:nvSpPr>
        <xdr:cNvPr id="589" name="フローチャート : 判断 588"/>
        <xdr:cNvSpPr/>
      </xdr:nvSpPr>
      <xdr:spPr>
        <a:xfrm>
          <a:off x="14541500" y="91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159402</xdr:rowOff>
    </xdr:from>
    <xdr:ext cx="534377" cy="259045"/>
    <xdr:sp macro="" textlink="">
      <xdr:nvSpPr>
        <xdr:cNvPr id="590" name="テキスト ボックス 589"/>
        <xdr:cNvSpPr txBox="1"/>
      </xdr:nvSpPr>
      <xdr:spPr>
        <a:xfrm>
          <a:off x="14325111" y="89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31934</xdr:rowOff>
    </xdr:from>
    <xdr:to>
      <xdr:col>19</xdr:col>
      <xdr:colOff>644525</xdr:colOff>
      <xdr:row>53</xdr:row>
      <xdr:rowOff>164370</xdr:rowOff>
    </xdr:to>
    <xdr:cxnSp macro="">
      <xdr:nvCxnSpPr>
        <xdr:cNvPr id="591" name="直線コネクタ 590"/>
        <xdr:cNvCxnSpPr/>
      </xdr:nvCxnSpPr>
      <xdr:spPr>
        <a:xfrm>
          <a:off x="12814300" y="9118784"/>
          <a:ext cx="889000" cy="13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10547</xdr:rowOff>
    </xdr:from>
    <xdr:to>
      <xdr:col>20</xdr:col>
      <xdr:colOff>9525</xdr:colOff>
      <xdr:row>53</xdr:row>
      <xdr:rowOff>112147</xdr:rowOff>
    </xdr:to>
    <xdr:sp macro="" textlink="">
      <xdr:nvSpPr>
        <xdr:cNvPr id="592" name="フローチャート : 判断 591"/>
        <xdr:cNvSpPr/>
      </xdr:nvSpPr>
      <xdr:spPr>
        <a:xfrm>
          <a:off x="13652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128674</xdr:rowOff>
    </xdr:from>
    <xdr:ext cx="534377" cy="259045"/>
    <xdr:sp macro="" textlink="">
      <xdr:nvSpPr>
        <xdr:cNvPr id="593" name="テキスト ボックス 592"/>
        <xdr:cNvSpPr txBox="1"/>
      </xdr:nvSpPr>
      <xdr:spPr>
        <a:xfrm>
          <a:off x="13436111" y="88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152222</xdr:rowOff>
    </xdr:from>
    <xdr:to>
      <xdr:col>18</xdr:col>
      <xdr:colOff>492125</xdr:colOff>
      <xdr:row>53</xdr:row>
      <xdr:rowOff>82372</xdr:rowOff>
    </xdr:to>
    <xdr:sp macro="" textlink="">
      <xdr:nvSpPr>
        <xdr:cNvPr id="594" name="フローチャート : 判断 593"/>
        <xdr:cNvSpPr/>
      </xdr:nvSpPr>
      <xdr:spPr>
        <a:xfrm>
          <a:off x="12763500" y="90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98899</xdr:rowOff>
    </xdr:from>
    <xdr:ext cx="534377" cy="259045"/>
    <xdr:sp macro="" textlink="">
      <xdr:nvSpPr>
        <xdr:cNvPr id="595" name="テキスト ボックス 594"/>
        <xdr:cNvSpPr txBox="1"/>
      </xdr:nvSpPr>
      <xdr:spPr>
        <a:xfrm>
          <a:off x="12547111" y="884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42456</xdr:rowOff>
    </xdr:from>
    <xdr:to>
      <xdr:col>23</xdr:col>
      <xdr:colOff>568325</xdr:colOff>
      <xdr:row>54</xdr:row>
      <xdr:rowOff>144056</xdr:rowOff>
    </xdr:to>
    <xdr:sp macro="" textlink="">
      <xdr:nvSpPr>
        <xdr:cNvPr id="601" name="円/楕円 600"/>
        <xdr:cNvSpPr/>
      </xdr:nvSpPr>
      <xdr:spPr>
        <a:xfrm>
          <a:off x="16268700" y="930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65333</xdr:rowOff>
    </xdr:from>
    <xdr:ext cx="534377" cy="259045"/>
    <xdr:sp macro="" textlink="">
      <xdr:nvSpPr>
        <xdr:cNvPr id="602" name="教育費該当値テキスト"/>
        <xdr:cNvSpPr txBox="1"/>
      </xdr:nvSpPr>
      <xdr:spPr>
        <a:xfrm>
          <a:off x="16370300" y="91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62,438</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129686</xdr:rowOff>
    </xdr:from>
    <xdr:to>
      <xdr:col>22</xdr:col>
      <xdr:colOff>415925</xdr:colOff>
      <xdr:row>54</xdr:row>
      <xdr:rowOff>59836</xdr:rowOff>
    </xdr:to>
    <xdr:sp macro="" textlink="">
      <xdr:nvSpPr>
        <xdr:cNvPr id="603" name="円/楕円 602"/>
        <xdr:cNvSpPr/>
      </xdr:nvSpPr>
      <xdr:spPr>
        <a:xfrm>
          <a:off x="15430500" y="921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76363</xdr:rowOff>
    </xdr:from>
    <xdr:ext cx="534377" cy="259045"/>
    <xdr:sp macro="" textlink="">
      <xdr:nvSpPr>
        <xdr:cNvPr id="604" name="テキスト ボックス 603"/>
        <xdr:cNvSpPr txBox="1"/>
      </xdr:nvSpPr>
      <xdr:spPr>
        <a:xfrm>
          <a:off x="15214111" y="899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66,859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110655</xdr:rowOff>
    </xdr:from>
    <xdr:to>
      <xdr:col>21</xdr:col>
      <xdr:colOff>212725</xdr:colOff>
      <xdr:row>56</xdr:row>
      <xdr:rowOff>40805</xdr:rowOff>
    </xdr:to>
    <xdr:sp macro="" textlink="">
      <xdr:nvSpPr>
        <xdr:cNvPr id="605" name="円/楕円 604"/>
        <xdr:cNvSpPr/>
      </xdr:nvSpPr>
      <xdr:spPr>
        <a:xfrm>
          <a:off x="14541500" y="95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31932</xdr:rowOff>
    </xdr:from>
    <xdr:ext cx="534377" cy="259045"/>
    <xdr:sp macro="" textlink="">
      <xdr:nvSpPr>
        <xdr:cNvPr id="606" name="テキスト ボックス 605"/>
        <xdr:cNvSpPr txBox="1"/>
      </xdr:nvSpPr>
      <xdr:spPr>
        <a:xfrm>
          <a:off x="14325111" y="963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49,858</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113570</xdr:rowOff>
    </xdr:from>
    <xdr:to>
      <xdr:col>20</xdr:col>
      <xdr:colOff>9525</xdr:colOff>
      <xdr:row>54</xdr:row>
      <xdr:rowOff>43720</xdr:rowOff>
    </xdr:to>
    <xdr:sp macro="" textlink="">
      <xdr:nvSpPr>
        <xdr:cNvPr id="607" name="円/楕円 606"/>
        <xdr:cNvSpPr/>
      </xdr:nvSpPr>
      <xdr:spPr>
        <a:xfrm>
          <a:off x="13652500" y="92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34847</xdr:rowOff>
    </xdr:from>
    <xdr:ext cx="534377" cy="259045"/>
    <xdr:sp macro="" textlink="">
      <xdr:nvSpPr>
        <xdr:cNvPr id="608" name="テキスト ボックス 607"/>
        <xdr:cNvSpPr txBox="1"/>
      </xdr:nvSpPr>
      <xdr:spPr>
        <a:xfrm>
          <a:off x="13436111" y="929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67,705</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152584</xdr:rowOff>
    </xdr:from>
    <xdr:to>
      <xdr:col>18</xdr:col>
      <xdr:colOff>492125</xdr:colOff>
      <xdr:row>53</xdr:row>
      <xdr:rowOff>82734</xdr:rowOff>
    </xdr:to>
    <xdr:sp macro="" textlink="">
      <xdr:nvSpPr>
        <xdr:cNvPr id="609" name="円/楕円 608"/>
        <xdr:cNvSpPr/>
      </xdr:nvSpPr>
      <xdr:spPr>
        <a:xfrm>
          <a:off x="12763500" y="906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73861</xdr:rowOff>
    </xdr:from>
    <xdr:ext cx="534377" cy="259045"/>
    <xdr:sp macro="" textlink="">
      <xdr:nvSpPr>
        <xdr:cNvPr id="610" name="テキスト ボックス 609"/>
        <xdr:cNvSpPr txBox="1"/>
      </xdr:nvSpPr>
      <xdr:spPr>
        <a:xfrm>
          <a:off x="12547111" y="91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4" name="直線コネクタ 633"/>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7"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38" name="直線コネクタ 637"/>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19273</xdr:rowOff>
    </xdr:from>
    <xdr:to>
      <xdr:col>23</xdr:col>
      <xdr:colOff>517525</xdr:colOff>
      <xdr:row>79</xdr:row>
      <xdr:rowOff>35939</xdr:rowOff>
    </xdr:to>
    <xdr:cxnSp macro="">
      <xdr:nvCxnSpPr>
        <xdr:cNvPr id="639" name="直線コネクタ 638"/>
        <xdr:cNvCxnSpPr/>
      </xdr:nvCxnSpPr>
      <xdr:spPr>
        <a:xfrm>
          <a:off x="15481300" y="13563823"/>
          <a:ext cx="838200" cy="1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40" name="災害復旧費平均値テキスト"/>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41" name="フローチャート : 判断 640"/>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13391</xdr:rowOff>
    </xdr:from>
    <xdr:to>
      <xdr:col>22</xdr:col>
      <xdr:colOff>365125</xdr:colOff>
      <xdr:row>79</xdr:row>
      <xdr:rowOff>19273</xdr:rowOff>
    </xdr:to>
    <xdr:cxnSp macro="">
      <xdr:nvCxnSpPr>
        <xdr:cNvPr id="642" name="直線コネクタ 641"/>
        <xdr:cNvCxnSpPr/>
      </xdr:nvCxnSpPr>
      <xdr:spPr>
        <a:xfrm>
          <a:off x="14592300" y="13557941"/>
          <a:ext cx="8890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3" name="フローチャート : 判断 642"/>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67360</xdr:rowOff>
    </xdr:from>
    <xdr:ext cx="469744" cy="259045"/>
    <xdr:sp macro="" textlink="">
      <xdr:nvSpPr>
        <xdr:cNvPr id="644" name="テキスト ボックス 643"/>
        <xdr:cNvSpPr txBox="1"/>
      </xdr:nvSpPr>
      <xdr:spPr>
        <a:xfrm>
          <a:off x="15246427" y="132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13391</xdr:rowOff>
    </xdr:from>
    <xdr:to>
      <xdr:col>21</xdr:col>
      <xdr:colOff>161925</xdr:colOff>
      <xdr:row>79</xdr:row>
      <xdr:rowOff>17072</xdr:rowOff>
    </xdr:to>
    <xdr:cxnSp macro="">
      <xdr:nvCxnSpPr>
        <xdr:cNvPr id="645" name="直線コネクタ 644"/>
        <xdr:cNvCxnSpPr/>
      </xdr:nvCxnSpPr>
      <xdr:spPr>
        <a:xfrm flipV="1">
          <a:off x="13703300" y="13557941"/>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6" name="フローチャート : 判断 645"/>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47" name="テキスト ボックス 646"/>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17072</xdr:rowOff>
    </xdr:from>
    <xdr:to>
      <xdr:col>19</xdr:col>
      <xdr:colOff>644525</xdr:colOff>
      <xdr:row>79</xdr:row>
      <xdr:rowOff>37371</xdr:rowOff>
    </xdr:to>
    <xdr:cxnSp macro="">
      <xdr:nvCxnSpPr>
        <xdr:cNvPr id="648" name="直線コネクタ 647"/>
        <xdr:cNvCxnSpPr/>
      </xdr:nvCxnSpPr>
      <xdr:spPr>
        <a:xfrm flipV="1">
          <a:off x="12814300" y="13561622"/>
          <a:ext cx="8890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49" name="フローチャート : 判断 648"/>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50" name="テキスト ボックス 649"/>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51" name="フローチャート : 判断 650"/>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52" name="テキスト ボックス 651"/>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156589</xdr:rowOff>
    </xdr:from>
    <xdr:to>
      <xdr:col>23</xdr:col>
      <xdr:colOff>568325</xdr:colOff>
      <xdr:row>79</xdr:row>
      <xdr:rowOff>86739</xdr:rowOff>
    </xdr:to>
    <xdr:sp macro="" textlink="">
      <xdr:nvSpPr>
        <xdr:cNvPr id="658" name="円/楕円 657"/>
        <xdr:cNvSpPr/>
      </xdr:nvSpPr>
      <xdr:spPr>
        <a:xfrm>
          <a:off x="16268700" y="1352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71516</xdr:rowOff>
    </xdr:from>
    <xdr:ext cx="469744" cy="259045"/>
    <xdr:sp macro="" textlink="">
      <xdr:nvSpPr>
        <xdr:cNvPr id="659" name="災害復旧費該当値テキスト"/>
        <xdr:cNvSpPr txBox="1"/>
      </xdr:nvSpPr>
      <xdr:spPr>
        <a:xfrm>
          <a:off x="16370300" y="1344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139923</xdr:rowOff>
    </xdr:from>
    <xdr:to>
      <xdr:col>22</xdr:col>
      <xdr:colOff>415925</xdr:colOff>
      <xdr:row>79</xdr:row>
      <xdr:rowOff>70073</xdr:rowOff>
    </xdr:to>
    <xdr:sp macro="" textlink="">
      <xdr:nvSpPr>
        <xdr:cNvPr id="660" name="円/楕円 659"/>
        <xdr:cNvSpPr/>
      </xdr:nvSpPr>
      <xdr:spPr>
        <a:xfrm>
          <a:off x="15430500" y="135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61200</xdr:rowOff>
    </xdr:from>
    <xdr:ext cx="469744" cy="259045"/>
    <xdr:sp macro="" textlink="">
      <xdr:nvSpPr>
        <xdr:cNvPr id="661" name="テキスト ボックス 660"/>
        <xdr:cNvSpPr txBox="1"/>
      </xdr:nvSpPr>
      <xdr:spPr>
        <a:xfrm>
          <a:off x="15246427" y="1360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134041</xdr:rowOff>
    </xdr:from>
    <xdr:to>
      <xdr:col>21</xdr:col>
      <xdr:colOff>212725</xdr:colOff>
      <xdr:row>79</xdr:row>
      <xdr:rowOff>64191</xdr:rowOff>
    </xdr:to>
    <xdr:sp macro="" textlink="">
      <xdr:nvSpPr>
        <xdr:cNvPr id="662" name="円/楕円 661"/>
        <xdr:cNvSpPr/>
      </xdr:nvSpPr>
      <xdr:spPr>
        <a:xfrm>
          <a:off x="14541500" y="1350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55318</xdr:rowOff>
    </xdr:from>
    <xdr:ext cx="469744" cy="259045"/>
    <xdr:sp macro="" textlink="">
      <xdr:nvSpPr>
        <xdr:cNvPr id="663" name="テキスト ボックス 662"/>
        <xdr:cNvSpPr txBox="1"/>
      </xdr:nvSpPr>
      <xdr:spPr>
        <a:xfrm>
          <a:off x="14357427" y="1359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137722</xdr:rowOff>
    </xdr:from>
    <xdr:to>
      <xdr:col>20</xdr:col>
      <xdr:colOff>9525</xdr:colOff>
      <xdr:row>79</xdr:row>
      <xdr:rowOff>67872</xdr:rowOff>
    </xdr:to>
    <xdr:sp macro="" textlink="">
      <xdr:nvSpPr>
        <xdr:cNvPr id="664" name="円/楕円 663"/>
        <xdr:cNvSpPr/>
      </xdr:nvSpPr>
      <xdr:spPr>
        <a:xfrm>
          <a:off x="13652500" y="135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58999</xdr:rowOff>
    </xdr:from>
    <xdr:ext cx="469744" cy="259045"/>
    <xdr:sp macro="" textlink="">
      <xdr:nvSpPr>
        <xdr:cNvPr id="665" name="テキスト ボックス 664"/>
        <xdr:cNvSpPr txBox="1"/>
      </xdr:nvSpPr>
      <xdr:spPr>
        <a:xfrm>
          <a:off x="13468427" y="1360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158021</xdr:rowOff>
    </xdr:from>
    <xdr:to>
      <xdr:col>18</xdr:col>
      <xdr:colOff>492125</xdr:colOff>
      <xdr:row>79</xdr:row>
      <xdr:rowOff>88171</xdr:rowOff>
    </xdr:to>
    <xdr:sp macro="" textlink="">
      <xdr:nvSpPr>
        <xdr:cNvPr id="666" name="円/楕円 665"/>
        <xdr:cNvSpPr/>
      </xdr:nvSpPr>
      <xdr:spPr>
        <a:xfrm>
          <a:off x="12763500" y="135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79298</xdr:rowOff>
    </xdr:from>
    <xdr:ext cx="378565" cy="259045"/>
    <xdr:sp macro="" textlink="">
      <xdr:nvSpPr>
        <xdr:cNvPr id="667" name="テキスト ボックス 666"/>
        <xdr:cNvSpPr txBox="1"/>
      </xdr:nvSpPr>
      <xdr:spPr>
        <a:xfrm>
          <a:off x="12625017" y="1362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81" name="テキスト ボックス 68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3" name="テキスト ボックス 68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5" name="テキスト ボックス 68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89" name="直線コネクタ 688"/>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90"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91" name="直線コネクタ 690"/>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2"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3" name="直線コネクタ 692"/>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15483</xdr:rowOff>
    </xdr:from>
    <xdr:to>
      <xdr:col>23</xdr:col>
      <xdr:colOff>517525</xdr:colOff>
      <xdr:row>97</xdr:row>
      <xdr:rowOff>52115</xdr:rowOff>
    </xdr:to>
    <xdr:cxnSp macro="">
      <xdr:nvCxnSpPr>
        <xdr:cNvPr id="694" name="直線コネクタ 693"/>
        <xdr:cNvCxnSpPr/>
      </xdr:nvCxnSpPr>
      <xdr:spPr>
        <a:xfrm>
          <a:off x="15481300" y="16646133"/>
          <a:ext cx="838200" cy="3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80953</xdr:rowOff>
    </xdr:from>
    <xdr:ext cx="534377" cy="259045"/>
    <xdr:sp macro="" textlink="">
      <xdr:nvSpPr>
        <xdr:cNvPr id="695" name="公債費平均値テキスト"/>
        <xdr:cNvSpPr txBox="1"/>
      </xdr:nvSpPr>
      <xdr:spPr>
        <a:xfrm>
          <a:off x="16370300" y="1636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6" name="フローチャート : 判断 695"/>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15483</xdr:rowOff>
    </xdr:from>
    <xdr:to>
      <xdr:col>22</xdr:col>
      <xdr:colOff>365125</xdr:colOff>
      <xdr:row>97</xdr:row>
      <xdr:rowOff>85358</xdr:rowOff>
    </xdr:to>
    <xdr:cxnSp macro="">
      <xdr:nvCxnSpPr>
        <xdr:cNvPr id="697" name="直線コネクタ 696"/>
        <xdr:cNvCxnSpPr/>
      </xdr:nvCxnSpPr>
      <xdr:spPr>
        <a:xfrm flipV="1">
          <a:off x="14592300" y="16646133"/>
          <a:ext cx="889000" cy="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698" name="フローチャート : 判断 697"/>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166409</xdr:rowOff>
    </xdr:from>
    <xdr:ext cx="534377" cy="259045"/>
    <xdr:sp macro="" textlink="">
      <xdr:nvSpPr>
        <xdr:cNvPr id="699" name="テキスト ボックス 698"/>
        <xdr:cNvSpPr txBox="1"/>
      </xdr:nvSpPr>
      <xdr:spPr>
        <a:xfrm>
          <a:off x="15214111" y="162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135658</xdr:rowOff>
    </xdr:from>
    <xdr:to>
      <xdr:col>21</xdr:col>
      <xdr:colOff>161925</xdr:colOff>
      <xdr:row>97</xdr:row>
      <xdr:rowOff>85358</xdr:rowOff>
    </xdr:to>
    <xdr:cxnSp macro="">
      <xdr:nvCxnSpPr>
        <xdr:cNvPr id="700" name="直線コネクタ 699"/>
        <xdr:cNvCxnSpPr/>
      </xdr:nvCxnSpPr>
      <xdr:spPr>
        <a:xfrm>
          <a:off x="13703300" y="16594858"/>
          <a:ext cx="889000" cy="12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701" name="フローチャート : 判断 700"/>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118422</xdr:rowOff>
    </xdr:from>
    <xdr:ext cx="534377" cy="259045"/>
    <xdr:sp macro="" textlink="">
      <xdr:nvSpPr>
        <xdr:cNvPr id="702" name="テキスト ボックス 701"/>
        <xdr:cNvSpPr txBox="1"/>
      </xdr:nvSpPr>
      <xdr:spPr>
        <a:xfrm>
          <a:off x="14325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135658</xdr:rowOff>
    </xdr:from>
    <xdr:to>
      <xdr:col>19</xdr:col>
      <xdr:colOff>644525</xdr:colOff>
      <xdr:row>97</xdr:row>
      <xdr:rowOff>110627</xdr:rowOff>
    </xdr:to>
    <xdr:cxnSp macro="">
      <xdr:nvCxnSpPr>
        <xdr:cNvPr id="703" name="直線コネクタ 702"/>
        <xdr:cNvCxnSpPr/>
      </xdr:nvCxnSpPr>
      <xdr:spPr>
        <a:xfrm flipV="1">
          <a:off x="12814300" y="16594858"/>
          <a:ext cx="889000" cy="1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4" name="フローチャート : 判断 703"/>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112011</xdr:rowOff>
    </xdr:from>
    <xdr:ext cx="534377" cy="259045"/>
    <xdr:sp macro="" textlink="">
      <xdr:nvSpPr>
        <xdr:cNvPr id="705" name="テキスト ボックス 704"/>
        <xdr:cNvSpPr txBox="1"/>
      </xdr:nvSpPr>
      <xdr:spPr>
        <a:xfrm>
          <a:off x="13436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6" name="フローチャート : 判断 705"/>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102300</xdr:rowOff>
    </xdr:from>
    <xdr:ext cx="534377" cy="259045"/>
    <xdr:sp macro="" textlink="">
      <xdr:nvSpPr>
        <xdr:cNvPr id="707" name="テキスト ボックス 706"/>
        <xdr:cNvSpPr txBox="1"/>
      </xdr:nvSpPr>
      <xdr:spPr>
        <a:xfrm>
          <a:off x="12547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1315</xdr:rowOff>
    </xdr:from>
    <xdr:to>
      <xdr:col>23</xdr:col>
      <xdr:colOff>568325</xdr:colOff>
      <xdr:row>97</xdr:row>
      <xdr:rowOff>102915</xdr:rowOff>
    </xdr:to>
    <xdr:sp macro="" textlink="">
      <xdr:nvSpPr>
        <xdr:cNvPr id="713" name="円/楕円 712"/>
        <xdr:cNvSpPr/>
      </xdr:nvSpPr>
      <xdr:spPr>
        <a:xfrm>
          <a:off x="16268700" y="166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151192</xdr:rowOff>
    </xdr:from>
    <xdr:ext cx="534377" cy="259045"/>
    <xdr:sp macro="" textlink="">
      <xdr:nvSpPr>
        <xdr:cNvPr id="714" name="公債費該当値テキスト"/>
        <xdr:cNvSpPr txBox="1"/>
      </xdr:nvSpPr>
      <xdr:spPr>
        <a:xfrm>
          <a:off x="16370300" y="1661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56,657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136133</xdr:rowOff>
    </xdr:from>
    <xdr:to>
      <xdr:col>22</xdr:col>
      <xdr:colOff>415925</xdr:colOff>
      <xdr:row>97</xdr:row>
      <xdr:rowOff>66283</xdr:rowOff>
    </xdr:to>
    <xdr:sp macro="" textlink="">
      <xdr:nvSpPr>
        <xdr:cNvPr id="715" name="円/楕円 714"/>
        <xdr:cNvSpPr/>
      </xdr:nvSpPr>
      <xdr:spPr>
        <a:xfrm>
          <a:off x="15430500" y="165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57410</xdr:rowOff>
    </xdr:from>
    <xdr:ext cx="534377" cy="259045"/>
    <xdr:sp macro="" textlink="">
      <xdr:nvSpPr>
        <xdr:cNvPr id="716" name="テキスト ボックス 715"/>
        <xdr:cNvSpPr txBox="1"/>
      </xdr:nvSpPr>
      <xdr:spPr>
        <a:xfrm>
          <a:off x="15214111" y="166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34558</xdr:rowOff>
    </xdr:from>
    <xdr:to>
      <xdr:col>21</xdr:col>
      <xdr:colOff>212725</xdr:colOff>
      <xdr:row>97</xdr:row>
      <xdr:rowOff>136158</xdr:rowOff>
    </xdr:to>
    <xdr:sp macro="" textlink="">
      <xdr:nvSpPr>
        <xdr:cNvPr id="717" name="円/楕円 716"/>
        <xdr:cNvSpPr/>
      </xdr:nvSpPr>
      <xdr:spPr>
        <a:xfrm>
          <a:off x="14541500" y="166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127285</xdr:rowOff>
    </xdr:from>
    <xdr:ext cx="534377" cy="259045"/>
    <xdr:sp macro="" textlink="">
      <xdr:nvSpPr>
        <xdr:cNvPr id="718" name="テキスト ボックス 717"/>
        <xdr:cNvSpPr txBox="1"/>
      </xdr:nvSpPr>
      <xdr:spPr>
        <a:xfrm>
          <a:off x="14325111" y="1675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84858</xdr:rowOff>
    </xdr:from>
    <xdr:to>
      <xdr:col>20</xdr:col>
      <xdr:colOff>9525</xdr:colOff>
      <xdr:row>97</xdr:row>
      <xdr:rowOff>15008</xdr:rowOff>
    </xdr:to>
    <xdr:sp macro="" textlink="">
      <xdr:nvSpPr>
        <xdr:cNvPr id="719" name="円/楕円 718"/>
        <xdr:cNvSpPr/>
      </xdr:nvSpPr>
      <xdr:spPr>
        <a:xfrm>
          <a:off x="13652500" y="165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6135</xdr:rowOff>
    </xdr:from>
    <xdr:ext cx="534377" cy="259045"/>
    <xdr:sp macro="" textlink="">
      <xdr:nvSpPr>
        <xdr:cNvPr id="720" name="テキスト ボックス 719"/>
        <xdr:cNvSpPr txBox="1"/>
      </xdr:nvSpPr>
      <xdr:spPr>
        <a:xfrm>
          <a:off x="13436111" y="1663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59827</xdr:rowOff>
    </xdr:from>
    <xdr:to>
      <xdr:col>18</xdr:col>
      <xdr:colOff>492125</xdr:colOff>
      <xdr:row>97</xdr:row>
      <xdr:rowOff>161427</xdr:rowOff>
    </xdr:to>
    <xdr:sp macro="" textlink="">
      <xdr:nvSpPr>
        <xdr:cNvPr id="721" name="円/楕円 720"/>
        <xdr:cNvSpPr/>
      </xdr:nvSpPr>
      <xdr:spPr>
        <a:xfrm>
          <a:off x="12763500" y="1669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152554</xdr:rowOff>
    </xdr:from>
    <xdr:ext cx="534377" cy="259045"/>
    <xdr:sp macro="" textlink="">
      <xdr:nvSpPr>
        <xdr:cNvPr id="722" name="テキスト ボックス 721"/>
        <xdr:cNvSpPr txBox="1"/>
      </xdr:nvSpPr>
      <xdr:spPr>
        <a:xfrm>
          <a:off x="12547111" y="1678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4" name="直線コネクタ 743"/>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5"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7"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48" name="直線コネクタ 747"/>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50" name="諸支出金平均値テキスト"/>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51" name="フローチャート : 判断 750"/>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3" name="フローチャート : 判断 752"/>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4" name="テキスト ボックス 753"/>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6" name="フローチャート : 判断 755"/>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7" name="テキスト ボックス 756"/>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59" name="フローチャート : 判断 758"/>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60" name="テキスト ボックス 759"/>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61" name="フローチャート : 判断 760"/>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62" name="テキスト ボックス 761"/>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69" name="諸支出金該当値テキスト"/>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1" name="テキスト ボックス 79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3" name="テキスト ボックス 79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5" name="テキスト ボックス 79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7" name="テキスト ボックス 79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9" name="直線コネクタ 79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4" name="直線コネクタ 80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6" name="フローチャート : 判断 80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7" name="直線コネクタ 80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8" name="フローチャート : 判断 80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9" name="テキスト ボックス 80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0" name="直線コネクタ 80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1" name="フローチャート : 判断 81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2" name="テキスト ボックス 81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3" name="直線コネクタ 81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4" name="フローチャート : 判断 81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5" name="テキスト ボックス 81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16" name="フローチャート : 判断 815"/>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17" name="テキスト ボックス 816"/>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3" name="円/楕円 82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5" name="円/楕円 82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6" name="テキスト ボックス 82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7" name="円/楕円 82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8" name="テキスト ボックス 82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9" name="円/楕円 82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0" name="テキスト ボックス 82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1" name="円/楕円 83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2" name="テキスト ボックス 83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民生費は、住民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181,147</a:t>
          </a:r>
          <a:r>
            <a:rPr kumimoji="1" lang="ja-JP" altLang="ja-JP" sz="1100">
              <a:solidFill>
                <a:schemeClr val="dk1"/>
              </a:solidFill>
              <a:effectLst/>
              <a:latin typeface="+mn-lt"/>
              <a:ea typeface="+mn-ea"/>
              <a:cs typeface="+mn-cs"/>
            </a:rPr>
            <a:t>円で昨年と比べて</a:t>
          </a:r>
          <a:r>
            <a:rPr kumimoji="1" lang="en-US" altLang="ja-JP" sz="1100">
              <a:solidFill>
                <a:schemeClr val="dk1"/>
              </a:solidFill>
              <a:effectLst/>
              <a:latin typeface="+mn-lt"/>
              <a:ea typeface="+mn-ea"/>
              <a:cs typeface="+mn-cs"/>
            </a:rPr>
            <a:t>48,470</a:t>
          </a:r>
          <a:r>
            <a:rPr kumimoji="1" lang="ja-JP" altLang="ja-JP" sz="1100">
              <a:solidFill>
                <a:schemeClr val="dk1"/>
              </a:solidFill>
              <a:effectLst/>
              <a:latin typeface="+mn-lt"/>
              <a:ea typeface="+mn-ea"/>
              <a:cs typeface="+mn-cs"/>
            </a:rPr>
            <a:t>円増加した。</a:t>
          </a:r>
          <a:r>
            <a:rPr lang="ja-JP" altLang="ja-JP" sz="1100">
              <a:solidFill>
                <a:schemeClr val="dk1"/>
              </a:solidFill>
              <a:effectLst/>
              <a:latin typeface="+mn-lt"/>
              <a:ea typeface="+mn-ea"/>
              <a:cs typeface="+mn-cs"/>
            </a:rPr>
            <a:t>類似団体平均では</a:t>
          </a:r>
          <a:r>
            <a:rPr lang="en-US" altLang="ja-JP" sz="1100">
              <a:solidFill>
                <a:schemeClr val="dk1"/>
              </a:solidFill>
              <a:effectLst/>
              <a:latin typeface="+mn-lt"/>
              <a:ea typeface="+mn-ea"/>
              <a:cs typeface="+mn-cs"/>
            </a:rPr>
            <a:t>7,284</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回り、長野県平均で</a:t>
          </a:r>
          <a:r>
            <a:rPr lang="en-US" altLang="ja-JP" sz="1100">
              <a:solidFill>
                <a:schemeClr val="dk1"/>
              </a:solidFill>
              <a:effectLst/>
              <a:latin typeface="+mn-lt"/>
              <a:ea typeface="+mn-ea"/>
              <a:cs typeface="+mn-cs"/>
            </a:rPr>
            <a:t>42,620</a:t>
          </a:r>
          <a:r>
            <a:rPr lang="ja-JP" altLang="ja-JP" sz="1100">
              <a:solidFill>
                <a:schemeClr val="dk1"/>
              </a:solidFill>
              <a:effectLst/>
              <a:latin typeface="+mn-lt"/>
              <a:ea typeface="+mn-ea"/>
              <a:cs typeface="+mn-cs"/>
            </a:rPr>
            <a:t>円、全国平均でも</a:t>
          </a:r>
          <a:r>
            <a:rPr lang="en-US" altLang="ja-JP" sz="1100">
              <a:solidFill>
                <a:schemeClr val="dk1"/>
              </a:solidFill>
              <a:effectLst/>
              <a:latin typeface="+mn-lt"/>
              <a:ea typeface="+mn-ea"/>
              <a:cs typeface="+mn-cs"/>
            </a:rPr>
            <a:t>17,339</a:t>
          </a:r>
          <a:r>
            <a:rPr lang="ja-JP" altLang="en-US" sz="1100">
              <a:solidFill>
                <a:schemeClr val="dk1"/>
              </a:solidFill>
              <a:effectLst/>
              <a:latin typeface="+mn-lt"/>
              <a:ea typeface="+mn-ea"/>
              <a:cs typeface="+mn-cs"/>
            </a:rPr>
            <a:t>円</a:t>
          </a:r>
          <a:r>
            <a:rPr lang="ja-JP" altLang="ja-JP" sz="1100">
              <a:solidFill>
                <a:schemeClr val="dk1"/>
              </a:solidFill>
              <a:effectLst/>
              <a:latin typeface="+mn-lt"/>
              <a:ea typeface="+mn-ea"/>
              <a:cs typeface="+mn-cs"/>
            </a:rPr>
            <a:t>上回っている。統合</a:t>
          </a:r>
          <a:r>
            <a:rPr lang="ja-JP" altLang="en-US" sz="1100">
              <a:solidFill>
                <a:schemeClr val="dk1"/>
              </a:solidFill>
              <a:effectLst/>
              <a:latin typeface="+mn-lt"/>
              <a:ea typeface="+mn-ea"/>
              <a:cs typeface="+mn-cs"/>
            </a:rPr>
            <a:t>保育園建設</a:t>
          </a:r>
          <a:r>
            <a:rPr lang="ja-JP" altLang="ja-JP" sz="1100">
              <a:solidFill>
                <a:schemeClr val="dk1"/>
              </a:solidFill>
              <a:effectLst/>
              <a:latin typeface="+mn-lt"/>
              <a:ea typeface="+mn-ea"/>
              <a:cs typeface="+mn-cs"/>
            </a:rPr>
            <a:t>が増加の主な要因である。教育費は、住民１人当たり</a:t>
          </a:r>
          <a:r>
            <a:rPr lang="en-US" altLang="ja-JP" sz="1100">
              <a:solidFill>
                <a:schemeClr val="dk1"/>
              </a:solidFill>
              <a:effectLst/>
              <a:latin typeface="+mn-lt"/>
              <a:ea typeface="+mn-ea"/>
              <a:cs typeface="+mn-cs"/>
            </a:rPr>
            <a:t>62,438</a:t>
          </a:r>
          <a:r>
            <a:rPr lang="ja-JP" altLang="ja-JP" sz="1100">
              <a:solidFill>
                <a:schemeClr val="dk1"/>
              </a:solidFill>
              <a:effectLst/>
              <a:latin typeface="+mn-lt"/>
              <a:ea typeface="+mn-ea"/>
              <a:cs typeface="+mn-cs"/>
            </a:rPr>
            <a:t>円で昨年と比べて</a:t>
          </a:r>
          <a:r>
            <a:rPr lang="en-US" altLang="ja-JP" sz="1100">
              <a:solidFill>
                <a:schemeClr val="dk1"/>
              </a:solidFill>
              <a:effectLst/>
              <a:latin typeface="+mn-lt"/>
              <a:ea typeface="+mn-ea"/>
              <a:cs typeface="+mn-cs"/>
            </a:rPr>
            <a:t>4,421</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した。類似団体平均で</a:t>
          </a:r>
          <a:r>
            <a:rPr lang="en-US" altLang="ja-JP" sz="1100">
              <a:solidFill>
                <a:schemeClr val="dk1"/>
              </a:solidFill>
              <a:effectLst/>
              <a:latin typeface="+mn-lt"/>
              <a:ea typeface="+mn-ea"/>
              <a:cs typeface="+mn-cs"/>
            </a:rPr>
            <a:t>3,624</a:t>
          </a:r>
          <a:r>
            <a:rPr lang="ja-JP" altLang="ja-JP" sz="1100">
              <a:solidFill>
                <a:schemeClr val="dk1"/>
              </a:solidFill>
              <a:effectLst/>
              <a:latin typeface="+mn-lt"/>
              <a:ea typeface="+mn-ea"/>
              <a:cs typeface="+mn-cs"/>
            </a:rPr>
            <a:t>円、長野県平均で</a:t>
          </a:r>
          <a:r>
            <a:rPr lang="en-US" altLang="ja-JP" sz="1100">
              <a:solidFill>
                <a:schemeClr val="dk1"/>
              </a:solidFill>
              <a:effectLst/>
              <a:latin typeface="+mn-lt"/>
              <a:ea typeface="+mn-ea"/>
              <a:cs typeface="+mn-cs"/>
            </a:rPr>
            <a:t>9,760</a:t>
          </a:r>
          <a:r>
            <a:rPr lang="ja-JP" altLang="ja-JP" sz="1100">
              <a:solidFill>
                <a:schemeClr val="dk1"/>
              </a:solidFill>
              <a:effectLst/>
              <a:latin typeface="+mn-lt"/>
              <a:ea typeface="+mn-ea"/>
              <a:cs typeface="+mn-cs"/>
            </a:rPr>
            <a:t>円、全国平均でも</a:t>
          </a:r>
          <a:r>
            <a:rPr lang="en-US" altLang="ja-JP" sz="1100">
              <a:solidFill>
                <a:schemeClr val="dk1"/>
              </a:solidFill>
              <a:effectLst/>
              <a:latin typeface="+mn-lt"/>
              <a:ea typeface="+mn-ea"/>
              <a:cs typeface="+mn-cs"/>
            </a:rPr>
            <a:t>17,176</a:t>
          </a:r>
          <a:r>
            <a:rPr lang="ja-JP" altLang="ja-JP" sz="1100">
              <a:solidFill>
                <a:schemeClr val="dk1"/>
              </a:solidFill>
              <a:effectLst/>
              <a:latin typeface="+mn-lt"/>
              <a:ea typeface="+mn-ea"/>
              <a:cs typeface="+mn-cs"/>
            </a:rPr>
            <a:t>円上回っている。主な要因は小・中学校の耐震改修</a:t>
          </a:r>
          <a:r>
            <a:rPr lang="ja-JP" altLang="en-US" sz="1100">
              <a:solidFill>
                <a:schemeClr val="dk1"/>
              </a:solidFill>
              <a:effectLst/>
              <a:latin typeface="+mn-lt"/>
              <a:ea typeface="+mn-ea"/>
              <a:cs typeface="+mn-cs"/>
            </a:rPr>
            <a:t>工事完了</a:t>
          </a:r>
          <a:r>
            <a:rPr lang="ja-JP" altLang="ja-JP" sz="1100">
              <a:solidFill>
                <a:schemeClr val="dk1"/>
              </a:solidFill>
              <a:effectLst/>
              <a:latin typeface="+mn-lt"/>
              <a:ea typeface="+mn-ea"/>
              <a:cs typeface="+mn-cs"/>
            </a:rPr>
            <a:t>に伴う普通建設事業費の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があげられる。平成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年度に小学校施設の統合が控えており、しばらくは高い水準で推移すると見込まれる。公債費は、</a:t>
          </a:r>
          <a:r>
            <a:rPr kumimoji="1" lang="ja-JP" altLang="ja-JP" sz="1100">
              <a:solidFill>
                <a:schemeClr val="dk1"/>
              </a:solidFill>
              <a:effectLst/>
              <a:latin typeface="+mn-lt"/>
              <a:ea typeface="+mn-ea"/>
              <a:cs typeface="+mn-cs"/>
            </a:rPr>
            <a:t>一人当たり</a:t>
          </a:r>
          <a:r>
            <a:rPr kumimoji="1" lang="en-US" altLang="ja-JP" sz="1100">
              <a:solidFill>
                <a:schemeClr val="dk1"/>
              </a:solidFill>
              <a:effectLst/>
              <a:latin typeface="+mn-lt"/>
              <a:ea typeface="+mn-ea"/>
              <a:cs typeface="+mn-cs"/>
            </a:rPr>
            <a:t>56,657</a:t>
          </a:r>
          <a:r>
            <a:rPr kumimoji="1" lang="ja-JP" altLang="ja-JP" sz="1100">
              <a:solidFill>
                <a:schemeClr val="dk1"/>
              </a:solidFill>
              <a:effectLst/>
              <a:latin typeface="+mn-lt"/>
              <a:ea typeface="+mn-ea"/>
              <a:cs typeface="+mn-cs"/>
            </a:rPr>
            <a:t>円で昨年と比べて</a:t>
          </a:r>
          <a:r>
            <a:rPr kumimoji="1" lang="en-US" altLang="ja-JP" sz="1100">
              <a:solidFill>
                <a:schemeClr val="dk1"/>
              </a:solidFill>
              <a:effectLst/>
              <a:latin typeface="+mn-lt"/>
              <a:ea typeface="+mn-ea"/>
              <a:cs typeface="+mn-cs"/>
            </a:rPr>
            <a:t>8,012</a:t>
          </a:r>
          <a:r>
            <a:rPr kumimoji="1" lang="ja-JP" altLang="ja-JP" sz="1100">
              <a:solidFill>
                <a:schemeClr val="dk1"/>
              </a:solidFill>
              <a:effectLst/>
              <a:latin typeface="+mn-lt"/>
              <a:ea typeface="+mn-ea"/>
              <a:cs typeface="+mn-cs"/>
            </a:rPr>
            <a:t>円減少した。</a:t>
          </a:r>
          <a:r>
            <a:rPr lang="ja-JP" altLang="ja-JP" sz="1100">
              <a:solidFill>
                <a:schemeClr val="dk1"/>
              </a:solidFill>
              <a:effectLst/>
              <a:latin typeface="+mn-lt"/>
              <a:ea typeface="+mn-ea"/>
              <a:cs typeface="+mn-cs"/>
            </a:rPr>
            <a:t>類似団体平均では</a:t>
          </a:r>
          <a:r>
            <a:rPr lang="en-US" altLang="ja-JP" sz="1100">
              <a:solidFill>
                <a:schemeClr val="dk1"/>
              </a:solidFill>
              <a:effectLst/>
              <a:latin typeface="+mn-lt"/>
              <a:ea typeface="+mn-ea"/>
              <a:cs typeface="+mn-cs"/>
            </a:rPr>
            <a:t>25,061</a:t>
          </a:r>
          <a:r>
            <a:rPr lang="ja-JP" altLang="ja-JP" sz="1100">
              <a:solidFill>
                <a:schemeClr val="dk1"/>
              </a:solidFill>
              <a:effectLst/>
              <a:latin typeface="+mn-lt"/>
              <a:ea typeface="+mn-ea"/>
              <a:cs typeface="+mn-cs"/>
            </a:rPr>
            <a:t>円下回り、長野県平均では</a:t>
          </a:r>
          <a:r>
            <a:rPr lang="en-US" altLang="ja-JP" sz="1100">
              <a:solidFill>
                <a:schemeClr val="dk1"/>
              </a:solidFill>
              <a:effectLst/>
              <a:latin typeface="+mn-lt"/>
              <a:ea typeface="+mn-ea"/>
              <a:cs typeface="+mn-cs"/>
            </a:rPr>
            <a:t>6,082</a:t>
          </a:r>
          <a:r>
            <a:rPr lang="ja-JP" altLang="ja-JP" sz="1100">
              <a:solidFill>
                <a:schemeClr val="dk1"/>
              </a:solidFill>
              <a:effectLst/>
              <a:latin typeface="+mn-lt"/>
              <a:ea typeface="+mn-ea"/>
              <a:cs typeface="+mn-cs"/>
            </a:rPr>
            <a:t>円上回り、全国平均でも</a:t>
          </a:r>
          <a:r>
            <a:rPr lang="en-US" altLang="ja-JP" sz="1100">
              <a:solidFill>
                <a:schemeClr val="dk1"/>
              </a:solidFill>
              <a:effectLst/>
              <a:latin typeface="+mn-lt"/>
              <a:ea typeface="+mn-ea"/>
              <a:cs typeface="+mn-cs"/>
            </a:rPr>
            <a:t>13,268</a:t>
          </a:r>
          <a:r>
            <a:rPr lang="ja-JP" altLang="ja-JP" sz="1100">
              <a:solidFill>
                <a:schemeClr val="dk1"/>
              </a:solidFill>
              <a:effectLst/>
              <a:latin typeface="+mn-lt"/>
              <a:ea typeface="+mn-ea"/>
              <a:cs typeface="+mn-cs"/>
            </a:rPr>
            <a:t>円上回っている。今後新たなまちづくりのために活用した合併特例債の償還が増えることから、高水準となることが予想されている。減債基金等計画的に積立をし、年度間返済の平準化及び、財政運営の弾力化を図ることとしてい</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a:t>
          </a:r>
          <a:endParaRPr lang="ja-JP" altLang="ja-JP" sz="1400">
            <a:effectLst/>
          </a:endParaRPr>
        </a:p>
        <a:p>
          <a:pPr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年度の財政調整基金残高は</a:t>
          </a:r>
          <a:r>
            <a:rPr lang="en-US" altLang="ja-JP" sz="1100">
              <a:solidFill>
                <a:schemeClr val="dk1"/>
              </a:solidFill>
              <a:effectLst/>
              <a:latin typeface="+mn-lt"/>
              <a:ea typeface="+mn-ea"/>
              <a:cs typeface="+mn-cs"/>
            </a:rPr>
            <a:t>1,848</a:t>
          </a:r>
          <a:r>
            <a:rPr lang="ja-JP" altLang="ja-JP" sz="1100">
              <a:solidFill>
                <a:schemeClr val="dk1"/>
              </a:solidFill>
              <a:effectLst/>
              <a:latin typeface="+mn-lt"/>
              <a:ea typeface="+mn-ea"/>
              <a:cs typeface="+mn-cs"/>
            </a:rPr>
            <a:t>百万円で標準財政規模比は</a:t>
          </a:r>
          <a:r>
            <a:rPr lang="en-US" altLang="ja-JP" sz="1100">
              <a:solidFill>
                <a:schemeClr val="dk1"/>
              </a:solidFill>
              <a:effectLst/>
              <a:latin typeface="+mn-lt"/>
              <a:ea typeface="+mn-ea"/>
              <a:cs typeface="+mn-cs"/>
            </a:rPr>
            <a:t>38.47</a:t>
          </a:r>
          <a:r>
            <a:rPr lang="ja-JP" altLang="ja-JP" sz="1100">
              <a:solidFill>
                <a:schemeClr val="dk1"/>
              </a:solidFill>
              <a:effectLst/>
              <a:latin typeface="+mn-lt"/>
              <a:ea typeface="+mn-ea"/>
              <a:cs typeface="+mn-cs"/>
            </a:rPr>
            <a:t>と</a:t>
          </a:r>
          <a:r>
            <a:rPr lang="ja-JP" altLang="en-US" sz="1100">
              <a:solidFill>
                <a:schemeClr val="dk1"/>
              </a:solidFill>
              <a:effectLst/>
              <a:latin typeface="+mn-lt"/>
              <a:ea typeface="+mn-ea"/>
              <a:cs typeface="+mn-cs"/>
            </a:rPr>
            <a:t>微減に</a:t>
          </a:r>
          <a:r>
            <a:rPr lang="ja-JP" altLang="ja-JP" sz="1100">
              <a:solidFill>
                <a:schemeClr val="dk1"/>
              </a:solidFill>
              <a:effectLst/>
              <a:latin typeface="+mn-lt"/>
              <a:ea typeface="+mn-ea"/>
              <a:cs typeface="+mn-cs"/>
            </a:rPr>
            <a:t>なった。数年</a:t>
          </a:r>
          <a:r>
            <a:rPr lang="ja-JP" altLang="en-US" sz="1100">
              <a:solidFill>
                <a:schemeClr val="dk1"/>
              </a:solidFill>
              <a:effectLst/>
              <a:latin typeface="+mn-lt"/>
              <a:ea typeface="+mn-ea"/>
              <a:cs typeface="+mn-cs"/>
            </a:rPr>
            <a:t>来</a:t>
          </a:r>
          <a:r>
            <a:rPr lang="ja-JP" altLang="ja-JP" sz="1100">
              <a:solidFill>
                <a:schemeClr val="dk1"/>
              </a:solidFill>
              <a:effectLst/>
              <a:latin typeface="+mn-lt"/>
              <a:ea typeface="+mn-ea"/>
              <a:cs typeface="+mn-cs"/>
            </a:rPr>
            <a:t>、取崩しを上回る決算剰余金積立を行うことができたたため、基金残高は増加傾向であったが、</a:t>
          </a:r>
          <a:r>
            <a:rPr lang="ja-JP" altLang="en-US" sz="1100">
              <a:solidFill>
                <a:schemeClr val="dk1"/>
              </a:solidFill>
              <a:effectLst/>
              <a:latin typeface="+mn-lt"/>
              <a:ea typeface="+mn-ea"/>
              <a:cs typeface="+mn-cs"/>
            </a:rPr>
            <a:t>昨年度に続き</a:t>
          </a:r>
          <a:r>
            <a:rPr lang="ja-JP" altLang="ja-JP" sz="1100">
              <a:solidFill>
                <a:schemeClr val="dk1"/>
              </a:solidFill>
              <a:effectLst/>
              <a:latin typeface="+mn-lt"/>
              <a:ea typeface="+mn-ea"/>
              <a:cs typeface="+mn-cs"/>
            </a:rPr>
            <a:t>今年度</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財政調整基金残高が減少する結果となった。</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度の実質収支額は</a:t>
          </a:r>
          <a:r>
            <a:rPr lang="en-US" altLang="ja-JP" sz="1100">
              <a:solidFill>
                <a:schemeClr val="dk1"/>
              </a:solidFill>
              <a:effectLst/>
              <a:latin typeface="+mn-lt"/>
              <a:ea typeface="+mn-ea"/>
              <a:cs typeface="+mn-cs"/>
            </a:rPr>
            <a:t>393</a:t>
          </a:r>
          <a:r>
            <a:rPr lang="ja-JP" altLang="ja-JP" sz="1100">
              <a:solidFill>
                <a:schemeClr val="dk1"/>
              </a:solidFill>
              <a:effectLst/>
              <a:latin typeface="+mn-lt"/>
              <a:ea typeface="+mn-ea"/>
              <a:cs typeface="+mn-cs"/>
            </a:rPr>
            <a:t>百万円で標準財政規模比は</a:t>
          </a:r>
          <a:r>
            <a:rPr lang="en-US" altLang="ja-JP" sz="1100">
              <a:solidFill>
                <a:schemeClr val="dk1"/>
              </a:solidFill>
              <a:effectLst/>
              <a:latin typeface="+mn-lt"/>
              <a:ea typeface="+mn-ea"/>
              <a:cs typeface="+mn-cs"/>
            </a:rPr>
            <a:t>8.87</a:t>
          </a:r>
          <a:r>
            <a:rPr lang="ja-JP" altLang="ja-JP" sz="1100">
              <a:solidFill>
                <a:schemeClr val="dk1"/>
              </a:solidFill>
              <a:effectLst/>
              <a:latin typeface="+mn-lt"/>
              <a:ea typeface="+mn-ea"/>
              <a:cs typeface="+mn-cs"/>
            </a:rPr>
            <a:t>実質単年度収支は△</a:t>
          </a:r>
          <a:r>
            <a:rPr lang="en-US" altLang="ja-JP" sz="1100">
              <a:solidFill>
                <a:schemeClr val="dk1"/>
              </a:solidFill>
              <a:effectLst/>
              <a:latin typeface="+mn-lt"/>
              <a:ea typeface="+mn-ea"/>
              <a:cs typeface="+mn-cs"/>
            </a:rPr>
            <a:t>102</a:t>
          </a:r>
          <a:r>
            <a:rPr lang="ja-JP" altLang="ja-JP" sz="1100">
              <a:solidFill>
                <a:schemeClr val="dk1"/>
              </a:solidFill>
              <a:effectLst/>
              <a:latin typeface="+mn-lt"/>
              <a:ea typeface="+mn-ea"/>
              <a:cs typeface="+mn-cs"/>
            </a:rPr>
            <a:t>百万円で標準財政規模比は△</a:t>
          </a:r>
          <a:r>
            <a:rPr lang="en-US" altLang="ja-JP" sz="1100">
              <a:solidFill>
                <a:schemeClr val="dk1"/>
              </a:solidFill>
              <a:effectLst/>
              <a:latin typeface="+mn-lt"/>
              <a:ea typeface="+mn-ea"/>
              <a:cs typeface="+mn-cs"/>
            </a:rPr>
            <a:t>2.13</a:t>
          </a:r>
          <a:r>
            <a:rPr lang="ja-JP" altLang="ja-JP" sz="1100">
              <a:solidFill>
                <a:schemeClr val="dk1"/>
              </a:solidFill>
              <a:effectLst/>
              <a:latin typeface="+mn-lt"/>
              <a:ea typeface="+mn-ea"/>
              <a:cs typeface="+mn-cs"/>
            </a:rPr>
            <a:t>となっている。</a:t>
          </a:r>
          <a:endParaRPr lang="ja-JP" altLang="ja-JP" sz="1400">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今後地方創生に係る各種事業の実施が予定されて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、これまで</a:t>
          </a:r>
          <a:r>
            <a:rPr lang="ja-JP" altLang="en-US" sz="1100">
              <a:solidFill>
                <a:schemeClr val="dk1"/>
              </a:solidFill>
              <a:effectLst/>
              <a:latin typeface="+mn-lt"/>
              <a:ea typeface="+mn-ea"/>
              <a:cs typeface="+mn-cs"/>
            </a:rPr>
            <a:t>以上に</a:t>
          </a:r>
          <a:r>
            <a:rPr lang="ja-JP" altLang="ja-JP" sz="1100">
              <a:solidFill>
                <a:schemeClr val="dk1"/>
              </a:solidFill>
              <a:effectLst/>
              <a:latin typeface="+mn-lt"/>
              <a:ea typeface="+mn-ea"/>
              <a:cs typeface="+mn-cs"/>
            </a:rPr>
            <a:t>事業の選択と集中により健全な財政運営に努めていく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会計及び特別会計、公営企業とも黒字収支で推移し、健全な財政運営を継続している。しかし、病院会計、水道会計には一般会計から多額の補助金を支出しており、農業集落排水事業など下水道関係の特別会計も一般会計からの繰入で財政運営を行っている。企業会計及び特別会計は経営が赤字に陥ることの無いよう、さらに経営の健全化に努める必要が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一般会計も</a:t>
          </a:r>
          <a:r>
            <a:rPr lang="ja-JP" altLang="en-US" sz="1100">
              <a:solidFill>
                <a:schemeClr val="dk1"/>
              </a:solidFill>
              <a:effectLst/>
              <a:latin typeface="+mn-lt"/>
              <a:ea typeface="+mn-ea"/>
              <a:cs typeface="+mn-cs"/>
            </a:rPr>
            <a:t>昨年度までは</a:t>
          </a:r>
          <a:r>
            <a:rPr lang="ja-JP" altLang="ja-JP" sz="1100">
              <a:solidFill>
                <a:schemeClr val="dk1"/>
              </a:solidFill>
              <a:effectLst/>
              <a:latin typeface="+mn-lt"/>
              <a:ea typeface="+mn-ea"/>
              <a:cs typeface="+mn-cs"/>
            </a:rPr>
            <a:t>普通交付税の合併算定替、まち・ひと・しごと創生事業費や国の経済対策などの影響もあり黒字</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なっている</a:t>
          </a:r>
          <a:r>
            <a:rPr lang="ja-JP" altLang="en-US" sz="1100">
              <a:solidFill>
                <a:schemeClr val="dk1"/>
              </a:solidFill>
              <a:effectLst/>
              <a:latin typeface="+mn-lt"/>
              <a:ea typeface="+mn-ea"/>
              <a:cs typeface="+mn-cs"/>
            </a:rPr>
            <a:t>とはいえ、</a:t>
          </a:r>
          <a:r>
            <a:rPr lang="ja-JP" altLang="ja-JP" sz="1100">
              <a:solidFill>
                <a:schemeClr val="dk1"/>
              </a:solidFill>
              <a:effectLst/>
              <a:latin typeface="+mn-lt"/>
              <a:ea typeface="+mn-ea"/>
              <a:cs typeface="+mn-cs"/>
            </a:rPr>
            <a:t>町税収入は減少傾向にあり</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年度からは普通交付税の合併算定替も縮減が始まり、</a:t>
          </a:r>
          <a:r>
            <a:rPr lang="ja-JP" altLang="ja-JP" sz="1100">
              <a:solidFill>
                <a:schemeClr val="dk1"/>
              </a:solidFill>
              <a:effectLst/>
              <a:latin typeface="+mn-lt"/>
              <a:ea typeface="+mn-ea"/>
              <a:cs typeface="+mn-cs"/>
            </a:rPr>
            <a:t>今後も</a:t>
          </a:r>
          <a:r>
            <a:rPr lang="ja-JP" altLang="en-US" sz="1100">
              <a:solidFill>
                <a:schemeClr val="dk1"/>
              </a:solidFill>
              <a:effectLst/>
              <a:latin typeface="+mn-lt"/>
              <a:ea typeface="+mn-ea"/>
              <a:cs typeface="+mn-cs"/>
            </a:rPr>
            <a:t>引き続き</a:t>
          </a:r>
          <a:r>
            <a:rPr lang="ja-JP" altLang="ja-JP" sz="1100">
              <a:solidFill>
                <a:schemeClr val="dk1"/>
              </a:solidFill>
              <a:effectLst/>
              <a:latin typeface="+mn-lt"/>
              <a:ea typeface="+mn-ea"/>
              <a:cs typeface="+mn-cs"/>
            </a:rPr>
            <a:t>特別会計への一定の繰出金が見込まれることから一層の財政健全化に努める必要がある。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7500339</v>
      </c>
      <c r="BO4" s="411"/>
      <c r="BP4" s="411"/>
      <c r="BQ4" s="411"/>
      <c r="BR4" s="411"/>
      <c r="BS4" s="411"/>
      <c r="BT4" s="411"/>
      <c r="BU4" s="412"/>
      <c r="BV4" s="410">
        <v>7221421</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8.9</v>
      </c>
      <c r="CU4" s="588"/>
      <c r="CV4" s="588"/>
      <c r="CW4" s="588"/>
      <c r="CX4" s="588"/>
      <c r="CY4" s="588"/>
      <c r="CZ4" s="588"/>
      <c r="DA4" s="589"/>
      <c r="DB4" s="587">
        <v>8.1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7060998</v>
      </c>
      <c r="BO5" s="416"/>
      <c r="BP5" s="416"/>
      <c r="BQ5" s="416"/>
      <c r="BR5" s="416"/>
      <c r="BS5" s="416"/>
      <c r="BT5" s="416"/>
      <c r="BU5" s="417"/>
      <c r="BV5" s="415">
        <v>6808883</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84.8</v>
      </c>
      <c r="CU5" s="386"/>
      <c r="CV5" s="386"/>
      <c r="CW5" s="386"/>
      <c r="CX5" s="386"/>
      <c r="CY5" s="386"/>
      <c r="CZ5" s="386"/>
      <c r="DA5" s="387"/>
      <c r="DB5" s="385">
        <v>83.4</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439341</v>
      </c>
      <c r="BO6" s="416"/>
      <c r="BP6" s="416"/>
      <c r="BQ6" s="416"/>
      <c r="BR6" s="416"/>
      <c r="BS6" s="416"/>
      <c r="BT6" s="416"/>
      <c r="BU6" s="417"/>
      <c r="BV6" s="415">
        <v>412538</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88.5</v>
      </c>
      <c r="CU6" s="562"/>
      <c r="CV6" s="562"/>
      <c r="CW6" s="562"/>
      <c r="CX6" s="562"/>
      <c r="CY6" s="562"/>
      <c r="CZ6" s="562"/>
      <c r="DA6" s="563"/>
      <c r="DB6" s="561">
        <v>88.1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13088</v>
      </c>
      <c r="BO7" s="416"/>
      <c r="BP7" s="416"/>
      <c r="BQ7" s="416"/>
      <c r="BR7" s="416"/>
      <c r="BS7" s="416"/>
      <c r="BT7" s="416"/>
      <c r="BU7" s="417"/>
      <c r="BV7" s="415">
        <v>19671</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4804569</v>
      </c>
      <c r="CU7" s="416"/>
      <c r="CV7" s="416"/>
      <c r="CW7" s="416"/>
      <c r="CX7" s="416"/>
      <c r="CY7" s="416"/>
      <c r="CZ7" s="416"/>
      <c r="DA7" s="417"/>
      <c r="DB7" s="415">
        <v>4878435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426253</v>
      </c>
      <c r="BO8" s="416"/>
      <c r="BP8" s="416"/>
      <c r="BQ8" s="416"/>
      <c r="BR8" s="416"/>
      <c r="BS8" s="416"/>
      <c r="BT8" s="416"/>
      <c r="BU8" s="417"/>
      <c r="BV8" s="415">
        <v>392867</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0.28000000000000003</v>
      </c>
      <c r="CU8" s="525"/>
      <c r="CV8" s="525"/>
      <c r="CW8" s="525"/>
      <c r="CX8" s="525"/>
      <c r="CY8" s="525"/>
      <c r="CZ8" s="525"/>
      <c r="DA8" s="526"/>
      <c r="DB8" s="524">
        <v>0.28999999999999998</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11063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33386</v>
      </c>
      <c r="BO9" s="416"/>
      <c r="BP9" s="416"/>
      <c r="BQ9" s="416"/>
      <c r="BR9" s="416"/>
      <c r="BS9" s="416"/>
      <c r="BT9" s="416"/>
      <c r="BU9" s="417"/>
      <c r="BV9" s="415">
        <v>54232</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11.8</v>
      </c>
      <c r="CU9" s="386"/>
      <c r="CV9" s="386"/>
      <c r="CW9" s="386"/>
      <c r="CX9" s="386"/>
      <c r="CY9" s="386"/>
      <c r="CZ9" s="386"/>
      <c r="DA9" s="387"/>
      <c r="DB9" s="385">
        <v>13.2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11865</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9358</v>
      </c>
      <c r="BO10" s="416"/>
      <c r="BP10" s="416"/>
      <c r="BQ10" s="416"/>
      <c r="BR10" s="416"/>
      <c r="BS10" s="416"/>
      <c r="BT10" s="416"/>
      <c r="BU10" s="417"/>
      <c r="BV10" s="415">
        <v>8114</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79</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v>106440</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11551</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145000</v>
      </c>
      <c r="BO12" s="416"/>
      <c r="BP12" s="416"/>
      <c r="BQ12" s="416"/>
      <c r="BR12" s="416"/>
      <c r="BS12" s="416"/>
      <c r="BT12" s="416"/>
      <c r="BU12" s="417"/>
      <c r="BV12" s="415">
        <v>180000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11499</v>
      </c>
      <c r="S13" s="517"/>
      <c r="T13" s="517"/>
      <c r="U13" s="517"/>
      <c r="V13" s="518"/>
      <c r="W13" s="504" t="s">
        <v>125</v>
      </c>
      <c r="X13" s="428"/>
      <c r="Y13" s="428"/>
      <c r="Z13" s="428"/>
      <c r="AA13" s="428"/>
      <c r="AB13" s="429"/>
      <c r="AC13" s="391">
        <v>1550</v>
      </c>
      <c r="AD13" s="392"/>
      <c r="AE13" s="392"/>
      <c r="AF13" s="392"/>
      <c r="AG13" s="393"/>
      <c r="AH13" s="391">
        <v>1717</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-102256</v>
      </c>
      <c r="BO13" s="416"/>
      <c r="BP13" s="416"/>
      <c r="BQ13" s="416"/>
      <c r="BR13" s="416"/>
      <c r="BS13" s="416"/>
      <c r="BT13" s="416"/>
      <c r="BU13" s="417"/>
      <c r="BV13" s="415">
        <v>-11214</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9.4</v>
      </c>
      <c r="CU13" s="386"/>
      <c r="CV13" s="386"/>
      <c r="CW13" s="386"/>
      <c r="CX13" s="386"/>
      <c r="CY13" s="386"/>
      <c r="CZ13" s="386"/>
      <c r="DA13" s="387"/>
      <c r="DB13" s="385">
        <v>9.8000000000000007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11693</v>
      </c>
      <c r="S14" s="517"/>
      <c r="T14" s="517"/>
      <c r="U14" s="517"/>
      <c r="V14" s="518"/>
      <c r="W14" s="519"/>
      <c r="X14" s="431"/>
      <c r="Y14" s="431"/>
      <c r="Z14" s="431"/>
      <c r="AA14" s="431"/>
      <c r="AB14" s="432"/>
      <c r="AC14" s="509">
        <v>24.7</v>
      </c>
      <c r="AD14" s="510"/>
      <c r="AE14" s="510"/>
      <c r="AF14" s="510"/>
      <c r="AG14" s="511"/>
      <c r="AH14" s="509">
        <v>25.5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123</v>
      </c>
      <c r="CU14" s="488"/>
      <c r="CV14" s="488"/>
      <c r="CW14" s="488"/>
      <c r="CX14" s="488"/>
      <c r="CY14" s="488"/>
      <c r="CZ14" s="488"/>
      <c r="DA14" s="489"/>
      <c r="DB14" s="520">
        <v>13.7</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11642</v>
      </c>
      <c r="S15" s="517"/>
      <c r="T15" s="517"/>
      <c r="U15" s="517"/>
      <c r="V15" s="518"/>
      <c r="W15" s="504" t="s">
        <v>132</v>
      </c>
      <c r="X15" s="428"/>
      <c r="Y15" s="428"/>
      <c r="Z15" s="428"/>
      <c r="AA15" s="428"/>
      <c r="AB15" s="429"/>
      <c r="AC15" s="391">
        <v>1422</v>
      </c>
      <c r="AD15" s="392"/>
      <c r="AE15" s="392"/>
      <c r="AF15" s="392"/>
      <c r="AG15" s="393"/>
      <c r="AH15" s="391">
        <v>1549</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1112856</v>
      </c>
      <c r="BO15" s="411"/>
      <c r="BP15" s="411"/>
      <c r="BQ15" s="411"/>
      <c r="BR15" s="411"/>
      <c r="BS15" s="411"/>
      <c r="BT15" s="411"/>
      <c r="BU15" s="412"/>
      <c r="BV15" s="410">
        <v>1103683</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22.7</v>
      </c>
      <c r="AD16" s="510"/>
      <c r="AE16" s="510"/>
      <c r="AF16" s="510"/>
      <c r="AG16" s="511"/>
      <c r="AH16" s="509">
        <v>23</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4044544</v>
      </c>
      <c r="BO16" s="416"/>
      <c r="BP16" s="416"/>
      <c r="BQ16" s="416"/>
      <c r="BR16" s="416"/>
      <c r="BS16" s="416"/>
      <c r="BT16" s="416"/>
      <c r="BU16" s="417"/>
      <c r="BV16" s="415">
        <v>3949731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3301</v>
      </c>
      <c r="AD17" s="392"/>
      <c r="AE17" s="392"/>
      <c r="AF17" s="392"/>
      <c r="AG17" s="393"/>
      <c r="AH17" s="391">
        <v>3478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1380661</v>
      </c>
      <c r="BO17" s="416"/>
      <c r="BP17" s="416"/>
      <c r="BQ17" s="416"/>
      <c r="BR17" s="416"/>
      <c r="BS17" s="416"/>
      <c r="BT17" s="416"/>
      <c r="BU17" s="417"/>
      <c r="BV17" s="415">
        <v>1369999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75</v>
      </c>
      <c r="M18" s="480"/>
      <c r="N18" s="480"/>
      <c r="O18" s="480"/>
      <c r="P18" s="480"/>
      <c r="Q18" s="480"/>
      <c r="R18" s="481"/>
      <c r="S18" s="481"/>
      <c r="T18" s="481"/>
      <c r="U18" s="481"/>
      <c r="V18" s="482"/>
      <c r="W18" s="496"/>
      <c r="X18" s="497"/>
      <c r="Y18" s="497"/>
      <c r="Z18" s="497"/>
      <c r="AA18" s="497"/>
      <c r="AB18" s="505"/>
      <c r="AC18" s="379">
        <v>52.6</v>
      </c>
      <c r="AD18" s="380"/>
      <c r="AE18" s="380"/>
      <c r="AF18" s="380"/>
      <c r="AG18" s="483"/>
      <c r="AH18" s="379">
        <v>51.6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4107824</v>
      </c>
      <c r="BO18" s="416"/>
      <c r="BP18" s="416"/>
      <c r="BQ18" s="416"/>
      <c r="BR18" s="416"/>
      <c r="BS18" s="416"/>
      <c r="BT18" s="416"/>
      <c r="BU18" s="417"/>
      <c r="BV18" s="415">
        <v>4133553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148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5451766</v>
      </c>
      <c r="BO19" s="416"/>
      <c r="BP19" s="416"/>
      <c r="BQ19" s="416"/>
      <c r="BR19" s="416"/>
      <c r="BS19" s="416"/>
      <c r="BT19" s="416"/>
      <c r="BU19" s="417"/>
      <c r="BV19" s="415">
        <v>5657421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3769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7147187</v>
      </c>
      <c r="BO23" s="416"/>
      <c r="BP23" s="416"/>
      <c r="BQ23" s="416"/>
      <c r="BR23" s="416"/>
      <c r="BS23" s="416"/>
      <c r="BT23" s="416"/>
      <c r="BU23" s="417"/>
      <c r="BV23" s="415">
        <v>6860497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6790</v>
      </c>
      <c r="R24" s="392"/>
      <c r="S24" s="392"/>
      <c r="T24" s="392"/>
      <c r="U24" s="392"/>
      <c r="V24" s="393"/>
      <c r="W24" s="457"/>
      <c r="X24" s="448"/>
      <c r="Y24" s="449"/>
      <c r="Z24" s="388" t="s">
        <v>155</v>
      </c>
      <c r="AA24" s="389"/>
      <c r="AB24" s="389"/>
      <c r="AC24" s="389"/>
      <c r="AD24" s="389"/>
      <c r="AE24" s="389"/>
      <c r="AF24" s="389"/>
      <c r="AG24" s="390"/>
      <c r="AH24" s="391">
        <v>118</v>
      </c>
      <c r="AI24" s="392"/>
      <c r="AJ24" s="392"/>
      <c r="AK24" s="392"/>
      <c r="AL24" s="393"/>
      <c r="AM24" s="391">
        <v>362850</v>
      </c>
      <c r="AN24" s="392"/>
      <c r="AO24" s="392"/>
      <c r="AP24" s="392"/>
      <c r="AQ24" s="392"/>
      <c r="AR24" s="393"/>
      <c r="AS24" s="391">
        <v>3075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1590040</v>
      </c>
      <c r="BO24" s="416"/>
      <c r="BP24" s="416"/>
      <c r="BQ24" s="416"/>
      <c r="BR24" s="416"/>
      <c r="BS24" s="416"/>
      <c r="BT24" s="416"/>
      <c r="BU24" s="417"/>
      <c r="BV24" s="415">
        <v>1830180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2</v>
      </c>
      <c r="M25" s="392"/>
      <c r="N25" s="392"/>
      <c r="O25" s="392"/>
      <c r="P25" s="393"/>
      <c r="Q25" s="391">
        <v>5610</v>
      </c>
      <c r="R25" s="392"/>
      <c r="S25" s="392"/>
      <c r="T25" s="392"/>
      <c r="U25" s="392"/>
      <c r="V25" s="393"/>
      <c r="W25" s="457"/>
      <c r="X25" s="448"/>
      <c r="Y25" s="449"/>
      <c r="Z25" s="388" t="s">
        <v>158</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75235</v>
      </c>
      <c r="BO25" s="411"/>
      <c r="BP25" s="411"/>
      <c r="BQ25" s="411"/>
      <c r="BR25" s="411"/>
      <c r="BS25" s="411"/>
      <c r="BT25" s="411"/>
      <c r="BU25" s="412"/>
      <c r="BV25" s="410">
        <v>590081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5190</v>
      </c>
      <c r="R26" s="392"/>
      <c r="S26" s="392"/>
      <c r="T26" s="392"/>
      <c r="U26" s="392"/>
      <c r="V26" s="393"/>
      <c r="W26" s="457"/>
      <c r="X26" s="448"/>
      <c r="Y26" s="449"/>
      <c r="Z26" s="388" t="s">
        <v>161</v>
      </c>
      <c r="AA26" s="470"/>
      <c r="AB26" s="470"/>
      <c r="AC26" s="470"/>
      <c r="AD26" s="470"/>
      <c r="AE26" s="470"/>
      <c r="AF26" s="470"/>
      <c r="AG26" s="471"/>
      <c r="AH26" s="391" t="s">
        <v>123</v>
      </c>
      <c r="AI26" s="392"/>
      <c r="AJ26" s="392"/>
      <c r="AK26" s="392"/>
      <c r="AL26" s="393"/>
      <c r="AM26" s="391" t="s">
        <v>123</v>
      </c>
      <c r="AN26" s="392"/>
      <c r="AO26" s="392"/>
      <c r="AP26" s="392"/>
      <c r="AQ26" s="392"/>
      <c r="AR26" s="393"/>
      <c r="AS26" s="391" t="s">
        <v>123</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2690</v>
      </c>
      <c r="R27" s="392"/>
      <c r="S27" s="392"/>
      <c r="T27" s="392"/>
      <c r="U27" s="392"/>
      <c r="V27" s="393"/>
      <c r="W27" s="457"/>
      <c r="X27" s="448"/>
      <c r="Y27" s="449"/>
      <c r="Z27" s="388" t="s">
        <v>164</v>
      </c>
      <c r="AA27" s="389"/>
      <c r="AB27" s="389"/>
      <c r="AC27" s="389"/>
      <c r="AD27" s="389"/>
      <c r="AE27" s="389"/>
      <c r="AF27" s="389"/>
      <c r="AG27" s="390"/>
      <c r="AH27" s="391" t="s">
        <v>123</v>
      </c>
      <c r="AI27" s="392"/>
      <c r="AJ27" s="392"/>
      <c r="AK27" s="392"/>
      <c r="AL27" s="393"/>
      <c r="AM27" s="391" t="s">
        <v>123</v>
      </c>
      <c r="AN27" s="392"/>
      <c r="AO27" s="392"/>
      <c r="AP27" s="392"/>
      <c r="AQ27" s="392"/>
      <c r="AR27" s="393"/>
      <c r="AS27" s="391" t="s">
        <v>123</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123</v>
      </c>
      <c r="BO27" s="419"/>
      <c r="BP27" s="419"/>
      <c r="BQ27" s="419"/>
      <c r="BR27" s="419"/>
      <c r="BS27" s="419"/>
      <c r="BT27" s="419"/>
      <c r="BU27" s="420"/>
      <c r="BV27" s="418" t="s">
        <v>123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1840</v>
      </c>
      <c r="R28" s="392"/>
      <c r="S28" s="392"/>
      <c r="T28" s="392"/>
      <c r="U28" s="392"/>
      <c r="V28" s="393"/>
      <c r="W28" s="457"/>
      <c r="X28" s="448"/>
      <c r="Y28" s="449"/>
      <c r="Z28" s="388" t="s">
        <v>167</v>
      </c>
      <c r="AA28" s="389"/>
      <c r="AB28" s="389"/>
      <c r="AC28" s="389"/>
      <c r="AD28" s="389"/>
      <c r="AE28" s="389"/>
      <c r="AF28" s="389"/>
      <c r="AG28" s="390"/>
      <c r="AH28" s="391">
        <v>6</v>
      </c>
      <c r="AI28" s="392"/>
      <c r="AJ28" s="392"/>
      <c r="AK28" s="392"/>
      <c r="AL28" s="393"/>
      <c r="AM28" s="391">
        <v>14124</v>
      </c>
      <c r="AN28" s="392"/>
      <c r="AO28" s="392"/>
      <c r="AP28" s="392"/>
      <c r="AQ28" s="392"/>
      <c r="AR28" s="393"/>
      <c r="AS28" s="391">
        <v>2354</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1848169</v>
      </c>
      <c r="BO28" s="411"/>
      <c r="BP28" s="411"/>
      <c r="BQ28" s="411"/>
      <c r="BR28" s="411"/>
      <c r="BS28" s="411"/>
      <c r="BT28" s="411"/>
      <c r="BU28" s="412"/>
      <c r="BV28" s="410">
        <v>1883811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13</v>
      </c>
      <c r="M29" s="392"/>
      <c r="N29" s="392"/>
      <c r="O29" s="392"/>
      <c r="P29" s="393"/>
      <c r="Q29" s="391">
        <v>1600</v>
      </c>
      <c r="R29" s="392"/>
      <c r="S29" s="392"/>
      <c r="T29" s="392"/>
      <c r="U29" s="392"/>
      <c r="V29" s="393"/>
      <c r="W29" s="458"/>
      <c r="X29" s="459"/>
      <c r="Y29" s="460"/>
      <c r="Z29" s="388" t="s">
        <v>171</v>
      </c>
      <c r="AA29" s="389"/>
      <c r="AB29" s="389"/>
      <c r="AC29" s="389"/>
      <c r="AD29" s="389"/>
      <c r="AE29" s="389"/>
      <c r="AF29" s="389"/>
      <c r="AG29" s="390"/>
      <c r="AH29" s="391">
        <v>124</v>
      </c>
      <c r="AI29" s="392"/>
      <c r="AJ29" s="392"/>
      <c r="AK29" s="392"/>
      <c r="AL29" s="393"/>
      <c r="AM29" s="391">
        <v>376974</v>
      </c>
      <c r="AN29" s="392"/>
      <c r="AO29" s="392"/>
      <c r="AP29" s="392"/>
      <c r="AQ29" s="392"/>
      <c r="AR29" s="393"/>
      <c r="AS29" s="391">
        <v>3040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866082</v>
      </c>
      <c r="BO29" s="416"/>
      <c r="BP29" s="416"/>
      <c r="BQ29" s="416"/>
      <c r="BR29" s="416"/>
      <c r="BS29" s="416"/>
      <c r="BT29" s="416"/>
      <c r="BU29" s="417"/>
      <c r="BV29" s="415">
        <v>754804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2320857</v>
      </c>
      <c r="BO30" s="419"/>
      <c r="BP30" s="419"/>
      <c r="BQ30" s="419"/>
      <c r="BR30" s="419"/>
      <c r="BS30" s="419"/>
      <c r="BT30" s="419"/>
      <c r="BU30" s="420"/>
      <c r="BV30" s="418">
        <v>2107300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長野広域連合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有限会社飯綱町ふるさと振興公社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からまつの丘地区汚水処理場管理事業特別会計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IF('各会計、関係団体の財政状況及び健全化判断比率'!B35="","",'各会計、関係団体の財政状況及び健全化判断比率'!B35)</f>
        <v>飯綱公共下水道事業特別会計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　(一般会計)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IF('各会計、関係団体の財政状況及び健全化判断比率'!B36="","",'各会計、関係団体の財政状況及び健全化判断比率'!B36)</f>
        <v>スキー場事業特別会計</v>
      </c>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　(老人福祉施設等運営事業特別会計)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訪問看護ステーション特別会計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12</v>
      </c>
      <c r="BF37" s="375"/>
      <c r="BG37" s="374" t="str">
        <f>IF('各会計、関係団体の財政状況及び健全化判断比率'!B37="","",'各会計、関係団体の財政状況及び健全化判断比率'!B37)</f>
        <v>住宅地造成事業特別会計</v>
      </c>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　(長野地域ふるさと事業特別会計)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　(ごみ処理施設事業特別会計)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北部衛生施設組合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19</v>
      </c>
      <c r="BX40" s="375"/>
      <c r="BY40" s="374" t="str">
        <f>IF('各会計、関係団体の財政状況及び健全化判断比率'!B74="","",'各会計、関係団体の財政状況及び健全化判断比率'!B74)</f>
        <v>北信保健衛生施設組合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20</v>
      </c>
      <c r="BX41" s="375"/>
      <c r="BY41" s="374" t="str">
        <f>IF('各会計、関係団体の財政状況及び健全化判断比率'!B75="","",'各会計、関係団体の財政状況及び健全化判断比率'!B75)</f>
        <v>　(一般会計)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21</v>
      </c>
      <c r="BX42" s="375"/>
      <c r="BY42" s="374" t="str">
        <f>IF('各会計、関係団体の財政状況及び健全化判断比率'!B76="","",'各会計、関係団体の財政状況及び健全化判断比率'!B76)</f>
        <v>　(斎場事業特別会計)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22</v>
      </c>
      <c r="BX43" s="375"/>
      <c r="BY43" s="374" t="str">
        <f>IF('各会計、関係団体の財政状況及び健全化判断比率'!B77="","",'各会計、関係団体の財政状況及び健全化判断比率'!B77)</f>
        <v>　(その他じん芥処理、し尿処理事業特別会計)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3" t="s">
        <v>532</v>
      </c>
      <c r="D34" s="1183"/>
      <c r="E34" s="1184"/>
      <c r="F34" s="32">
        <v>17.149999999999999</v>
      </c>
      <c r="G34" s="33">
        <v>17.2</v>
      </c>
      <c r="H34" s="33">
        <v>18.170000000000002</v>
      </c>
      <c r="I34" s="33">
        <v>17.649999999999999</v>
      </c>
      <c r="J34" s="34">
        <v>17.21</v>
      </c>
      <c r="K34" s="22"/>
      <c r="L34" s="22"/>
      <c r="M34" s="22"/>
      <c r="N34" s="22"/>
      <c r="O34" s="22"/>
      <c r="P34" s="22"/>
    </row>
    <row r="35" spans="1:16" ht="39" customHeight="1" x14ac:dyDescent="0.15">
      <c r="A35" s="22"/>
      <c r="B35" s="35"/>
      <c r="C35" s="1177" t="s">
        <v>533</v>
      </c>
      <c r="D35" s="1178"/>
      <c r="E35" s="1179"/>
      <c r="F35" s="36">
        <v>10.039999999999999</v>
      </c>
      <c r="G35" s="37">
        <v>11.95</v>
      </c>
      <c r="H35" s="37">
        <v>13.07</v>
      </c>
      <c r="I35" s="37">
        <v>8.81</v>
      </c>
      <c r="J35" s="38">
        <v>12.9</v>
      </c>
      <c r="K35" s="22"/>
      <c r="L35" s="22"/>
      <c r="M35" s="22"/>
      <c r="N35" s="22"/>
      <c r="O35" s="22"/>
      <c r="P35" s="22"/>
    </row>
    <row r="36" spans="1:16" ht="39" customHeight="1" x14ac:dyDescent="0.15">
      <c r="A36" s="22"/>
      <c r="B36" s="35"/>
      <c r="C36" s="1177" t="s">
        <v>534</v>
      </c>
      <c r="D36" s="1178"/>
      <c r="E36" s="1179"/>
      <c r="F36" s="36">
        <v>7.33</v>
      </c>
      <c r="G36" s="37">
        <v>7.67</v>
      </c>
      <c r="H36" s="37">
        <v>7.18</v>
      </c>
      <c r="I36" s="37">
        <v>8.0500000000000007</v>
      </c>
      <c r="J36" s="38">
        <v>8.86</v>
      </c>
      <c r="K36" s="22"/>
      <c r="L36" s="22"/>
      <c r="M36" s="22"/>
      <c r="N36" s="22"/>
      <c r="O36" s="22"/>
      <c r="P36" s="22"/>
    </row>
    <row r="37" spans="1:16" ht="39" customHeight="1" x14ac:dyDescent="0.15">
      <c r="A37" s="22"/>
      <c r="B37" s="35"/>
      <c r="C37" s="1177" t="s">
        <v>535</v>
      </c>
      <c r="D37" s="1178"/>
      <c r="E37" s="1179"/>
      <c r="F37" s="36">
        <v>1.21</v>
      </c>
      <c r="G37" s="37">
        <v>0.78</v>
      </c>
      <c r="H37" s="37">
        <v>0.89</v>
      </c>
      <c r="I37" s="37">
        <v>1.1499999999999999</v>
      </c>
      <c r="J37" s="38">
        <v>1</v>
      </c>
      <c r="K37" s="22"/>
      <c r="L37" s="22"/>
      <c r="M37" s="22"/>
      <c r="N37" s="22"/>
      <c r="O37" s="22"/>
      <c r="P37" s="22"/>
    </row>
    <row r="38" spans="1:16" ht="39" customHeight="1" x14ac:dyDescent="0.15">
      <c r="A38" s="22"/>
      <c r="B38" s="35"/>
      <c r="C38" s="1177" t="s">
        <v>536</v>
      </c>
      <c r="D38" s="1178"/>
      <c r="E38" s="1179"/>
      <c r="F38" s="36">
        <v>0.5</v>
      </c>
      <c r="G38" s="37">
        <v>0.76</v>
      </c>
      <c r="H38" s="37">
        <v>0.41</v>
      </c>
      <c r="I38" s="37">
        <v>0.68</v>
      </c>
      <c r="J38" s="38">
        <v>0.97</v>
      </c>
      <c r="K38" s="22"/>
      <c r="L38" s="22"/>
      <c r="M38" s="22"/>
      <c r="N38" s="22"/>
      <c r="O38" s="22"/>
      <c r="P38" s="22"/>
    </row>
    <row r="39" spans="1:16" ht="39" customHeight="1" x14ac:dyDescent="0.15">
      <c r="A39" s="22"/>
      <c r="B39" s="35"/>
      <c r="C39" s="1177" t="s">
        <v>537</v>
      </c>
      <c r="D39" s="1178"/>
      <c r="E39" s="1179"/>
      <c r="F39" s="36">
        <v>0.12</v>
      </c>
      <c r="G39" s="37">
        <v>0.1</v>
      </c>
      <c r="H39" s="37">
        <v>0.14000000000000001</v>
      </c>
      <c r="I39" s="37">
        <v>0.18</v>
      </c>
      <c r="J39" s="38">
        <v>0.21</v>
      </c>
      <c r="K39" s="22"/>
      <c r="L39" s="22"/>
      <c r="M39" s="22"/>
      <c r="N39" s="22"/>
      <c r="O39" s="22"/>
      <c r="P39" s="22"/>
    </row>
    <row r="40" spans="1:16" ht="39" customHeight="1" x14ac:dyDescent="0.15">
      <c r="A40" s="22"/>
      <c r="B40" s="35"/>
      <c r="C40" s="1177" t="s">
        <v>538</v>
      </c>
      <c r="D40" s="1178"/>
      <c r="E40" s="1179"/>
      <c r="F40" s="36">
        <v>0.09</v>
      </c>
      <c r="G40" s="37">
        <v>0.09</v>
      </c>
      <c r="H40" s="37">
        <v>7.0000000000000007E-2</v>
      </c>
      <c r="I40" s="37">
        <v>0.08</v>
      </c>
      <c r="J40" s="38">
        <v>0.08</v>
      </c>
      <c r="K40" s="22"/>
      <c r="L40" s="22"/>
      <c r="M40" s="22"/>
      <c r="N40" s="22"/>
      <c r="O40" s="22"/>
      <c r="P40" s="22"/>
    </row>
    <row r="41" spans="1:16" ht="39" customHeight="1" x14ac:dyDescent="0.15">
      <c r="A41" s="22"/>
      <c r="B41" s="35"/>
      <c r="C41" s="1177" t="s">
        <v>539</v>
      </c>
      <c r="D41" s="1178"/>
      <c r="E41" s="1179"/>
      <c r="F41" s="36">
        <v>1.32</v>
      </c>
      <c r="G41" s="37">
        <v>0.12</v>
      </c>
      <c r="H41" s="37">
        <v>0.06</v>
      </c>
      <c r="I41" s="37">
        <v>0.08</v>
      </c>
      <c r="J41" s="38">
        <v>0.01</v>
      </c>
      <c r="K41" s="22"/>
      <c r="L41" s="22"/>
      <c r="M41" s="22"/>
      <c r="N41" s="22"/>
      <c r="O41" s="22"/>
      <c r="P41" s="22"/>
    </row>
    <row r="42" spans="1:16" ht="39" customHeight="1" x14ac:dyDescent="0.15">
      <c r="A42" s="22"/>
      <c r="B42" s="39"/>
      <c r="C42" s="1177" t="s">
        <v>540</v>
      </c>
      <c r="D42" s="1178"/>
      <c r="E42" s="1179"/>
      <c r="F42" s="36" t="s">
        <v>484</v>
      </c>
      <c r="G42" s="37" t="s">
        <v>484</v>
      </c>
      <c r="H42" s="37" t="s">
        <v>484</v>
      </c>
      <c r="I42" s="37" t="s">
        <v>484</v>
      </c>
      <c r="J42" s="38" t="s">
        <v>484</v>
      </c>
      <c r="K42" s="22"/>
      <c r="L42" s="22"/>
      <c r="M42" s="22"/>
      <c r="N42" s="22"/>
      <c r="O42" s="22"/>
      <c r="P42" s="22"/>
    </row>
    <row r="43" spans="1:16" ht="39" customHeight="1" thickBot="1" x14ac:dyDescent="0.2">
      <c r="A43" s="22"/>
      <c r="B43" s="40"/>
      <c r="C43" s="1180" t="s">
        <v>541</v>
      </c>
      <c r="D43" s="1181"/>
      <c r="E43" s="1182"/>
      <c r="F43" s="41">
        <v>0.05</v>
      </c>
      <c r="G43" s="42">
        <v>0.03</v>
      </c>
      <c r="H43" s="42">
        <v>0.04</v>
      </c>
      <c r="I43" s="42">
        <v>0.06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531</v>
      </c>
      <c r="L45" s="60">
        <v>587</v>
      </c>
      <c r="M45" s="60">
        <v>586</v>
      </c>
      <c r="N45" s="60">
        <v>650</v>
      </c>
      <c r="O45" s="61">
        <v>654</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484</v>
      </c>
      <c r="L46" s="64" t="s">
        <v>484</v>
      </c>
      <c r="M46" s="64" t="s">
        <v>484</v>
      </c>
      <c r="N46" s="64" t="s">
        <v>484</v>
      </c>
      <c r="O46" s="65" t="s">
        <v>484</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484</v>
      </c>
      <c r="L47" s="64" t="s">
        <v>484</v>
      </c>
      <c r="M47" s="64" t="s">
        <v>484</v>
      </c>
      <c r="N47" s="64" t="s">
        <v>484</v>
      </c>
      <c r="O47" s="65" t="s">
        <v>484</v>
      </c>
      <c r="P47" s="48"/>
      <c r="Q47" s="48"/>
      <c r="R47" s="48"/>
      <c r="S47" s="48"/>
      <c r="T47" s="48"/>
      <c r="U47" s="48"/>
    </row>
    <row r="48" spans="1:21" ht="30.75" customHeight="1" x14ac:dyDescent="0.15">
      <c r="A48" s="48"/>
      <c r="B48" s="1195"/>
      <c r="C48" s="1196"/>
      <c r="D48" s="62"/>
      <c r="E48" s="1187" t="s">
        <v>15</v>
      </c>
      <c r="F48" s="1187"/>
      <c r="G48" s="1187"/>
      <c r="H48" s="1187"/>
      <c r="I48" s="1187"/>
      <c r="J48" s="1188"/>
      <c r="K48" s="63">
        <v>621</v>
      </c>
      <c r="L48" s="64">
        <v>640</v>
      </c>
      <c r="M48" s="64">
        <v>637</v>
      </c>
      <c r="N48" s="64">
        <v>650</v>
      </c>
      <c r="O48" s="65">
        <v>636</v>
      </c>
      <c r="P48" s="48"/>
      <c r="Q48" s="48"/>
      <c r="R48" s="48"/>
      <c r="S48" s="48"/>
      <c r="T48" s="48"/>
      <c r="U48" s="48"/>
    </row>
    <row r="49" spans="1:21" ht="30.75" customHeight="1" x14ac:dyDescent="0.15">
      <c r="A49" s="48"/>
      <c r="B49" s="1195"/>
      <c r="C49" s="1196"/>
      <c r="D49" s="62"/>
      <c r="E49" s="1187" t="s">
        <v>16</v>
      </c>
      <c r="F49" s="1187"/>
      <c r="G49" s="1187"/>
      <c r="H49" s="1187"/>
      <c r="I49" s="1187"/>
      <c r="J49" s="1188"/>
      <c r="K49" s="63">
        <v>4</v>
      </c>
      <c r="L49" s="64">
        <v>4</v>
      </c>
      <c r="M49" s="64">
        <v>5</v>
      </c>
      <c r="N49" s="64">
        <v>5</v>
      </c>
      <c r="O49" s="65">
        <v>5</v>
      </c>
      <c r="P49" s="48"/>
      <c r="Q49" s="48"/>
      <c r="R49" s="48"/>
      <c r="S49" s="48"/>
      <c r="T49" s="48"/>
      <c r="U49" s="48"/>
    </row>
    <row r="50" spans="1:21" ht="30.75" customHeight="1" x14ac:dyDescent="0.15">
      <c r="A50" s="48"/>
      <c r="B50" s="1195"/>
      <c r="C50" s="1196"/>
      <c r="D50" s="62"/>
      <c r="E50" s="1187" t="s">
        <v>17</v>
      </c>
      <c r="F50" s="1187"/>
      <c r="G50" s="1187"/>
      <c r="H50" s="1187"/>
      <c r="I50" s="1187"/>
      <c r="J50" s="1188"/>
      <c r="K50" s="63">
        <v>18</v>
      </c>
      <c r="L50" s="64">
        <v>20</v>
      </c>
      <c r="M50" s="64">
        <v>19</v>
      </c>
      <c r="N50" s="64">
        <v>22</v>
      </c>
      <c r="O50" s="65">
        <v>16</v>
      </c>
      <c r="P50" s="48"/>
      <c r="Q50" s="48"/>
      <c r="R50" s="48"/>
      <c r="S50" s="48"/>
      <c r="T50" s="48"/>
      <c r="U50" s="48"/>
    </row>
    <row r="51" spans="1:21" ht="30.75" customHeight="1" x14ac:dyDescent="0.15">
      <c r="A51" s="48"/>
      <c r="B51" s="1197"/>
      <c r="C51" s="1198"/>
      <c r="D51" s="66"/>
      <c r="E51" s="1187" t="s">
        <v>18</v>
      </c>
      <c r="F51" s="1187"/>
      <c r="G51" s="1187"/>
      <c r="H51" s="1187"/>
      <c r="I51" s="1187"/>
      <c r="J51" s="1188"/>
      <c r="K51" s="63" t="s">
        <v>484</v>
      </c>
      <c r="L51" s="64" t="s">
        <v>484</v>
      </c>
      <c r="M51" s="64">
        <v>0</v>
      </c>
      <c r="N51" s="64" t="s">
        <v>484</v>
      </c>
      <c r="O51" s="65" t="s">
        <v>484</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787</v>
      </c>
      <c r="L52" s="64">
        <v>838</v>
      </c>
      <c r="M52" s="64">
        <v>896</v>
      </c>
      <c r="N52" s="64">
        <v>942</v>
      </c>
      <c r="O52" s="65">
        <v>942</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387</v>
      </c>
      <c r="L53" s="69">
        <v>413</v>
      </c>
      <c r="M53" s="69">
        <v>351</v>
      </c>
      <c r="N53" s="69">
        <v>385</v>
      </c>
      <c r="O53" s="70">
        <v>369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3" t="s">
        <v>24</v>
      </c>
      <c r="C41" s="1214"/>
      <c r="D41" s="81"/>
      <c r="E41" s="1215" t="s">
        <v>25</v>
      </c>
      <c r="F41" s="1215"/>
      <c r="G41" s="1215"/>
      <c r="H41" s="1216"/>
      <c r="I41" s="82">
        <v>6693</v>
      </c>
      <c r="J41" s="83">
        <v>6609</v>
      </c>
      <c r="K41" s="83">
        <v>6827</v>
      </c>
      <c r="L41" s="83">
        <v>6860</v>
      </c>
      <c r="M41" s="84">
        <v>7147</v>
      </c>
    </row>
    <row r="42" spans="2:13" ht="27.75" customHeight="1" x14ac:dyDescent="0.15">
      <c r="B42" s="1203"/>
      <c r="C42" s="1204"/>
      <c r="D42" s="85"/>
      <c r="E42" s="1207" t="s">
        <v>26</v>
      </c>
      <c r="F42" s="1207"/>
      <c r="G42" s="1207"/>
      <c r="H42" s="1208"/>
      <c r="I42" s="86">
        <v>222</v>
      </c>
      <c r="J42" s="87">
        <v>185</v>
      </c>
      <c r="K42" s="87">
        <v>147</v>
      </c>
      <c r="L42" s="87">
        <v>109</v>
      </c>
      <c r="M42" s="88">
        <v>69</v>
      </c>
    </row>
    <row r="43" spans="2:13" ht="27.75" customHeight="1" x14ac:dyDescent="0.15">
      <c r="B43" s="1203"/>
      <c r="C43" s="1204"/>
      <c r="D43" s="85"/>
      <c r="E43" s="1207" t="s">
        <v>27</v>
      </c>
      <c r="F43" s="1207"/>
      <c r="G43" s="1207"/>
      <c r="H43" s="1208"/>
      <c r="I43" s="86">
        <v>8684</v>
      </c>
      <c r="J43" s="87">
        <v>8141</v>
      </c>
      <c r="K43" s="87">
        <v>7614</v>
      </c>
      <c r="L43" s="87">
        <v>7298</v>
      </c>
      <c r="M43" s="88">
        <v>6729</v>
      </c>
    </row>
    <row r="44" spans="2:13" ht="27.75" customHeight="1" x14ac:dyDescent="0.15">
      <c r="B44" s="1203"/>
      <c r="C44" s="1204"/>
      <c r="D44" s="85"/>
      <c r="E44" s="1207" t="s">
        <v>28</v>
      </c>
      <c r="F44" s="1207"/>
      <c r="G44" s="1207"/>
      <c r="H44" s="1208"/>
      <c r="I44" s="86">
        <v>32</v>
      </c>
      <c r="J44" s="87">
        <v>26</v>
      </c>
      <c r="K44" s="87">
        <v>23</v>
      </c>
      <c r="L44" s="87">
        <v>18</v>
      </c>
      <c r="M44" s="88">
        <v>14</v>
      </c>
    </row>
    <row r="45" spans="2:13" ht="27.75" customHeight="1" x14ac:dyDescent="0.15">
      <c r="B45" s="1203"/>
      <c r="C45" s="1204"/>
      <c r="D45" s="85"/>
      <c r="E45" s="1207" t="s">
        <v>29</v>
      </c>
      <c r="F45" s="1207"/>
      <c r="G45" s="1207"/>
      <c r="H45" s="1208"/>
      <c r="I45" s="86">
        <v>829</v>
      </c>
      <c r="J45" s="87">
        <v>809</v>
      </c>
      <c r="K45" s="87">
        <v>679</v>
      </c>
      <c r="L45" s="87">
        <v>689</v>
      </c>
      <c r="M45" s="88">
        <v>643</v>
      </c>
    </row>
    <row r="46" spans="2:13" ht="27.75" customHeight="1" x14ac:dyDescent="0.15">
      <c r="B46" s="1203"/>
      <c r="C46" s="1204"/>
      <c r="D46" s="89"/>
      <c r="E46" s="1207" t="s">
        <v>30</v>
      </c>
      <c r="F46" s="1207"/>
      <c r="G46" s="1207"/>
      <c r="H46" s="1208"/>
      <c r="I46" s="86" t="s">
        <v>484</v>
      </c>
      <c r="J46" s="87" t="s">
        <v>484</v>
      </c>
      <c r="K46" s="87" t="s">
        <v>484</v>
      </c>
      <c r="L46" s="87" t="s">
        <v>484</v>
      </c>
      <c r="M46" s="88" t="s">
        <v>484</v>
      </c>
    </row>
    <row r="47" spans="2:13" ht="27.75" customHeight="1" x14ac:dyDescent="0.15">
      <c r="B47" s="1203"/>
      <c r="C47" s="1204"/>
      <c r="D47" s="90"/>
      <c r="E47" s="1217" t="s">
        <v>31</v>
      </c>
      <c r="F47" s="1218"/>
      <c r="G47" s="1218"/>
      <c r="H47" s="1219"/>
      <c r="I47" s="86" t="s">
        <v>484</v>
      </c>
      <c r="J47" s="87" t="s">
        <v>484</v>
      </c>
      <c r="K47" s="87" t="s">
        <v>484</v>
      </c>
      <c r="L47" s="87" t="s">
        <v>484</v>
      </c>
      <c r="M47" s="88" t="s">
        <v>484</v>
      </c>
    </row>
    <row r="48" spans="2:13" ht="27.75" customHeight="1" x14ac:dyDescent="0.15">
      <c r="B48" s="1203"/>
      <c r="C48" s="1204"/>
      <c r="D48" s="85"/>
      <c r="E48" s="1207" t="s">
        <v>32</v>
      </c>
      <c r="F48" s="1207"/>
      <c r="G48" s="1207"/>
      <c r="H48" s="1208"/>
      <c r="I48" s="86" t="s">
        <v>484</v>
      </c>
      <c r="J48" s="87" t="s">
        <v>484</v>
      </c>
      <c r="K48" s="87" t="s">
        <v>484</v>
      </c>
      <c r="L48" s="87" t="s">
        <v>484</v>
      </c>
      <c r="M48" s="88" t="s">
        <v>484</v>
      </c>
    </row>
    <row r="49" spans="2:13" ht="27.75" customHeight="1" x14ac:dyDescent="0.15">
      <c r="B49" s="1205"/>
      <c r="C49" s="1206"/>
      <c r="D49" s="85"/>
      <c r="E49" s="1207" t="s">
        <v>33</v>
      </c>
      <c r="F49" s="1207"/>
      <c r="G49" s="1207"/>
      <c r="H49" s="1208"/>
      <c r="I49" s="86" t="s">
        <v>484</v>
      </c>
      <c r="J49" s="87" t="s">
        <v>484</v>
      </c>
      <c r="K49" s="87" t="s">
        <v>484</v>
      </c>
      <c r="L49" s="87" t="s">
        <v>484</v>
      </c>
      <c r="M49" s="88" t="s">
        <v>484</v>
      </c>
    </row>
    <row r="50" spans="2:13" ht="27.75" customHeight="1" x14ac:dyDescent="0.15">
      <c r="B50" s="1201" t="s">
        <v>34</v>
      </c>
      <c r="C50" s="1202"/>
      <c r="D50" s="91"/>
      <c r="E50" s="1207" t="s">
        <v>35</v>
      </c>
      <c r="F50" s="1207"/>
      <c r="G50" s="1207"/>
      <c r="H50" s="1208"/>
      <c r="I50" s="86">
        <v>3245</v>
      </c>
      <c r="J50" s="87">
        <v>3479</v>
      </c>
      <c r="K50" s="87">
        <v>3786</v>
      </c>
      <c r="L50" s="87">
        <v>4102</v>
      </c>
      <c r="M50" s="88">
        <v>4460</v>
      </c>
    </row>
    <row r="51" spans="2:13" ht="27.75" customHeight="1" x14ac:dyDescent="0.15">
      <c r="B51" s="1203"/>
      <c r="C51" s="1204"/>
      <c r="D51" s="85"/>
      <c r="E51" s="1207" t="s">
        <v>36</v>
      </c>
      <c r="F51" s="1207"/>
      <c r="G51" s="1207"/>
      <c r="H51" s="1208"/>
      <c r="I51" s="86">
        <v>194</v>
      </c>
      <c r="J51" s="87">
        <v>163</v>
      </c>
      <c r="K51" s="87">
        <v>130</v>
      </c>
      <c r="L51" s="87">
        <v>98</v>
      </c>
      <c r="M51" s="88">
        <v>71</v>
      </c>
    </row>
    <row r="52" spans="2:13" ht="27.75" customHeight="1" x14ac:dyDescent="0.15">
      <c r="B52" s="1205"/>
      <c r="C52" s="1206"/>
      <c r="D52" s="85"/>
      <c r="E52" s="1207" t="s">
        <v>37</v>
      </c>
      <c r="F52" s="1207"/>
      <c r="G52" s="1207"/>
      <c r="H52" s="1208"/>
      <c r="I52" s="86">
        <v>10466</v>
      </c>
      <c r="J52" s="87">
        <v>10435</v>
      </c>
      <c r="K52" s="87">
        <v>10409</v>
      </c>
      <c r="L52" s="87">
        <v>10230</v>
      </c>
      <c r="M52" s="88">
        <v>10138</v>
      </c>
    </row>
    <row r="53" spans="2:13" ht="27.75" customHeight="1" thickBot="1" x14ac:dyDescent="0.2">
      <c r="B53" s="1209" t="s">
        <v>38</v>
      </c>
      <c r="C53" s="1210"/>
      <c r="D53" s="92"/>
      <c r="E53" s="1211" t="s">
        <v>39</v>
      </c>
      <c r="F53" s="1211"/>
      <c r="G53" s="1211"/>
      <c r="H53" s="1212"/>
      <c r="I53" s="93">
        <v>2554</v>
      </c>
      <c r="J53" s="94">
        <v>1693</v>
      </c>
      <c r="K53" s="94">
        <v>965</v>
      </c>
      <c r="L53" s="94">
        <v>542</v>
      </c>
      <c r="M53" s="95">
        <v>-66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574</v>
      </c>
      <c r="I42" s="354"/>
      <c r="J42" s="354"/>
      <c r="K42" s="354"/>
      <c r="L42" s="246"/>
      <c r="M42" s="246"/>
      <c r="N42" s="246"/>
      <c r="O42" s="246"/>
    </row>
    <row r="43" spans="2:17" x14ac:dyDescent="0.15">
      <c r="B43" s="250"/>
      <c r="C43" s="246"/>
      <c r="D43" s="246"/>
      <c r="E43" s="246"/>
      <c r="F43" s="246"/>
      <c r="G43" s="1220" t="s">
        <v>583</v>
      </c>
      <c r="H43" s="1221"/>
      <c r="I43" s="1221"/>
      <c r="J43" s="1221"/>
      <c r="K43" s="1221"/>
      <c r="L43" s="1221"/>
      <c r="M43" s="1221"/>
      <c r="N43" s="1221"/>
      <c r="O43" s="1222"/>
    </row>
    <row r="44" spans="2:17" x14ac:dyDescent="0.15">
      <c r="B44" s="250"/>
      <c r="C44" s="246"/>
      <c r="D44" s="246"/>
      <c r="E44" s="246"/>
      <c r="F44" s="246"/>
      <c r="G44" s="1223"/>
      <c r="H44" s="1224"/>
      <c r="I44" s="1224"/>
      <c r="J44" s="1224"/>
      <c r="K44" s="1224"/>
      <c r="L44" s="1224"/>
      <c r="M44" s="1224"/>
      <c r="N44" s="1224"/>
      <c r="O44" s="1225"/>
    </row>
    <row r="45" spans="2:17" x14ac:dyDescent="0.15">
      <c r="B45" s="250"/>
      <c r="C45" s="246"/>
      <c r="D45" s="246"/>
      <c r="E45" s="246"/>
      <c r="F45" s="246"/>
      <c r="G45" s="1223"/>
      <c r="H45" s="1224"/>
      <c r="I45" s="1224"/>
      <c r="J45" s="1224"/>
      <c r="K45" s="1224"/>
      <c r="L45" s="1224"/>
      <c r="M45" s="1224"/>
      <c r="N45" s="1224"/>
      <c r="O45" s="1225"/>
    </row>
    <row r="46" spans="2:17" x14ac:dyDescent="0.15">
      <c r="B46" s="250"/>
      <c r="C46" s="246"/>
      <c r="D46" s="246"/>
      <c r="E46" s="246"/>
      <c r="F46" s="246"/>
      <c r="G46" s="1223"/>
      <c r="H46" s="1224"/>
      <c r="I46" s="1224"/>
      <c r="J46" s="1224"/>
      <c r="K46" s="1224"/>
      <c r="L46" s="1224"/>
      <c r="M46" s="1224"/>
      <c r="N46" s="1224"/>
      <c r="O46" s="1225"/>
    </row>
    <row r="47" spans="2:17" x14ac:dyDescent="0.15">
      <c r="B47" s="250"/>
      <c r="C47" s="246"/>
      <c r="D47" s="246"/>
      <c r="E47" s="246"/>
      <c r="F47" s="246"/>
      <c r="G47" s="1226"/>
      <c r="H47" s="1227"/>
      <c r="I47" s="1227"/>
      <c r="J47" s="1227"/>
      <c r="K47" s="1227"/>
      <c r="L47" s="1227"/>
      <c r="M47" s="1227"/>
      <c r="N47" s="1227"/>
      <c r="O47" s="1228"/>
    </row>
    <row r="48" spans="2:17" x14ac:dyDescent="0.15">
      <c r="B48" s="250"/>
      <c r="C48" s="246"/>
      <c r="D48" s="246"/>
      <c r="E48" s="246"/>
      <c r="F48" s="246"/>
      <c r="G48" s="246"/>
      <c r="H48" s="355"/>
      <c r="I48" s="355"/>
      <c r="J48" s="355"/>
    </row>
    <row r="49" spans="1:17" x14ac:dyDescent="0.15">
      <c r="B49" s="250"/>
      <c r="C49" s="246"/>
      <c r="D49" s="246"/>
      <c r="E49" s="246"/>
      <c r="F49" s="246"/>
      <c r="G49" s="245" t="s">
        <v>575</v>
      </c>
    </row>
    <row r="50" spans="1:17" x14ac:dyDescent="0.15">
      <c r="B50" s="250"/>
      <c r="C50" s="246"/>
      <c r="D50" s="246"/>
      <c r="E50" s="246"/>
      <c r="F50" s="246"/>
      <c r="G50" s="1229"/>
      <c r="H50" s="1230"/>
      <c r="I50" s="1230"/>
      <c r="J50" s="1231"/>
      <c r="K50" s="356" t="s">
        <v>523</v>
      </c>
      <c r="L50" s="356" t="s">
        <v>524</v>
      </c>
      <c r="M50" s="356" t="s">
        <v>525</v>
      </c>
      <c r="N50" s="356" t="s">
        <v>526</v>
      </c>
      <c r="O50" s="356" t="s">
        <v>527</v>
      </c>
    </row>
    <row r="51" spans="1:17" x14ac:dyDescent="0.15">
      <c r="B51" s="250"/>
      <c r="C51" s="246"/>
      <c r="D51" s="246"/>
      <c r="E51" s="246"/>
      <c r="F51" s="246"/>
      <c r="G51" s="1232" t="s">
        <v>576</v>
      </c>
      <c r="H51" s="1233"/>
      <c r="I51" s="1238" t="s">
        <v>577</v>
      </c>
      <c r="J51" s="1238"/>
      <c r="K51" s="1240"/>
      <c r="L51" s="1240"/>
      <c r="M51" s="1240"/>
      <c r="N51" s="1241">
        <v>13.7</v>
      </c>
      <c r="O51" s="1240"/>
    </row>
    <row r="52" spans="1:17" x14ac:dyDescent="0.15">
      <c r="B52" s="250"/>
      <c r="C52" s="246"/>
      <c r="D52" s="246"/>
      <c r="E52" s="246"/>
      <c r="F52" s="246"/>
      <c r="G52" s="1234"/>
      <c r="H52" s="1235"/>
      <c r="I52" s="1239"/>
      <c r="J52" s="1239"/>
      <c r="K52" s="1241"/>
      <c r="L52" s="1241"/>
      <c r="M52" s="1241"/>
      <c r="N52" s="1241"/>
      <c r="O52" s="1241"/>
    </row>
    <row r="53" spans="1:17" x14ac:dyDescent="0.15">
      <c r="A53" s="357"/>
      <c r="B53" s="250"/>
      <c r="C53" s="246"/>
      <c r="D53" s="246"/>
      <c r="E53" s="246"/>
      <c r="F53" s="246"/>
      <c r="G53" s="1234"/>
      <c r="H53" s="1235"/>
      <c r="I53" s="1242" t="s">
        <v>582</v>
      </c>
      <c r="J53" s="1242"/>
      <c r="K53" s="1243"/>
      <c r="L53" s="1243"/>
      <c r="M53" s="1243"/>
      <c r="N53" s="1245">
        <v>59</v>
      </c>
      <c r="O53" s="1243"/>
    </row>
    <row r="54" spans="1:17" x14ac:dyDescent="0.15">
      <c r="A54" s="357"/>
      <c r="B54" s="250"/>
      <c r="C54" s="246"/>
      <c r="D54" s="246"/>
      <c r="E54" s="246"/>
      <c r="F54" s="246"/>
      <c r="G54" s="1236"/>
      <c r="H54" s="1237"/>
      <c r="I54" s="1242"/>
      <c r="J54" s="1242"/>
      <c r="K54" s="1244"/>
      <c r="L54" s="1244"/>
      <c r="M54" s="1244"/>
      <c r="N54" s="1244"/>
      <c r="O54" s="1244"/>
    </row>
    <row r="55" spans="1:17" x14ac:dyDescent="0.15">
      <c r="A55" s="357"/>
      <c r="B55" s="250"/>
      <c r="C55" s="246"/>
      <c r="D55" s="246"/>
      <c r="E55" s="246"/>
      <c r="F55" s="246"/>
      <c r="G55" s="1246" t="s">
        <v>578</v>
      </c>
      <c r="H55" s="1247"/>
      <c r="I55" s="1242" t="s">
        <v>577</v>
      </c>
      <c r="J55" s="1242"/>
      <c r="K55" s="1240"/>
      <c r="L55" s="1240"/>
      <c r="M55" s="1240"/>
      <c r="N55" s="1241">
        <v>58.9</v>
      </c>
      <c r="O55" s="1240"/>
    </row>
    <row r="56" spans="1:17" x14ac:dyDescent="0.15">
      <c r="A56" s="357"/>
      <c r="B56" s="250"/>
      <c r="C56" s="246"/>
      <c r="D56" s="246"/>
      <c r="E56" s="246"/>
      <c r="F56" s="246"/>
      <c r="G56" s="1248"/>
      <c r="H56" s="1249"/>
      <c r="I56" s="1242"/>
      <c r="J56" s="1242"/>
      <c r="K56" s="1241"/>
      <c r="L56" s="1241"/>
      <c r="M56" s="1241"/>
      <c r="N56" s="1241"/>
      <c r="O56" s="1241"/>
    </row>
    <row r="57" spans="1:17" s="357" customFormat="1" x14ac:dyDescent="0.15">
      <c r="B57" s="358"/>
      <c r="C57" s="354"/>
      <c r="D57" s="354"/>
      <c r="E57" s="354"/>
      <c r="F57" s="354"/>
      <c r="G57" s="1248"/>
      <c r="H57" s="1249"/>
      <c r="I57" s="1252" t="s">
        <v>582</v>
      </c>
      <c r="J57" s="1252"/>
      <c r="K57" s="1243"/>
      <c r="L57" s="1243"/>
      <c r="M57" s="1243"/>
      <c r="N57" s="1245">
        <v>55.6</v>
      </c>
      <c r="O57" s="1243"/>
      <c r="P57" s="359"/>
      <c r="Q57" s="358"/>
    </row>
    <row r="58" spans="1:17" s="357" customFormat="1" x14ac:dyDescent="0.15">
      <c r="A58" s="245"/>
      <c r="B58" s="358"/>
      <c r="C58" s="354"/>
      <c r="D58" s="354"/>
      <c r="E58" s="354"/>
      <c r="F58" s="354"/>
      <c r="G58" s="1250"/>
      <c r="H58" s="1251"/>
      <c r="I58" s="1252"/>
      <c r="J58" s="1252"/>
      <c r="K58" s="1244"/>
      <c r="L58" s="1244"/>
      <c r="M58" s="1244"/>
      <c r="N58" s="1244"/>
      <c r="O58" s="124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579</v>
      </c>
      <c r="C63" s="246"/>
      <c r="D63" s="246"/>
      <c r="E63" s="246"/>
      <c r="F63" s="246"/>
      <c r="G63" s="246"/>
      <c r="H63" s="246"/>
      <c r="I63" s="246"/>
      <c r="J63" s="246"/>
      <c r="K63" s="246"/>
      <c r="L63" s="246"/>
      <c r="M63" s="246"/>
      <c r="N63" s="246"/>
      <c r="O63" s="246"/>
    </row>
    <row r="64" spans="1:17" x14ac:dyDescent="0.15">
      <c r="B64" s="250"/>
      <c r="C64" s="246"/>
      <c r="D64" s="246"/>
      <c r="E64" s="246"/>
      <c r="F64" s="246"/>
      <c r="G64" s="353" t="s">
        <v>574</v>
      </c>
      <c r="I64" s="354"/>
      <c r="J64" s="354"/>
      <c r="K64" s="354"/>
      <c r="L64" s="246"/>
      <c r="M64" s="246"/>
      <c r="N64" s="246"/>
      <c r="O64" s="246"/>
    </row>
    <row r="65" spans="2:30" x14ac:dyDescent="0.15">
      <c r="B65" s="250"/>
      <c r="C65" s="246"/>
      <c r="D65" s="246"/>
      <c r="E65" s="246"/>
      <c r="F65" s="246"/>
      <c r="G65" s="1220" t="s">
        <v>584</v>
      </c>
      <c r="H65" s="1221"/>
      <c r="I65" s="1221"/>
      <c r="J65" s="1221"/>
      <c r="K65" s="1221"/>
      <c r="L65" s="1221"/>
      <c r="M65" s="1221"/>
      <c r="N65" s="1221"/>
      <c r="O65" s="1222"/>
    </row>
    <row r="66" spans="2:30" x14ac:dyDescent="0.15">
      <c r="B66" s="250"/>
      <c r="C66" s="246"/>
      <c r="D66" s="246"/>
      <c r="E66" s="246"/>
      <c r="F66" s="246"/>
      <c r="G66" s="1223"/>
      <c r="H66" s="1224"/>
      <c r="I66" s="1224"/>
      <c r="J66" s="1224"/>
      <c r="K66" s="1224"/>
      <c r="L66" s="1224"/>
      <c r="M66" s="1224"/>
      <c r="N66" s="1224"/>
      <c r="O66" s="1225"/>
    </row>
    <row r="67" spans="2:30" x14ac:dyDescent="0.15">
      <c r="B67" s="250"/>
      <c r="C67" s="246"/>
      <c r="D67" s="246"/>
      <c r="E67" s="246"/>
      <c r="F67" s="246"/>
      <c r="G67" s="1223"/>
      <c r="H67" s="1224"/>
      <c r="I67" s="1224"/>
      <c r="J67" s="1224"/>
      <c r="K67" s="1224"/>
      <c r="L67" s="1224"/>
      <c r="M67" s="1224"/>
      <c r="N67" s="1224"/>
      <c r="O67" s="1225"/>
    </row>
    <row r="68" spans="2:30" x14ac:dyDescent="0.15">
      <c r="B68" s="250"/>
      <c r="C68" s="246"/>
      <c r="D68" s="246"/>
      <c r="E68" s="246"/>
      <c r="F68" s="246"/>
      <c r="G68" s="1223"/>
      <c r="H68" s="1224"/>
      <c r="I68" s="1224"/>
      <c r="J68" s="1224"/>
      <c r="K68" s="1224"/>
      <c r="L68" s="1224"/>
      <c r="M68" s="1224"/>
      <c r="N68" s="1224"/>
      <c r="O68" s="1225"/>
    </row>
    <row r="69" spans="2:30" x14ac:dyDescent="0.15">
      <c r="B69" s="250"/>
      <c r="C69" s="246"/>
      <c r="D69" s="246"/>
      <c r="E69" s="246"/>
      <c r="F69" s="246"/>
      <c r="G69" s="1226"/>
      <c r="H69" s="1227"/>
      <c r="I69" s="1227"/>
      <c r="J69" s="1227"/>
      <c r="K69" s="1227"/>
      <c r="L69" s="1227"/>
      <c r="M69" s="1227"/>
      <c r="N69" s="1227"/>
      <c r="O69" s="1228"/>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580</v>
      </c>
      <c r="I71" s="370"/>
      <c r="J71" s="366"/>
      <c r="K71" s="366"/>
      <c r="L71" s="367"/>
      <c r="M71" s="366"/>
      <c r="N71" s="367"/>
      <c r="O71" s="368"/>
    </row>
    <row r="72" spans="2:30" x14ac:dyDescent="0.15">
      <c r="B72" s="250"/>
      <c r="C72" s="246"/>
      <c r="D72" s="246"/>
      <c r="E72" s="246"/>
      <c r="F72" s="246"/>
      <c r="G72" s="1229"/>
      <c r="H72" s="1230"/>
      <c r="I72" s="1230"/>
      <c r="J72" s="1231"/>
      <c r="K72" s="356" t="s">
        <v>523</v>
      </c>
      <c r="L72" s="356" t="s">
        <v>524</v>
      </c>
      <c r="M72" s="356" t="s">
        <v>525</v>
      </c>
      <c r="N72" s="356" t="s">
        <v>526</v>
      </c>
      <c r="O72" s="356" t="s">
        <v>527</v>
      </c>
    </row>
    <row r="73" spans="2:30" x14ac:dyDescent="0.15">
      <c r="B73" s="250"/>
      <c r="C73" s="246"/>
      <c r="D73" s="246"/>
      <c r="E73" s="246"/>
      <c r="F73" s="246"/>
      <c r="G73" s="1232" t="s">
        <v>576</v>
      </c>
      <c r="H73" s="1233"/>
      <c r="I73" s="1238" t="s">
        <v>577</v>
      </c>
      <c r="J73" s="1238"/>
      <c r="K73" s="1253">
        <v>65.900000000000006</v>
      </c>
      <c r="L73" s="1253">
        <v>43.3</v>
      </c>
      <c r="M73" s="1241">
        <v>25.2</v>
      </c>
      <c r="N73" s="1241">
        <v>13.7</v>
      </c>
      <c r="O73" s="1241"/>
      <c r="S73" s="245">
        <v>9.9</v>
      </c>
    </row>
    <row r="74" spans="2:30" x14ac:dyDescent="0.15">
      <c r="B74" s="250"/>
      <c r="C74" s="246"/>
      <c r="D74" s="246"/>
      <c r="E74" s="246"/>
      <c r="F74" s="246"/>
      <c r="G74" s="1234"/>
      <c r="H74" s="1235"/>
      <c r="I74" s="1239"/>
      <c r="J74" s="1239"/>
      <c r="K74" s="1253"/>
      <c r="L74" s="1253"/>
      <c r="M74" s="1241"/>
      <c r="N74" s="1241"/>
      <c r="O74" s="1241"/>
    </row>
    <row r="75" spans="2:30" x14ac:dyDescent="0.15">
      <c r="B75" s="250"/>
      <c r="C75" s="246"/>
      <c r="D75" s="246"/>
      <c r="E75" s="246"/>
      <c r="F75" s="246"/>
      <c r="G75" s="1234"/>
      <c r="H75" s="1235"/>
      <c r="I75" s="1242" t="s">
        <v>581</v>
      </c>
      <c r="J75" s="1242"/>
      <c r="K75" s="1245">
        <v>11.6</v>
      </c>
      <c r="L75" s="1245">
        <v>10.8</v>
      </c>
      <c r="M75" s="1245">
        <v>9.8000000000000007</v>
      </c>
      <c r="N75" s="1245">
        <v>9.8000000000000007</v>
      </c>
      <c r="O75" s="1245">
        <v>9.4</v>
      </c>
      <c r="U75" s="245">
        <v>81.2</v>
      </c>
      <c r="W75" s="245">
        <v>87.2</v>
      </c>
      <c r="Y75" s="245">
        <v>99.8</v>
      </c>
      <c r="AA75" s="245">
        <v>109.5</v>
      </c>
      <c r="AC75" s="245">
        <v>115.2</v>
      </c>
    </row>
    <row r="76" spans="2:30" x14ac:dyDescent="0.15">
      <c r="B76" s="250"/>
      <c r="C76" s="246"/>
      <c r="D76" s="246"/>
      <c r="E76" s="246"/>
      <c r="F76" s="246"/>
      <c r="G76" s="1236"/>
      <c r="H76" s="1237"/>
      <c r="I76" s="1242"/>
      <c r="J76" s="1242"/>
      <c r="K76" s="1244"/>
      <c r="L76" s="1244"/>
      <c r="M76" s="1244"/>
      <c r="N76" s="1244"/>
      <c r="O76" s="1244"/>
    </row>
    <row r="77" spans="2:30" x14ac:dyDescent="0.15">
      <c r="B77" s="250"/>
      <c r="C77" s="246"/>
      <c r="D77" s="246"/>
      <c r="E77" s="246"/>
      <c r="F77" s="246"/>
      <c r="G77" s="1246" t="s">
        <v>578</v>
      </c>
      <c r="H77" s="1247"/>
      <c r="I77" s="1242" t="s">
        <v>577</v>
      </c>
      <c r="J77" s="1242"/>
      <c r="K77" s="1253">
        <v>64.7</v>
      </c>
      <c r="L77" s="1253">
        <v>55.2</v>
      </c>
      <c r="M77" s="1241">
        <v>54</v>
      </c>
      <c r="N77" s="1241">
        <v>58.9</v>
      </c>
      <c r="O77" s="1241">
        <v>51.4</v>
      </c>
      <c r="R77" s="245">
        <v>12.3</v>
      </c>
      <c r="T77" s="245">
        <v>11.1</v>
      </c>
    </row>
    <row r="78" spans="2:30" x14ac:dyDescent="0.15">
      <c r="B78" s="250"/>
      <c r="C78" s="246"/>
      <c r="D78" s="246"/>
      <c r="E78" s="246"/>
      <c r="F78" s="246"/>
      <c r="G78" s="1248"/>
      <c r="H78" s="1249"/>
      <c r="I78" s="1242"/>
      <c r="J78" s="1242"/>
      <c r="K78" s="1253"/>
      <c r="L78" s="1253"/>
      <c r="M78" s="1241"/>
      <c r="N78" s="1241"/>
      <c r="O78" s="1241"/>
    </row>
    <row r="79" spans="2:30" x14ac:dyDescent="0.15">
      <c r="B79" s="250"/>
      <c r="C79" s="246"/>
      <c r="D79" s="246"/>
      <c r="E79" s="246"/>
      <c r="F79" s="246"/>
      <c r="G79" s="1248"/>
      <c r="H79" s="1249"/>
      <c r="I79" s="1254" t="s">
        <v>581</v>
      </c>
      <c r="J79" s="1252"/>
      <c r="K79" s="1255">
        <v>13.3</v>
      </c>
      <c r="L79" s="1255">
        <v>12.5</v>
      </c>
      <c r="M79" s="1255">
        <v>11.5</v>
      </c>
      <c r="N79" s="1255">
        <v>10.8</v>
      </c>
      <c r="O79" s="1255">
        <v>10.199999999999999</v>
      </c>
      <c r="V79" s="245">
        <v>53.5</v>
      </c>
      <c r="X79" s="245">
        <v>48.2</v>
      </c>
      <c r="Z79" s="245">
        <v>34.200000000000003</v>
      </c>
      <c r="AB79" s="245">
        <v>30.3</v>
      </c>
      <c r="AD79" s="245">
        <v>28.9</v>
      </c>
    </row>
    <row r="80" spans="2:30" x14ac:dyDescent="0.15">
      <c r="B80" s="250"/>
      <c r="C80" s="246"/>
      <c r="D80" s="246"/>
      <c r="E80" s="246"/>
      <c r="F80" s="246"/>
      <c r="G80" s="1250"/>
      <c r="H80" s="1251"/>
      <c r="I80" s="1252"/>
      <c r="J80" s="1252"/>
      <c r="K80" s="1255"/>
      <c r="L80" s="1255"/>
      <c r="M80" s="1255"/>
      <c r="N80" s="1255"/>
      <c r="O80" s="125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522</v>
      </c>
      <c r="G2" s="113"/>
      <c r="H2" s="114"/>
    </row>
    <row r="3" spans="1:8" x14ac:dyDescent="0.15">
      <c r="A3" s="110" t="s">
        <v>515</v>
      </c>
      <c r="B3" s="115"/>
      <c r="C3" s="116"/>
      <c r="D3" s="117">
        <v>72290</v>
      </c>
      <c r="E3" s="118"/>
      <c r="F3" s="119">
        <v>114097</v>
      </c>
      <c r="G3" s="120"/>
      <c r="H3" s="121"/>
    </row>
    <row r="4" spans="1:8" x14ac:dyDescent="0.15">
      <c r="A4" s="122"/>
      <c r="B4" s="123"/>
      <c r="C4" s="124"/>
      <c r="D4" s="125">
        <v>66883</v>
      </c>
      <c r="E4" s="126"/>
      <c r="F4" s="127">
        <v>61630</v>
      </c>
      <c r="G4" s="128"/>
      <c r="H4" s="129"/>
    </row>
    <row r="5" spans="1:8" x14ac:dyDescent="0.15">
      <c r="A5" s="110" t="s">
        <v>517</v>
      </c>
      <c r="B5" s="115"/>
      <c r="C5" s="116"/>
      <c r="D5" s="117">
        <v>68595</v>
      </c>
      <c r="E5" s="118"/>
      <c r="F5" s="119">
        <v>136577</v>
      </c>
      <c r="G5" s="120"/>
      <c r="H5" s="121"/>
    </row>
    <row r="6" spans="1:8" x14ac:dyDescent="0.15">
      <c r="A6" s="122"/>
      <c r="B6" s="123"/>
      <c r="C6" s="124"/>
      <c r="D6" s="125">
        <v>27600</v>
      </c>
      <c r="E6" s="126"/>
      <c r="F6" s="127">
        <v>59645</v>
      </c>
      <c r="G6" s="128"/>
      <c r="H6" s="129"/>
    </row>
    <row r="7" spans="1:8" x14ac:dyDescent="0.15">
      <c r="A7" s="110" t="s">
        <v>518</v>
      </c>
      <c r="B7" s="115"/>
      <c r="C7" s="116"/>
      <c r="D7" s="117">
        <v>30877</v>
      </c>
      <c r="E7" s="118"/>
      <c r="F7" s="119">
        <v>132212</v>
      </c>
      <c r="G7" s="120"/>
      <c r="H7" s="121"/>
    </row>
    <row r="8" spans="1:8" x14ac:dyDescent="0.15">
      <c r="A8" s="122"/>
      <c r="B8" s="123"/>
      <c r="C8" s="124"/>
      <c r="D8" s="125">
        <v>26512</v>
      </c>
      <c r="E8" s="126"/>
      <c r="F8" s="127">
        <v>67114</v>
      </c>
      <c r="G8" s="128"/>
      <c r="H8" s="129"/>
    </row>
    <row r="9" spans="1:8" x14ac:dyDescent="0.15">
      <c r="A9" s="110" t="s">
        <v>519</v>
      </c>
      <c r="B9" s="115"/>
      <c r="C9" s="116"/>
      <c r="D9" s="117">
        <v>64003</v>
      </c>
      <c r="E9" s="118"/>
      <c r="F9" s="119">
        <v>93741</v>
      </c>
      <c r="G9" s="120"/>
      <c r="H9" s="121"/>
    </row>
    <row r="10" spans="1:8" x14ac:dyDescent="0.15">
      <c r="A10" s="122"/>
      <c r="B10" s="123"/>
      <c r="C10" s="124"/>
      <c r="D10" s="125">
        <v>39569</v>
      </c>
      <c r="E10" s="126"/>
      <c r="F10" s="127">
        <v>46285</v>
      </c>
      <c r="G10" s="128"/>
      <c r="H10" s="129"/>
    </row>
    <row r="11" spans="1:8" x14ac:dyDescent="0.15">
      <c r="A11" s="110" t="s">
        <v>520</v>
      </c>
      <c r="B11" s="115"/>
      <c r="C11" s="116"/>
      <c r="D11" s="117">
        <v>92531</v>
      </c>
      <c r="E11" s="118"/>
      <c r="F11" s="119">
        <v>107537</v>
      </c>
      <c r="G11" s="120"/>
      <c r="H11" s="121"/>
    </row>
    <row r="12" spans="1:8" x14ac:dyDescent="0.15">
      <c r="A12" s="122"/>
      <c r="B12" s="123"/>
      <c r="C12" s="130"/>
      <c r="D12" s="125">
        <v>80947</v>
      </c>
      <c r="E12" s="126"/>
      <c r="F12" s="127">
        <v>57923</v>
      </c>
      <c r="G12" s="128"/>
      <c r="H12" s="129"/>
    </row>
    <row r="13" spans="1:8" x14ac:dyDescent="0.15">
      <c r="A13" s="110"/>
      <c r="B13" s="115"/>
      <c r="C13" s="131"/>
      <c r="D13" s="132">
        <v>65659</v>
      </c>
      <c r="E13" s="133"/>
      <c r="F13" s="134">
        <v>116833</v>
      </c>
      <c r="G13" s="135"/>
      <c r="H13" s="121"/>
    </row>
    <row r="14" spans="1:8" x14ac:dyDescent="0.15">
      <c r="A14" s="122"/>
      <c r="B14" s="123"/>
      <c r="C14" s="124"/>
      <c r="D14" s="125">
        <v>48302</v>
      </c>
      <c r="E14" s="126"/>
      <c r="F14" s="127">
        <v>58519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7.35</v>
      </c>
      <c r="C19" s="136">
        <f>ROUND(VALUE(SUBSTITUTE(実質収支比率等に係る経年分析!G$48,"▲","-")),2)</f>
        <v>7.67</v>
      </c>
      <c r="D19" s="136">
        <f>ROUND(VALUE(SUBSTITUTE(実質収支比率等に係る経年分析!H$48,"▲","-")),2)</f>
        <v>7.19</v>
      </c>
      <c r="E19" s="136">
        <f>ROUND(VALUE(SUBSTITUTE(実質収支比率等に係る経年分析!I$48,"▲","-")),2)</f>
        <v>8.0500000000000007</v>
      </c>
      <c r="F19" s="136">
        <f>ROUND(VALUE(SUBSTITUTE(実質収支比率等に係る経年分析!J$48,"▲","-")),2)</f>
        <v>8.8699999999999992</v>
      </c>
    </row>
    <row r="20" spans="1:11" x14ac:dyDescent="0.15">
      <c r="A20" s="136" t="s">
        <v>44</v>
      </c>
      <c r="B20" s="136">
        <f>ROUND(VALUE(SUBSTITUTE(実質収支比率等に係る経年分析!F$47,"▲","-")),2)</f>
        <v>37.85</v>
      </c>
      <c r="C20" s="136">
        <f>ROUND(VALUE(SUBSTITUTE(実質収支比率等に係る経年分析!G$47,"▲","-")),2)</f>
        <v>41.13</v>
      </c>
      <c r="D20" s="136">
        <f>ROUND(VALUE(SUBSTITUTE(実質収支比率等に係る経年分析!H$47,"▲","-")),2)</f>
        <v>43</v>
      </c>
      <c r="E20" s="136">
        <f>ROUND(VALUE(SUBSTITUTE(実質収支比率等に係る経年分析!I$47,"▲","-")),2)</f>
        <v>38.619999999999997</v>
      </c>
      <c r="F20" s="136">
        <f>ROUND(VALUE(SUBSTITUTE(実質収支比率等に係る経年分析!J$47,"▲","-")),2)</f>
        <v>38.47</v>
      </c>
    </row>
    <row r="21" spans="1:11" x14ac:dyDescent="0.15">
      <c r="A21" s="136" t="s">
        <v>45</v>
      </c>
      <c r="B21" s="136">
        <f>IF(ISNUMBER(VALUE(SUBSTITUTE(実質収支比率等に係る経年分析!F$49,"▲","-"))),ROUND(VALUE(SUBSTITUTE(実質収支比率等に係る経年分析!F$49,"▲","-")),2),NA())</f>
        <v>-0.44</v>
      </c>
      <c r="C21" s="136">
        <f>IF(ISNUMBER(VALUE(SUBSTITUTE(実質収支比率等に係る経年分析!G$49,"▲","-"))),ROUND(VALUE(SUBSTITUTE(実質収支比率等に係る経年分析!G$49,"▲","-")),2),NA())</f>
        <v>7.46</v>
      </c>
      <c r="D21" s="136">
        <f>IF(ISNUMBER(VALUE(SUBSTITUTE(実質収支比率等に係る経年分析!H$49,"▲","-"))),ROUND(VALUE(SUBSTITUTE(実質収支比率等に係る経年分析!H$49,"▲","-")),2),NA())</f>
        <v>-2.86</v>
      </c>
      <c r="E21" s="136">
        <f>IF(ISNUMBER(VALUE(SUBSTITUTE(実質収支比率等に係る経年分析!I$49,"▲","-"))),ROUND(VALUE(SUBSTITUTE(実質収支比率等に係る経年分析!I$49,"▲","-")),2),NA())</f>
        <v>-0.23</v>
      </c>
      <c r="F21" s="136">
        <f>IF(ISNUMBER(VALUE(SUBSTITUTE(実質収支比率等に係る経年分析!J$49,"▲","-"))),ROUND(VALUE(SUBSTITUTE(実質収支比率等に係る経年分析!J$49,"▲","-")),2),NA())</f>
        <v>-2.13</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1.32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飯綱公共下水道事業特別会計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0.08</v>
      </c>
    </row>
    <row r="31" spans="1:11" x14ac:dyDescent="0.15">
      <c r="A31" s="137" t="str">
        <f>IF(連結実質赤字比率に係る赤字・黒字の構成分析!C$39="",NA(),連結実質赤字比率に係る赤字・黒字の構成分析!C$39)</f>
        <v>訪問看護ステーション特別会計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0.14000000000000001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0.21</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0.97</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1.1499999999999999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7.33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7.67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7.18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8.0500000000000007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8.86</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10.039999999999999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11.95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13.07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8.81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17.149999999999999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17.2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18.170000000000002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17.649999999999999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17.21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787</v>
      </c>
      <c r="E42" s="138"/>
      <c r="F42" s="138"/>
      <c r="G42" s="138">
        <f>'実質公債費比率（分子）の構造'!L$52</f>
        <v>838</v>
      </c>
      <c r="H42" s="138"/>
      <c r="I42" s="138"/>
      <c r="J42" s="138">
        <f>'実質公債費比率（分子）の構造'!M$52</f>
        <v>896</v>
      </c>
      <c r="K42" s="138"/>
      <c r="L42" s="138"/>
      <c r="M42" s="138">
        <f>'実質公債費比率（分子）の構造'!N$52</f>
        <v>942</v>
      </c>
      <c r="N42" s="138"/>
      <c r="O42" s="138"/>
      <c r="P42" s="138">
        <f>'実質公債費比率（分子）の構造'!O$52</f>
        <v>942</v>
      </c>
    </row>
    <row r="43" spans="1:16" x14ac:dyDescent="0.15">
      <c r="A43" s="138" t="s">
        <v>53</v>
      </c>
      <c r="B43" s="138" t="str">
        <f>'実質公債費比率（分子）の構造'!K$51</f>
        <v>-</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18</v>
      </c>
      <c r="C44" s="138"/>
      <c r="D44" s="138"/>
      <c r="E44" s="138">
        <f>'実質公債費比率（分子）の構造'!L$50</f>
        <v>20</v>
      </c>
      <c r="F44" s="138"/>
      <c r="G44" s="138"/>
      <c r="H44" s="138">
        <f>'実質公債費比率（分子）の構造'!M$50</f>
        <v>19</v>
      </c>
      <c r="I44" s="138"/>
      <c r="J44" s="138"/>
      <c r="K44" s="138">
        <f>'実質公債費比率（分子）の構造'!N$50</f>
        <v>22</v>
      </c>
      <c r="L44" s="138"/>
      <c r="M44" s="138"/>
      <c r="N44" s="138">
        <f>'実質公債費比率（分子）の構造'!O$50</f>
        <v>16</v>
      </c>
      <c r="O44" s="138"/>
      <c r="P44" s="138"/>
    </row>
    <row r="45" spans="1:16" x14ac:dyDescent="0.15">
      <c r="A45" s="138" t="s">
        <v>55</v>
      </c>
      <c r="B45" s="138">
        <f>'実質公債費比率（分子）の構造'!K$49</f>
        <v>4</v>
      </c>
      <c r="C45" s="138"/>
      <c r="D45" s="138"/>
      <c r="E45" s="138">
        <f>'実質公債費比率（分子）の構造'!L$49</f>
        <v>4</v>
      </c>
      <c r="F45" s="138"/>
      <c r="G45" s="138"/>
      <c r="H45" s="138">
        <f>'実質公債費比率（分子）の構造'!M$49</f>
        <v>5</v>
      </c>
      <c r="I45" s="138"/>
      <c r="J45" s="138"/>
      <c r="K45" s="138">
        <f>'実質公債費比率（分子）の構造'!N$49</f>
        <v>5</v>
      </c>
      <c r="L45" s="138"/>
      <c r="M45" s="138"/>
      <c r="N45" s="138">
        <f>'実質公債費比率（分子）の構造'!O$49</f>
        <v>5</v>
      </c>
      <c r="O45" s="138"/>
      <c r="P45" s="138"/>
    </row>
    <row r="46" spans="1:16" x14ac:dyDescent="0.15">
      <c r="A46" s="138" t="s">
        <v>56</v>
      </c>
      <c r="B46" s="138">
        <f>'実質公債費比率（分子）の構造'!K$48</f>
        <v>621</v>
      </c>
      <c r="C46" s="138"/>
      <c r="D46" s="138"/>
      <c r="E46" s="138">
        <f>'実質公債費比率（分子）の構造'!L$48</f>
        <v>640</v>
      </c>
      <c r="F46" s="138"/>
      <c r="G46" s="138"/>
      <c r="H46" s="138">
        <f>'実質公債費比率（分子）の構造'!M$48</f>
        <v>637</v>
      </c>
      <c r="I46" s="138"/>
      <c r="J46" s="138"/>
      <c r="K46" s="138">
        <f>'実質公債費比率（分子）の構造'!N$48</f>
        <v>650</v>
      </c>
      <c r="L46" s="138"/>
      <c r="M46" s="138"/>
      <c r="N46" s="138">
        <f>'実質公債費比率（分子）の構造'!O$48</f>
        <v>636</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531</v>
      </c>
      <c r="C49" s="138"/>
      <c r="D49" s="138"/>
      <c r="E49" s="138">
        <f>'実質公債費比率（分子）の構造'!L$45</f>
        <v>587</v>
      </c>
      <c r="F49" s="138"/>
      <c r="G49" s="138"/>
      <c r="H49" s="138">
        <f>'実質公債費比率（分子）の構造'!M$45</f>
        <v>586</v>
      </c>
      <c r="I49" s="138"/>
      <c r="J49" s="138"/>
      <c r="K49" s="138">
        <f>'実質公債費比率（分子）の構造'!N$45</f>
        <v>650</v>
      </c>
      <c r="L49" s="138"/>
      <c r="M49" s="138"/>
      <c r="N49" s="138">
        <f>'実質公債費比率（分子）の構造'!O$45</f>
        <v>654</v>
      </c>
      <c r="O49" s="138"/>
      <c r="P49" s="138"/>
    </row>
    <row r="50" spans="1:16" x14ac:dyDescent="0.15">
      <c r="A50" s="138" t="s">
        <v>60</v>
      </c>
      <c r="B50" s="138" t="e">
        <f>NA()</f>
        <v>#N/A</v>
      </c>
      <c r="C50" s="138">
        <f>IF(ISNUMBER('実質公債費比率（分子）の構造'!K$53),'実質公債費比率（分子）の構造'!K$53,NA())</f>
        <v>387</v>
      </c>
      <c r="D50" s="138" t="e">
        <f>NA()</f>
        <v>#N/A</v>
      </c>
      <c r="E50" s="138" t="e">
        <f>NA()</f>
        <v>#N/A</v>
      </c>
      <c r="F50" s="138">
        <f>IF(ISNUMBER('実質公債費比率（分子）の構造'!L$53),'実質公債費比率（分子）の構造'!L$53,NA())</f>
        <v>413</v>
      </c>
      <c r="G50" s="138" t="e">
        <f>NA()</f>
        <v>#N/A</v>
      </c>
      <c r="H50" s="138" t="e">
        <f>NA()</f>
        <v>#N/A</v>
      </c>
      <c r="I50" s="138">
        <f>IF(ISNUMBER('実質公債費比率（分子）の構造'!M$53),'実質公債費比率（分子）の構造'!M$53,NA())</f>
        <v>351</v>
      </c>
      <c r="J50" s="138" t="e">
        <f>NA()</f>
        <v>#N/A</v>
      </c>
      <c r="K50" s="138" t="e">
        <f>NA()</f>
        <v>#N/A</v>
      </c>
      <c r="L50" s="138">
        <f>IF(ISNUMBER('実質公債費比率（分子）の構造'!N$53),'実質公債費比率（分子）の構造'!N$53,NA())</f>
        <v>385</v>
      </c>
      <c r="M50" s="138" t="e">
        <f>NA()</f>
        <v>#N/A</v>
      </c>
      <c r="N50" s="138" t="e">
        <f>NA()</f>
        <v>#N/A</v>
      </c>
      <c r="O50" s="138">
        <f>IF(ISNUMBER('実質公債費比率（分子）の構造'!O$53),'実質公債費比率（分子）の構造'!O$53,NA())</f>
        <v>369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10466</v>
      </c>
      <c r="E56" s="137"/>
      <c r="F56" s="137"/>
      <c r="G56" s="137">
        <f>'将来負担比率（分子）の構造'!J$52</f>
        <v>10435</v>
      </c>
      <c r="H56" s="137"/>
      <c r="I56" s="137"/>
      <c r="J56" s="137">
        <f>'将来負担比率（分子）の構造'!K$52</f>
        <v>10409</v>
      </c>
      <c r="K56" s="137"/>
      <c r="L56" s="137"/>
      <c r="M56" s="137">
        <f>'将来負担比率（分子）の構造'!L$52</f>
        <v>10230</v>
      </c>
      <c r="N56" s="137"/>
      <c r="O56" s="137"/>
      <c r="P56" s="137">
        <f>'将来負担比率（分子）の構造'!M$52</f>
        <v>10138</v>
      </c>
    </row>
    <row r="57" spans="1:16" x14ac:dyDescent="0.15">
      <c r="A57" s="137" t="s">
        <v>36</v>
      </c>
      <c r="B57" s="137"/>
      <c r="C57" s="137"/>
      <c r="D57" s="137">
        <f>'将来負担比率（分子）の構造'!I$51</f>
        <v>194</v>
      </c>
      <c r="E57" s="137"/>
      <c r="F57" s="137"/>
      <c r="G57" s="137">
        <f>'将来負担比率（分子）の構造'!J$51</f>
        <v>163</v>
      </c>
      <c r="H57" s="137"/>
      <c r="I57" s="137"/>
      <c r="J57" s="137">
        <f>'将来負担比率（分子）の構造'!K$51</f>
        <v>130</v>
      </c>
      <c r="K57" s="137"/>
      <c r="L57" s="137"/>
      <c r="M57" s="137">
        <f>'将来負担比率（分子）の構造'!L$51</f>
        <v>98</v>
      </c>
      <c r="N57" s="137"/>
      <c r="O57" s="137"/>
      <c r="P57" s="137">
        <f>'将来負担比率（分子）の構造'!M$51</f>
        <v>71</v>
      </c>
    </row>
    <row r="58" spans="1:16" x14ac:dyDescent="0.15">
      <c r="A58" s="137" t="s">
        <v>35</v>
      </c>
      <c r="B58" s="137"/>
      <c r="C58" s="137"/>
      <c r="D58" s="137">
        <f>'将来負担比率（分子）の構造'!I$50</f>
        <v>3245</v>
      </c>
      <c r="E58" s="137"/>
      <c r="F58" s="137"/>
      <c r="G58" s="137">
        <f>'将来負担比率（分子）の構造'!J$50</f>
        <v>3479</v>
      </c>
      <c r="H58" s="137"/>
      <c r="I58" s="137"/>
      <c r="J58" s="137">
        <f>'将来負担比率（分子）の構造'!K$50</f>
        <v>3786</v>
      </c>
      <c r="K58" s="137"/>
      <c r="L58" s="137"/>
      <c r="M58" s="137">
        <f>'将来負担比率（分子）の構造'!L$50</f>
        <v>4102</v>
      </c>
      <c r="N58" s="137"/>
      <c r="O58" s="137"/>
      <c r="P58" s="137">
        <f>'将来負担比率（分子）の構造'!M$50</f>
        <v>4460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829</v>
      </c>
      <c r="C62" s="137"/>
      <c r="D62" s="137"/>
      <c r="E62" s="137">
        <f>'将来負担比率（分子）の構造'!J$45</f>
        <v>809</v>
      </c>
      <c r="F62" s="137"/>
      <c r="G62" s="137"/>
      <c r="H62" s="137">
        <f>'将来負担比率（分子）の構造'!K$45</f>
        <v>679</v>
      </c>
      <c r="I62" s="137"/>
      <c r="J62" s="137"/>
      <c r="K62" s="137">
        <f>'将来負担比率（分子）の構造'!L$45</f>
        <v>689</v>
      </c>
      <c r="L62" s="137"/>
      <c r="M62" s="137"/>
      <c r="N62" s="137">
        <f>'将来負担比率（分子）の構造'!M$45</f>
        <v>643</v>
      </c>
      <c r="O62" s="137"/>
      <c r="P62" s="137"/>
    </row>
    <row r="63" spans="1:16" x14ac:dyDescent="0.15">
      <c r="A63" s="137" t="s">
        <v>28</v>
      </c>
      <c r="B63" s="137">
        <f>'将来負担比率（分子）の構造'!I$44</f>
        <v>32</v>
      </c>
      <c r="C63" s="137"/>
      <c r="D63" s="137"/>
      <c r="E63" s="137">
        <f>'将来負担比率（分子）の構造'!J$44</f>
        <v>26</v>
      </c>
      <c r="F63" s="137"/>
      <c r="G63" s="137"/>
      <c r="H63" s="137">
        <f>'将来負担比率（分子）の構造'!K$44</f>
        <v>23</v>
      </c>
      <c r="I63" s="137"/>
      <c r="J63" s="137"/>
      <c r="K63" s="137">
        <f>'将来負担比率（分子）の構造'!L$44</f>
        <v>18</v>
      </c>
      <c r="L63" s="137"/>
      <c r="M63" s="137"/>
      <c r="N63" s="137">
        <f>'将来負担比率（分子）の構造'!M$44</f>
        <v>14</v>
      </c>
      <c r="O63" s="137"/>
      <c r="P63" s="137"/>
    </row>
    <row r="64" spans="1:16" x14ac:dyDescent="0.15">
      <c r="A64" s="137" t="s">
        <v>27</v>
      </c>
      <c r="B64" s="137">
        <f>'将来負担比率（分子）の構造'!I$43</f>
        <v>8684</v>
      </c>
      <c r="C64" s="137"/>
      <c r="D64" s="137"/>
      <c r="E64" s="137">
        <f>'将来負担比率（分子）の構造'!J$43</f>
        <v>8141</v>
      </c>
      <c r="F64" s="137"/>
      <c r="G64" s="137"/>
      <c r="H64" s="137">
        <f>'将来負担比率（分子）の構造'!K$43</f>
        <v>7614</v>
      </c>
      <c r="I64" s="137"/>
      <c r="J64" s="137"/>
      <c r="K64" s="137">
        <f>'将来負担比率（分子）の構造'!L$43</f>
        <v>7298</v>
      </c>
      <c r="L64" s="137"/>
      <c r="M64" s="137"/>
      <c r="N64" s="137">
        <f>'将来負担比率（分子）の構造'!M$43</f>
        <v>6729</v>
      </c>
      <c r="O64" s="137"/>
      <c r="P64" s="137"/>
    </row>
    <row r="65" spans="1:16" x14ac:dyDescent="0.15">
      <c r="A65" s="137" t="s">
        <v>26</v>
      </c>
      <c r="B65" s="137">
        <f>'将来負担比率（分子）の構造'!I$42</f>
        <v>222</v>
      </c>
      <c r="C65" s="137"/>
      <c r="D65" s="137"/>
      <c r="E65" s="137">
        <f>'将来負担比率（分子）の構造'!J$42</f>
        <v>185</v>
      </c>
      <c r="F65" s="137"/>
      <c r="G65" s="137"/>
      <c r="H65" s="137">
        <f>'将来負担比率（分子）の構造'!K$42</f>
        <v>147</v>
      </c>
      <c r="I65" s="137"/>
      <c r="J65" s="137"/>
      <c r="K65" s="137">
        <f>'将来負担比率（分子）の構造'!L$42</f>
        <v>109</v>
      </c>
      <c r="L65" s="137"/>
      <c r="M65" s="137"/>
      <c r="N65" s="137">
        <f>'将来負担比率（分子）の構造'!M$42</f>
        <v>69</v>
      </c>
      <c r="O65" s="137"/>
      <c r="P65" s="137"/>
    </row>
    <row r="66" spans="1:16" x14ac:dyDescent="0.15">
      <c r="A66" s="137" t="s">
        <v>25</v>
      </c>
      <c r="B66" s="137">
        <f>'将来負担比率（分子）の構造'!I$41</f>
        <v>6693</v>
      </c>
      <c r="C66" s="137"/>
      <c r="D66" s="137"/>
      <c r="E66" s="137">
        <f>'将来負担比率（分子）の構造'!J$41</f>
        <v>6609</v>
      </c>
      <c r="F66" s="137"/>
      <c r="G66" s="137"/>
      <c r="H66" s="137">
        <f>'将来負担比率（分子）の構造'!K$41</f>
        <v>6827</v>
      </c>
      <c r="I66" s="137"/>
      <c r="J66" s="137"/>
      <c r="K66" s="137">
        <f>'将来負担比率（分子）の構造'!L$41</f>
        <v>6860</v>
      </c>
      <c r="L66" s="137"/>
      <c r="M66" s="137"/>
      <c r="N66" s="137">
        <f>'将来負担比率（分子）の構造'!M$41</f>
        <v>7147</v>
      </c>
      <c r="O66" s="137"/>
      <c r="P66" s="137"/>
    </row>
    <row r="67" spans="1:16" x14ac:dyDescent="0.15">
      <c r="A67" s="137" t="s">
        <v>64</v>
      </c>
      <c r="B67" s="137" t="e">
        <f>NA()</f>
        <v>#N/A</v>
      </c>
      <c r="C67" s="137">
        <f>IF(ISNUMBER('将来負担比率（分子）の構造'!I$53), IF('将来負担比率（分子）の構造'!I$53 &lt; 0, 0, '将来負担比率（分子）の構造'!I$53), NA())</f>
        <v>2554</v>
      </c>
      <c r="D67" s="137" t="e">
        <f>NA()</f>
        <v>#N/A</v>
      </c>
      <c r="E67" s="137" t="e">
        <f>NA()</f>
        <v>#N/A</v>
      </c>
      <c r="F67" s="137">
        <f>IF(ISNUMBER('将来負担比率（分子）の構造'!J$53), IF('将来負担比率（分子）の構造'!J$53 &lt; 0, 0, '将来負担比率（分子）の構造'!J$53), NA())</f>
        <v>1693</v>
      </c>
      <c r="G67" s="137" t="e">
        <f>NA()</f>
        <v>#N/A</v>
      </c>
      <c r="H67" s="137" t="e">
        <f>NA()</f>
        <v>#N/A</v>
      </c>
      <c r="I67" s="137">
        <f>IF(ISNUMBER('将来負担比率（分子）の構造'!K$53), IF('将来負担比率（分子）の構造'!K$53 &lt; 0, 0, '将来負担比率（分子）の構造'!K$53), NA())</f>
        <v>965</v>
      </c>
      <c r="J67" s="137" t="e">
        <f>NA()</f>
        <v>#N/A</v>
      </c>
      <c r="K67" s="137" t="e">
        <f>NA()</f>
        <v>#N/A</v>
      </c>
      <c r="L67" s="137">
        <f>IF(ISNUMBER('将来負担比率（分子）の構造'!L$53), IF('将来負担比率（分子）の構造'!L$53 &lt; 0, 0, '将来負担比率（分子）の構造'!L$53), NA())</f>
        <v>542</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1081425</v>
      </c>
      <c r="S5" s="671"/>
      <c r="T5" s="671"/>
      <c r="U5" s="671"/>
      <c r="V5" s="671"/>
      <c r="W5" s="671"/>
      <c r="X5" s="671"/>
      <c r="Y5" s="718"/>
      <c r="Z5" s="731">
        <v>14.4</v>
      </c>
      <c r="AA5" s="731"/>
      <c r="AB5" s="731"/>
      <c r="AC5" s="731"/>
      <c r="AD5" s="732">
        <v>1081425</v>
      </c>
      <c r="AE5" s="732"/>
      <c r="AF5" s="732"/>
      <c r="AG5" s="732"/>
      <c r="AH5" s="732"/>
      <c r="AI5" s="732"/>
      <c r="AJ5" s="732"/>
      <c r="AK5" s="732"/>
      <c r="AL5" s="719">
        <v>23.3</v>
      </c>
      <c r="AM5" s="688"/>
      <c r="AN5" s="688"/>
      <c r="AO5" s="720"/>
      <c r="AP5" s="707" t="s">
        <v>210</v>
      </c>
      <c r="AQ5" s="708"/>
      <c r="AR5" s="708"/>
      <c r="AS5" s="708"/>
      <c r="AT5" s="708"/>
      <c r="AU5" s="708"/>
      <c r="AV5" s="708"/>
      <c r="AW5" s="708"/>
      <c r="AX5" s="708"/>
      <c r="AY5" s="708"/>
      <c r="AZ5" s="708"/>
      <c r="BA5" s="708"/>
      <c r="BB5" s="708"/>
      <c r="BC5" s="708"/>
      <c r="BD5" s="708"/>
      <c r="BE5" s="708"/>
      <c r="BF5" s="709"/>
      <c r="BG5" s="620">
        <v>1070483</v>
      </c>
      <c r="BH5" s="621"/>
      <c r="BI5" s="621"/>
      <c r="BJ5" s="621"/>
      <c r="BK5" s="621"/>
      <c r="BL5" s="621"/>
      <c r="BM5" s="621"/>
      <c r="BN5" s="622"/>
      <c r="BO5" s="673">
        <v>99</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98015</v>
      </c>
      <c r="S6" s="621"/>
      <c r="T6" s="621"/>
      <c r="U6" s="621"/>
      <c r="V6" s="621"/>
      <c r="W6" s="621"/>
      <c r="X6" s="621"/>
      <c r="Y6" s="622"/>
      <c r="Z6" s="673">
        <v>1.3</v>
      </c>
      <c r="AA6" s="673"/>
      <c r="AB6" s="673"/>
      <c r="AC6" s="673"/>
      <c r="AD6" s="674">
        <v>98015</v>
      </c>
      <c r="AE6" s="674"/>
      <c r="AF6" s="674"/>
      <c r="AG6" s="674"/>
      <c r="AH6" s="674"/>
      <c r="AI6" s="674"/>
      <c r="AJ6" s="674"/>
      <c r="AK6" s="674"/>
      <c r="AL6" s="643">
        <v>2.1</v>
      </c>
      <c r="AM6" s="675"/>
      <c r="AN6" s="675"/>
      <c r="AO6" s="676"/>
      <c r="AP6" s="617" t="s">
        <v>216</v>
      </c>
      <c r="AQ6" s="618"/>
      <c r="AR6" s="618"/>
      <c r="AS6" s="618"/>
      <c r="AT6" s="618"/>
      <c r="AU6" s="618"/>
      <c r="AV6" s="618"/>
      <c r="AW6" s="618"/>
      <c r="AX6" s="618"/>
      <c r="AY6" s="618"/>
      <c r="AZ6" s="618"/>
      <c r="BA6" s="618"/>
      <c r="BB6" s="618"/>
      <c r="BC6" s="618"/>
      <c r="BD6" s="618"/>
      <c r="BE6" s="618"/>
      <c r="BF6" s="619"/>
      <c r="BG6" s="620">
        <v>1070483</v>
      </c>
      <c r="BH6" s="621"/>
      <c r="BI6" s="621"/>
      <c r="BJ6" s="621"/>
      <c r="BK6" s="621"/>
      <c r="BL6" s="621"/>
      <c r="BM6" s="621"/>
      <c r="BN6" s="622"/>
      <c r="BO6" s="673">
        <v>99</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68424</v>
      </c>
      <c r="CS6" s="621"/>
      <c r="CT6" s="621"/>
      <c r="CU6" s="621"/>
      <c r="CV6" s="621"/>
      <c r="CW6" s="621"/>
      <c r="CX6" s="621"/>
      <c r="CY6" s="622"/>
      <c r="CZ6" s="673">
        <v>1</v>
      </c>
      <c r="DA6" s="673"/>
      <c r="DB6" s="673"/>
      <c r="DC6" s="673"/>
      <c r="DD6" s="626" t="s">
        <v>211</v>
      </c>
      <c r="DE6" s="621"/>
      <c r="DF6" s="621"/>
      <c r="DG6" s="621"/>
      <c r="DH6" s="621"/>
      <c r="DI6" s="621"/>
      <c r="DJ6" s="621"/>
      <c r="DK6" s="621"/>
      <c r="DL6" s="621"/>
      <c r="DM6" s="621"/>
      <c r="DN6" s="621"/>
      <c r="DO6" s="621"/>
      <c r="DP6" s="622"/>
      <c r="DQ6" s="626">
        <v>68424</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1248</v>
      </c>
      <c r="S7" s="621"/>
      <c r="T7" s="621"/>
      <c r="U7" s="621"/>
      <c r="V7" s="621"/>
      <c r="W7" s="621"/>
      <c r="X7" s="621"/>
      <c r="Y7" s="622"/>
      <c r="Z7" s="673">
        <v>0</v>
      </c>
      <c r="AA7" s="673"/>
      <c r="AB7" s="673"/>
      <c r="AC7" s="673"/>
      <c r="AD7" s="674">
        <v>1248</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494156</v>
      </c>
      <c r="BH7" s="621"/>
      <c r="BI7" s="621"/>
      <c r="BJ7" s="621"/>
      <c r="BK7" s="621"/>
      <c r="BL7" s="621"/>
      <c r="BM7" s="621"/>
      <c r="BN7" s="622"/>
      <c r="BO7" s="673">
        <v>45.7</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1112770</v>
      </c>
      <c r="CS7" s="621"/>
      <c r="CT7" s="621"/>
      <c r="CU7" s="621"/>
      <c r="CV7" s="621"/>
      <c r="CW7" s="621"/>
      <c r="CX7" s="621"/>
      <c r="CY7" s="622"/>
      <c r="CZ7" s="673">
        <v>15.8</v>
      </c>
      <c r="DA7" s="673"/>
      <c r="DB7" s="673"/>
      <c r="DC7" s="673"/>
      <c r="DD7" s="626">
        <v>29206</v>
      </c>
      <c r="DE7" s="621"/>
      <c r="DF7" s="621"/>
      <c r="DG7" s="621"/>
      <c r="DH7" s="621"/>
      <c r="DI7" s="621"/>
      <c r="DJ7" s="621"/>
      <c r="DK7" s="621"/>
      <c r="DL7" s="621"/>
      <c r="DM7" s="621"/>
      <c r="DN7" s="621"/>
      <c r="DO7" s="621"/>
      <c r="DP7" s="622"/>
      <c r="DQ7" s="626">
        <v>815818</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3838</v>
      </c>
      <c r="S8" s="621"/>
      <c r="T8" s="621"/>
      <c r="U8" s="621"/>
      <c r="V8" s="621"/>
      <c r="W8" s="621"/>
      <c r="X8" s="621"/>
      <c r="Y8" s="622"/>
      <c r="Z8" s="673">
        <v>0.1</v>
      </c>
      <c r="AA8" s="673"/>
      <c r="AB8" s="673"/>
      <c r="AC8" s="673"/>
      <c r="AD8" s="674">
        <v>3838</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21263</v>
      </c>
      <c r="BH8" s="621"/>
      <c r="BI8" s="621"/>
      <c r="BJ8" s="621"/>
      <c r="BK8" s="621"/>
      <c r="BL8" s="621"/>
      <c r="BM8" s="621"/>
      <c r="BN8" s="622"/>
      <c r="BO8" s="673">
        <v>2</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2092432</v>
      </c>
      <c r="CS8" s="621"/>
      <c r="CT8" s="621"/>
      <c r="CU8" s="621"/>
      <c r="CV8" s="621"/>
      <c r="CW8" s="621"/>
      <c r="CX8" s="621"/>
      <c r="CY8" s="622"/>
      <c r="CZ8" s="673">
        <v>29.6</v>
      </c>
      <c r="DA8" s="673"/>
      <c r="DB8" s="673"/>
      <c r="DC8" s="673"/>
      <c r="DD8" s="626">
        <v>639101</v>
      </c>
      <c r="DE8" s="621"/>
      <c r="DF8" s="621"/>
      <c r="DG8" s="621"/>
      <c r="DH8" s="621"/>
      <c r="DI8" s="621"/>
      <c r="DJ8" s="621"/>
      <c r="DK8" s="621"/>
      <c r="DL8" s="621"/>
      <c r="DM8" s="621"/>
      <c r="DN8" s="621"/>
      <c r="DO8" s="621"/>
      <c r="DP8" s="622"/>
      <c r="DQ8" s="626">
        <v>948608</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2222</v>
      </c>
      <c r="S9" s="621"/>
      <c r="T9" s="621"/>
      <c r="U9" s="621"/>
      <c r="V9" s="621"/>
      <c r="W9" s="621"/>
      <c r="X9" s="621"/>
      <c r="Y9" s="622"/>
      <c r="Z9" s="673">
        <v>0</v>
      </c>
      <c r="AA9" s="673"/>
      <c r="AB9" s="673"/>
      <c r="AC9" s="673"/>
      <c r="AD9" s="674">
        <v>2222</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432949</v>
      </c>
      <c r="BH9" s="621"/>
      <c r="BI9" s="621"/>
      <c r="BJ9" s="621"/>
      <c r="BK9" s="621"/>
      <c r="BL9" s="621"/>
      <c r="BM9" s="621"/>
      <c r="BN9" s="622"/>
      <c r="BO9" s="673">
        <v>40</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770819</v>
      </c>
      <c r="CS9" s="621"/>
      <c r="CT9" s="621"/>
      <c r="CU9" s="621"/>
      <c r="CV9" s="621"/>
      <c r="CW9" s="621"/>
      <c r="CX9" s="621"/>
      <c r="CY9" s="622"/>
      <c r="CZ9" s="673">
        <v>10.9</v>
      </c>
      <c r="DA9" s="673"/>
      <c r="DB9" s="673"/>
      <c r="DC9" s="673"/>
      <c r="DD9" s="626">
        <v>53637</v>
      </c>
      <c r="DE9" s="621"/>
      <c r="DF9" s="621"/>
      <c r="DG9" s="621"/>
      <c r="DH9" s="621"/>
      <c r="DI9" s="621"/>
      <c r="DJ9" s="621"/>
      <c r="DK9" s="621"/>
      <c r="DL9" s="621"/>
      <c r="DM9" s="621"/>
      <c r="DN9" s="621"/>
      <c r="DO9" s="621"/>
      <c r="DP9" s="622"/>
      <c r="DQ9" s="626">
        <v>674239</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181017</v>
      </c>
      <c r="S10" s="621"/>
      <c r="T10" s="621"/>
      <c r="U10" s="621"/>
      <c r="V10" s="621"/>
      <c r="W10" s="621"/>
      <c r="X10" s="621"/>
      <c r="Y10" s="622"/>
      <c r="Z10" s="673">
        <v>2.4</v>
      </c>
      <c r="AA10" s="673"/>
      <c r="AB10" s="673"/>
      <c r="AC10" s="673"/>
      <c r="AD10" s="674">
        <v>181017</v>
      </c>
      <c r="AE10" s="674"/>
      <c r="AF10" s="674"/>
      <c r="AG10" s="674"/>
      <c r="AH10" s="674"/>
      <c r="AI10" s="674"/>
      <c r="AJ10" s="674"/>
      <c r="AK10" s="674"/>
      <c r="AL10" s="643">
        <v>3.9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15293</v>
      </c>
      <c r="BH10" s="621"/>
      <c r="BI10" s="621"/>
      <c r="BJ10" s="621"/>
      <c r="BK10" s="621"/>
      <c r="BL10" s="621"/>
      <c r="BM10" s="621"/>
      <c r="BN10" s="622"/>
      <c r="BO10" s="673">
        <v>1.4</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1642</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1339</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20643</v>
      </c>
      <c r="S11" s="621"/>
      <c r="T11" s="621"/>
      <c r="U11" s="621"/>
      <c r="V11" s="621"/>
      <c r="W11" s="621"/>
      <c r="X11" s="621"/>
      <c r="Y11" s="622"/>
      <c r="Z11" s="673">
        <v>0.3</v>
      </c>
      <c r="AA11" s="673"/>
      <c r="AB11" s="673"/>
      <c r="AC11" s="673"/>
      <c r="AD11" s="674">
        <v>20643</v>
      </c>
      <c r="AE11" s="674"/>
      <c r="AF11" s="674"/>
      <c r="AG11" s="674"/>
      <c r="AH11" s="674"/>
      <c r="AI11" s="674"/>
      <c r="AJ11" s="674"/>
      <c r="AK11" s="674"/>
      <c r="AL11" s="643">
        <v>0.4</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24651</v>
      </c>
      <c r="BH11" s="621"/>
      <c r="BI11" s="621"/>
      <c r="BJ11" s="621"/>
      <c r="BK11" s="621"/>
      <c r="BL11" s="621"/>
      <c r="BM11" s="621"/>
      <c r="BN11" s="622"/>
      <c r="BO11" s="673">
        <v>2.2999999999999998</v>
      </c>
      <c r="BP11" s="673"/>
      <c r="BQ11" s="673"/>
      <c r="BR11" s="673"/>
      <c r="BS11" s="626" t="s">
        <v>113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673750</v>
      </c>
      <c r="CS11" s="621"/>
      <c r="CT11" s="621"/>
      <c r="CU11" s="621"/>
      <c r="CV11" s="621"/>
      <c r="CW11" s="621"/>
      <c r="CX11" s="621"/>
      <c r="CY11" s="622"/>
      <c r="CZ11" s="673">
        <v>9.5</v>
      </c>
      <c r="DA11" s="673"/>
      <c r="DB11" s="673"/>
      <c r="DC11" s="673"/>
      <c r="DD11" s="626">
        <v>43351</v>
      </c>
      <c r="DE11" s="621"/>
      <c r="DF11" s="621"/>
      <c r="DG11" s="621"/>
      <c r="DH11" s="621"/>
      <c r="DI11" s="621"/>
      <c r="DJ11" s="621"/>
      <c r="DK11" s="621"/>
      <c r="DL11" s="621"/>
      <c r="DM11" s="621"/>
      <c r="DN11" s="621"/>
      <c r="DO11" s="621"/>
      <c r="DP11" s="622"/>
      <c r="DQ11" s="626">
        <v>518174</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486029</v>
      </c>
      <c r="BH12" s="621"/>
      <c r="BI12" s="621"/>
      <c r="BJ12" s="621"/>
      <c r="BK12" s="621"/>
      <c r="BL12" s="621"/>
      <c r="BM12" s="621"/>
      <c r="BN12" s="622"/>
      <c r="BO12" s="673">
        <v>44.9</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125234</v>
      </c>
      <c r="CS12" s="621"/>
      <c r="CT12" s="621"/>
      <c r="CU12" s="621"/>
      <c r="CV12" s="621"/>
      <c r="CW12" s="621"/>
      <c r="CX12" s="621"/>
      <c r="CY12" s="622"/>
      <c r="CZ12" s="673">
        <v>1.8</v>
      </c>
      <c r="DA12" s="673"/>
      <c r="DB12" s="673"/>
      <c r="DC12" s="673"/>
      <c r="DD12" s="626">
        <v>20202</v>
      </c>
      <c r="DE12" s="621"/>
      <c r="DF12" s="621"/>
      <c r="DG12" s="621"/>
      <c r="DH12" s="621"/>
      <c r="DI12" s="621"/>
      <c r="DJ12" s="621"/>
      <c r="DK12" s="621"/>
      <c r="DL12" s="621"/>
      <c r="DM12" s="621"/>
      <c r="DN12" s="621"/>
      <c r="DO12" s="621"/>
      <c r="DP12" s="622"/>
      <c r="DQ12" s="626">
        <v>99607</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17550</v>
      </c>
      <c r="S13" s="621"/>
      <c r="T13" s="621"/>
      <c r="U13" s="621"/>
      <c r="V13" s="621"/>
      <c r="W13" s="621"/>
      <c r="X13" s="621"/>
      <c r="Y13" s="622"/>
      <c r="Z13" s="673">
        <v>0.2</v>
      </c>
      <c r="AA13" s="673"/>
      <c r="AB13" s="673"/>
      <c r="AC13" s="673"/>
      <c r="AD13" s="674">
        <v>17550</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485228</v>
      </c>
      <c r="BH13" s="621"/>
      <c r="BI13" s="621"/>
      <c r="BJ13" s="621"/>
      <c r="BK13" s="621"/>
      <c r="BL13" s="621"/>
      <c r="BM13" s="621"/>
      <c r="BN13" s="622"/>
      <c r="BO13" s="673">
        <v>44.9</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479096</v>
      </c>
      <c r="CS13" s="621"/>
      <c r="CT13" s="621"/>
      <c r="CU13" s="621"/>
      <c r="CV13" s="621"/>
      <c r="CW13" s="621"/>
      <c r="CX13" s="621"/>
      <c r="CY13" s="622"/>
      <c r="CZ13" s="673">
        <v>6.8</v>
      </c>
      <c r="DA13" s="673"/>
      <c r="DB13" s="673"/>
      <c r="DC13" s="673"/>
      <c r="DD13" s="626">
        <v>119506</v>
      </c>
      <c r="DE13" s="621"/>
      <c r="DF13" s="621"/>
      <c r="DG13" s="621"/>
      <c r="DH13" s="621"/>
      <c r="DI13" s="621"/>
      <c r="DJ13" s="621"/>
      <c r="DK13" s="621"/>
      <c r="DL13" s="621"/>
      <c r="DM13" s="621"/>
      <c r="DN13" s="621"/>
      <c r="DO13" s="621"/>
      <c r="DP13" s="622"/>
      <c r="DQ13" s="626">
        <v>358536</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43375</v>
      </c>
      <c r="BH14" s="621"/>
      <c r="BI14" s="621"/>
      <c r="BJ14" s="621"/>
      <c r="BK14" s="621"/>
      <c r="BL14" s="621"/>
      <c r="BM14" s="621"/>
      <c r="BN14" s="622"/>
      <c r="BO14" s="673">
        <v>4</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348256</v>
      </c>
      <c r="CS14" s="621"/>
      <c r="CT14" s="621"/>
      <c r="CU14" s="621"/>
      <c r="CV14" s="621"/>
      <c r="CW14" s="621"/>
      <c r="CX14" s="621"/>
      <c r="CY14" s="622"/>
      <c r="CZ14" s="673">
        <v>4.9000000000000004</v>
      </c>
      <c r="DA14" s="673"/>
      <c r="DB14" s="673"/>
      <c r="DC14" s="673"/>
      <c r="DD14" s="626">
        <v>49968</v>
      </c>
      <c r="DE14" s="621"/>
      <c r="DF14" s="621"/>
      <c r="DG14" s="621"/>
      <c r="DH14" s="621"/>
      <c r="DI14" s="621"/>
      <c r="DJ14" s="621"/>
      <c r="DK14" s="621"/>
      <c r="DL14" s="621"/>
      <c r="DM14" s="621"/>
      <c r="DN14" s="621"/>
      <c r="DO14" s="621"/>
      <c r="DP14" s="622"/>
      <c r="DQ14" s="626">
        <v>293062</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3382</v>
      </c>
      <c r="S15" s="621"/>
      <c r="T15" s="621"/>
      <c r="U15" s="621"/>
      <c r="V15" s="621"/>
      <c r="W15" s="621"/>
      <c r="X15" s="621"/>
      <c r="Y15" s="622"/>
      <c r="Z15" s="673">
        <v>0</v>
      </c>
      <c r="AA15" s="673"/>
      <c r="AB15" s="673"/>
      <c r="AC15" s="673"/>
      <c r="AD15" s="674">
        <v>3382</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46923</v>
      </c>
      <c r="BH15" s="621"/>
      <c r="BI15" s="621"/>
      <c r="BJ15" s="621"/>
      <c r="BK15" s="621"/>
      <c r="BL15" s="621"/>
      <c r="BM15" s="621"/>
      <c r="BN15" s="622"/>
      <c r="BO15" s="673">
        <v>4.3</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721226</v>
      </c>
      <c r="CS15" s="621"/>
      <c r="CT15" s="621"/>
      <c r="CU15" s="621"/>
      <c r="CV15" s="621"/>
      <c r="CW15" s="621"/>
      <c r="CX15" s="621"/>
      <c r="CY15" s="622"/>
      <c r="CZ15" s="673">
        <v>10.199999999999999</v>
      </c>
      <c r="DA15" s="673"/>
      <c r="DB15" s="673"/>
      <c r="DC15" s="673"/>
      <c r="DD15" s="626">
        <v>113850</v>
      </c>
      <c r="DE15" s="621"/>
      <c r="DF15" s="621"/>
      <c r="DG15" s="621"/>
      <c r="DH15" s="621"/>
      <c r="DI15" s="621"/>
      <c r="DJ15" s="621"/>
      <c r="DK15" s="621"/>
      <c r="DL15" s="621"/>
      <c r="DM15" s="621"/>
      <c r="DN15" s="621"/>
      <c r="DO15" s="621"/>
      <c r="DP15" s="622"/>
      <c r="DQ15" s="626">
        <v>579727</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3450769</v>
      </c>
      <c r="S16" s="621"/>
      <c r="T16" s="621"/>
      <c r="U16" s="621"/>
      <c r="V16" s="621"/>
      <c r="W16" s="621"/>
      <c r="X16" s="621"/>
      <c r="Y16" s="622"/>
      <c r="Z16" s="673">
        <v>46</v>
      </c>
      <c r="AA16" s="673"/>
      <c r="AB16" s="673"/>
      <c r="AC16" s="673"/>
      <c r="AD16" s="674">
        <v>3218007</v>
      </c>
      <c r="AE16" s="674"/>
      <c r="AF16" s="674"/>
      <c r="AG16" s="674"/>
      <c r="AH16" s="674"/>
      <c r="AI16" s="674"/>
      <c r="AJ16" s="674"/>
      <c r="AK16" s="674"/>
      <c r="AL16" s="643">
        <v>69.3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12906</v>
      </c>
      <c r="CS16" s="621"/>
      <c r="CT16" s="621"/>
      <c r="CU16" s="621"/>
      <c r="CV16" s="621"/>
      <c r="CW16" s="621"/>
      <c r="CX16" s="621"/>
      <c r="CY16" s="622"/>
      <c r="CZ16" s="673">
        <v>0.2</v>
      </c>
      <c r="DA16" s="673"/>
      <c r="DB16" s="673"/>
      <c r="DC16" s="673"/>
      <c r="DD16" s="626" t="s">
        <v>113</v>
      </c>
      <c r="DE16" s="621"/>
      <c r="DF16" s="621"/>
      <c r="DG16" s="621"/>
      <c r="DH16" s="621"/>
      <c r="DI16" s="621"/>
      <c r="DJ16" s="621"/>
      <c r="DK16" s="621"/>
      <c r="DL16" s="621"/>
      <c r="DM16" s="621"/>
      <c r="DN16" s="621"/>
      <c r="DO16" s="621"/>
      <c r="DP16" s="622"/>
      <c r="DQ16" s="626">
        <v>10587</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3218007</v>
      </c>
      <c r="S17" s="621"/>
      <c r="T17" s="621"/>
      <c r="U17" s="621"/>
      <c r="V17" s="621"/>
      <c r="W17" s="621"/>
      <c r="X17" s="621"/>
      <c r="Y17" s="622"/>
      <c r="Z17" s="673">
        <v>42.9</v>
      </c>
      <c r="AA17" s="673"/>
      <c r="AB17" s="673"/>
      <c r="AC17" s="673"/>
      <c r="AD17" s="674">
        <v>3218007</v>
      </c>
      <c r="AE17" s="674"/>
      <c r="AF17" s="674"/>
      <c r="AG17" s="674"/>
      <c r="AH17" s="674"/>
      <c r="AI17" s="674"/>
      <c r="AJ17" s="674"/>
      <c r="AK17" s="674"/>
      <c r="AL17" s="643">
        <v>69.3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654443</v>
      </c>
      <c r="CS17" s="621"/>
      <c r="CT17" s="621"/>
      <c r="CU17" s="621"/>
      <c r="CV17" s="621"/>
      <c r="CW17" s="621"/>
      <c r="CX17" s="621"/>
      <c r="CY17" s="622"/>
      <c r="CZ17" s="673">
        <v>9.3000000000000007</v>
      </c>
      <c r="DA17" s="673"/>
      <c r="DB17" s="673"/>
      <c r="DC17" s="673"/>
      <c r="DD17" s="626" t="s">
        <v>113</v>
      </c>
      <c r="DE17" s="621"/>
      <c r="DF17" s="621"/>
      <c r="DG17" s="621"/>
      <c r="DH17" s="621"/>
      <c r="DI17" s="621"/>
      <c r="DJ17" s="621"/>
      <c r="DK17" s="621"/>
      <c r="DL17" s="621"/>
      <c r="DM17" s="621"/>
      <c r="DN17" s="621"/>
      <c r="DO17" s="621"/>
      <c r="DP17" s="622"/>
      <c r="DQ17" s="626">
        <v>644304</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232762</v>
      </c>
      <c r="S18" s="621"/>
      <c r="T18" s="621"/>
      <c r="U18" s="621"/>
      <c r="V18" s="621"/>
      <c r="W18" s="621"/>
      <c r="X18" s="621"/>
      <c r="Y18" s="622"/>
      <c r="Z18" s="673">
        <v>3.1</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10942</v>
      </c>
      <c r="BH19" s="621"/>
      <c r="BI19" s="621"/>
      <c r="BJ19" s="621"/>
      <c r="BK19" s="621"/>
      <c r="BL19" s="621"/>
      <c r="BM19" s="621"/>
      <c r="BN19" s="622"/>
      <c r="BO19" s="673">
        <v>1</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4860109</v>
      </c>
      <c r="S20" s="621"/>
      <c r="T20" s="621"/>
      <c r="U20" s="621"/>
      <c r="V20" s="621"/>
      <c r="W20" s="621"/>
      <c r="X20" s="621"/>
      <c r="Y20" s="622"/>
      <c r="Z20" s="673">
        <v>64.8</v>
      </c>
      <c r="AA20" s="673"/>
      <c r="AB20" s="673"/>
      <c r="AC20" s="673"/>
      <c r="AD20" s="674">
        <v>4627347</v>
      </c>
      <c r="AE20" s="674"/>
      <c r="AF20" s="674"/>
      <c r="AG20" s="674"/>
      <c r="AH20" s="674"/>
      <c r="AI20" s="674"/>
      <c r="AJ20" s="674"/>
      <c r="AK20" s="674"/>
      <c r="AL20" s="643">
        <v>99.7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10942</v>
      </c>
      <c r="BH20" s="621"/>
      <c r="BI20" s="621"/>
      <c r="BJ20" s="621"/>
      <c r="BK20" s="621"/>
      <c r="BL20" s="621"/>
      <c r="BM20" s="621"/>
      <c r="BN20" s="622"/>
      <c r="BO20" s="673">
        <v>1</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7060998</v>
      </c>
      <c r="CS20" s="621"/>
      <c r="CT20" s="621"/>
      <c r="CU20" s="621"/>
      <c r="CV20" s="621"/>
      <c r="CW20" s="621"/>
      <c r="CX20" s="621"/>
      <c r="CY20" s="622"/>
      <c r="CZ20" s="673">
        <v>100</v>
      </c>
      <c r="DA20" s="673"/>
      <c r="DB20" s="673"/>
      <c r="DC20" s="673"/>
      <c r="DD20" s="626">
        <v>1068821</v>
      </c>
      <c r="DE20" s="621"/>
      <c r="DF20" s="621"/>
      <c r="DG20" s="621"/>
      <c r="DH20" s="621"/>
      <c r="DI20" s="621"/>
      <c r="DJ20" s="621"/>
      <c r="DK20" s="621"/>
      <c r="DL20" s="621"/>
      <c r="DM20" s="621"/>
      <c r="DN20" s="621"/>
      <c r="DO20" s="621"/>
      <c r="DP20" s="622"/>
      <c r="DQ20" s="626">
        <v>5012425</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1481</v>
      </c>
      <c r="S21" s="621"/>
      <c r="T21" s="621"/>
      <c r="U21" s="621"/>
      <c r="V21" s="621"/>
      <c r="W21" s="621"/>
      <c r="X21" s="621"/>
      <c r="Y21" s="622"/>
      <c r="Z21" s="673">
        <v>0</v>
      </c>
      <c r="AA21" s="673"/>
      <c r="AB21" s="673"/>
      <c r="AC21" s="673"/>
      <c r="AD21" s="674">
        <v>1481</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10942</v>
      </c>
      <c r="BH21" s="621"/>
      <c r="BI21" s="621"/>
      <c r="BJ21" s="621"/>
      <c r="BK21" s="621"/>
      <c r="BL21" s="621"/>
      <c r="BM21" s="621"/>
      <c r="BN21" s="622"/>
      <c r="BO21" s="673">
        <v>1</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5621</v>
      </c>
      <c r="S22" s="621"/>
      <c r="T22" s="621"/>
      <c r="U22" s="621"/>
      <c r="V22" s="621"/>
      <c r="W22" s="621"/>
      <c r="X22" s="621"/>
      <c r="Y22" s="622"/>
      <c r="Z22" s="673">
        <v>0.1</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96423</v>
      </c>
      <c r="S23" s="621"/>
      <c r="T23" s="621"/>
      <c r="U23" s="621"/>
      <c r="V23" s="621"/>
      <c r="W23" s="621"/>
      <c r="X23" s="621"/>
      <c r="Y23" s="622"/>
      <c r="Z23" s="673">
        <v>1.3</v>
      </c>
      <c r="AA23" s="673"/>
      <c r="AB23" s="673"/>
      <c r="AC23" s="673"/>
      <c r="AD23" s="674">
        <v>9540</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17897</v>
      </c>
      <c r="S24" s="621"/>
      <c r="T24" s="621"/>
      <c r="U24" s="621"/>
      <c r="V24" s="621"/>
      <c r="W24" s="621"/>
      <c r="X24" s="621"/>
      <c r="Y24" s="622"/>
      <c r="Z24" s="673">
        <v>0.2</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2247260</v>
      </c>
      <c r="CS24" s="671"/>
      <c r="CT24" s="671"/>
      <c r="CU24" s="671"/>
      <c r="CV24" s="671"/>
      <c r="CW24" s="671"/>
      <c r="CX24" s="671"/>
      <c r="CY24" s="718"/>
      <c r="CZ24" s="722">
        <v>31.8</v>
      </c>
      <c r="DA24" s="723"/>
      <c r="DB24" s="723"/>
      <c r="DC24" s="724"/>
      <c r="DD24" s="717">
        <v>1782379</v>
      </c>
      <c r="DE24" s="671"/>
      <c r="DF24" s="671"/>
      <c r="DG24" s="671"/>
      <c r="DH24" s="671"/>
      <c r="DI24" s="671"/>
      <c r="DJ24" s="671"/>
      <c r="DK24" s="718"/>
      <c r="DL24" s="717">
        <v>1752894</v>
      </c>
      <c r="DM24" s="671"/>
      <c r="DN24" s="671"/>
      <c r="DO24" s="671"/>
      <c r="DP24" s="671"/>
      <c r="DQ24" s="671"/>
      <c r="DR24" s="671"/>
      <c r="DS24" s="671"/>
      <c r="DT24" s="671"/>
      <c r="DU24" s="671"/>
      <c r="DV24" s="718"/>
      <c r="DW24" s="719">
        <v>36.200000000000003</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534504</v>
      </c>
      <c r="S25" s="621"/>
      <c r="T25" s="621"/>
      <c r="U25" s="621"/>
      <c r="V25" s="621"/>
      <c r="W25" s="621"/>
      <c r="X25" s="621"/>
      <c r="Y25" s="622"/>
      <c r="Z25" s="673">
        <v>7.1</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959849</v>
      </c>
      <c r="CS25" s="639"/>
      <c r="CT25" s="639"/>
      <c r="CU25" s="639"/>
      <c r="CV25" s="639"/>
      <c r="CW25" s="639"/>
      <c r="CX25" s="639"/>
      <c r="CY25" s="640"/>
      <c r="CZ25" s="623">
        <v>13.6</v>
      </c>
      <c r="DA25" s="641"/>
      <c r="DB25" s="641"/>
      <c r="DC25" s="642"/>
      <c r="DD25" s="626">
        <v>869197</v>
      </c>
      <c r="DE25" s="639"/>
      <c r="DF25" s="639"/>
      <c r="DG25" s="639"/>
      <c r="DH25" s="639"/>
      <c r="DI25" s="639"/>
      <c r="DJ25" s="639"/>
      <c r="DK25" s="640"/>
      <c r="DL25" s="626">
        <v>845385</v>
      </c>
      <c r="DM25" s="639"/>
      <c r="DN25" s="639"/>
      <c r="DO25" s="639"/>
      <c r="DP25" s="639"/>
      <c r="DQ25" s="639"/>
      <c r="DR25" s="639"/>
      <c r="DS25" s="639"/>
      <c r="DT25" s="639"/>
      <c r="DU25" s="639"/>
      <c r="DV25" s="640"/>
      <c r="DW25" s="643">
        <v>17.399999999999999</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599964</v>
      </c>
      <c r="CS26" s="621"/>
      <c r="CT26" s="621"/>
      <c r="CU26" s="621"/>
      <c r="CV26" s="621"/>
      <c r="CW26" s="621"/>
      <c r="CX26" s="621"/>
      <c r="CY26" s="622"/>
      <c r="CZ26" s="623">
        <v>8.5</v>
      </c>
      <c r="DA26" s="641"/>
      <c r="DB26" s="641"/>
      <c r="DC26" s="642"/>
      <c r="DD26" s="626">
        <v>515070</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351654</v>
      </c>
      <c r="S27" s="621"/>
      <c r="T27" s="621"/>
      <c r="U27" s="621"/>
      <c r="V27" s="621"/>
      <c r="W27" s="621"/>
      <c r="X27" s="621"/>
      <c r="Y27" s="622"/>
      <c r="Z27" s="673">
        <v>4.7</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1081425</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632968</v>
      </c>
      <c r="CS27" s="639"/>
      <c r="CT27" s="639"/>
      <c r="CU27" s="639"/>
      <c r="CV27" s="639"/>
      <c r="CW27" s="639"/>
      <c r="CX27" s="639"/>
      <c r="CY27" s="640"/>
      <c r="CZ27" s="623">
        <v>9</v>
      </c>
      <c r="DA27" s="641"/>
      <c r="DB27" s="641"/>
      <c r="DC27" s="642"/>
      <c r="DD27" s="626">
        <v>268878</v>
      </c>
      <c r="DE27" s="639"/>
      <c r="DF27" s="639"/>
      <c r="DG27" s="639"/>
      <c r="DH27" s="639"/>
      <c r="DI27" s="639"/>
      <c r="DJ27" s="639"/>
      <c r="DK27" s="640"/>
      <c r="DL27" s="626">
        <v>263205</v>
      </c>
      <c r="DM27" s="639"/>
      <c r="DN27" s="639"/>
      <c r="DO27" s="639"/>
      <c r="DP27" s="639"/>
      <c r="DQ27" s="639"/>
      <c r="DR27" s="639"/>
      <c r="DS27" s="639"/>
      <c r="DT27" s="639"/>
      <c r="DU27" s="639"/>
      <c r="DV27" s="640"/>
      <c r="DW27" s="643">
        <v>5.4</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18459</v>
      </c>
      <c r="S28" s="621"/>
      <c r="T28" s="621"/>
      <c r="U28" s="621"/>
      <c r="V28" s="621"/>
      <c r="W28" s="621"/>
      <c r="X28" s="621"/>
      <c r="Y28" s="622"/>
      <c r="Z28" s="673">
        <v>0.2</v>
      </c>
      <c r="AA28" s="673"/>
      <c r="AB28" s="673"/>
      <c r="AC28" s="673"/>
      <c r="AD28" s="674" t="s">
        <v>113</v>
      </c>
      <c r="AE28" s="674"/>
      <c r="AF28" s="674"/>
      <c r="AG28" s="674"/>
      <c r="AH28" s="674"/>
      <c r="AI28" s="674"/>
      <c r="AJ28" s="674"/>
      <c r="AK28" s="674"/>
      <c r="AL28" s="643" t="s">
        <v>113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654443</v>
      </c>
      <c r="CS28" s="621"/>
      <c r="CT28" s="621"/>
      <c r="CU28" s="621"/>
      <c r="CV28" s="621"/>
      <c r="CW28" s="621"/>
      <c r="CX28" s="621"/>
      <c r="CY28" s="622"/>
      <c r="CZ28" s="623">
        <v>9.3000000000000007</v>
      </c>
      <c r="DA28" s="641"/>
      <c r="DB28" s="641"/>
      <c r="DC28" s="642"/>
      <c r="DD28" s="626">
        <v>644304</v>
      </c>
      <c r="DE28" s="621"/>
      <c r="DF28" s="621"/>
      <c r="DG28" s="621"/>
      <c r="DH28" s="621"/>
      <c r="DI28" s="621"/>
      <c r="DJ28" s="621"/>
      <c r="DK28" s="622"/>
      <c r="DL28" s="626">
        <v>644304</v>
      </c>
      <c r="DM28" s="621"/>
      <c r="DN28" s="621"/>
      <c r="DO28" s="621"/>
      <c r="DP28" s="621"/>
      <c r="DQ28" s="621"/>
      <c r="DR28" s="621"/>
      <c r="DS28" s="621"/>
      <c r="DT28" s="621"/>
      <c r="DU28" s="621"/>
      <c r="DV28" s="622"/>
      <c r="DW28" s="643">
        <v>13.3</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82082</v>
      </c>
      <c r="S29" s="621"/>
      <c r="T29" s="621"/>
      <c r="U29" s="621"/>
      <c r="V29" s="621"/>
      <c r="W29" s="621"/>
      <c r="X29" s="621"/>
      <c r="Y29" s="622"/>
      <c r="Z29" s="673">
        <v>1.1000000000000001</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654443</v>
      </c>
      <c r="CS29" s="639"/>
      <c r="CT29" s="639"/>
      <c r="CU29" s="639"/>
      <c r="CV29" s="639"/>
      <c r="CW29" s="639"/>
      <c r="CX29" s="639"/>
      <c r="CY29" s="640"/>
      <c r="CZ29" s="623">
        <v>9.3000000000000007</v>
      </c>
      <c r="DA29" s="641"/>
      <c r="DB29" s="641"/>
      <c r="DC29" s="642"/>
      <c r="DD29" s="626">
        <v>644304</v>
      </c>
      <c r="DE29" s="639"/>
      <c r="DF29" s="639"/>
      <c r="DG29" s="639"/>
      <c r="DH29" s="639"/>
      <c r="DI29" s="639"/>
      <c r="DJ29" s="639"/>
      <c r="DK29" s="640"/>
      <c r="DL29" s="626">
        <v>644304</v>
      </c>
      <c r="DM29" s="639"/>
      <c r="DN29" s="639"/>
      <c r="DO29" s="639"/>
      <c r="DP29" s="639"/>
      <c r="DQ29" s="639"/>
      <c r="DR29" s="639"/>
      <c r="DS29" s="639"/>
      <c r="DT29" s="639"/>
      <c r="DU29" s="639"/>
      <c r="DV29" s="640"/>
      <c r="DW29" s="643">
        <v>13.3</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222335</v>
      </c>
      <c r="S30" s="621"/>
      <c r="T30" s="621"/>
      <c r="U30" s="621"/>
      <c r="V30" s="621"/>
      <c r="W30" s="621"/>
      <c r="X30" s="621"/>
      <c r="Y30" s="622"/>
      <c r="Z30" s="673">
        <v>3</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98.7</v>
      </c>
      <c r="BH30" s="687"/>
      <c r="BI30" s="687"/>
      <c r="BJ30" s="687"/>
      <c r="BK30" s="687"/>
      <c r="BL30" s="687"/>
      <c r="BM30" s="688">
        <v>96.7</v>
      </c>
      <c r="BN30" s="687"/>
      <c r="BO30" s="687"/>
      <c r="BP30" s="687"/>
      <c r="BQ30" s="689"/>
      <c r="BR30" s="686">
        <v>99</v>
      </c>
      <c r="BS30" s="687"/>
      <c r="BT30" s="687"/>
      <c r="BU30" s="687"/>
      <c r="BV30" s="687"/>
      <c r="BW30" s="687"/>
      <c r="BX30" s="688">
        <v>96.3</v>
      </c>
      <c r="BY30" s="687"/>
      <c r="BZ30" s="687"/>
      <c r="CA30" s="687"/>
      <c r="CB30" s="689"/>
      <c r="CD30" s="692"/>
      <c r="CE30" s="693"/>
      <c r="CF30" s="657" t="s">
        <v>293</v>
      </c>
      <c r="CG30" s="654"/>
      <c r="CH30" s="654"/>
      <c r="CI30" s="654"/>
      <c r="CJ30" s="654"/>
      <c r="CK30" s="654"/>
      <c r="CL30" s="654"/>
      <c r="CM30" s="654"/>
      <c r="CN30" s="654"/>
      <c r="CO30" s="654"/>
      <c r="CP30" s="654"/>
      <c r="CQ30" s="655"/>
      <c r="CR30" s="620">
        <v>610910</v>
      </c>
      <c r="CS30" s="621"/>
      <c r="CT30" s="621"/>
      <c r="CU30" s="621"/>
      <c r="CV30" s="621"/>
      <c r="CW30" s="621"/>
      <c r="CX30" s="621"/>
      <c r="CY30" s="622"/>
      <c r="CZ30" s="623">
        <v>8.6999999999999993</v>
      </c>
      <c r="DA30" s="641"/>
      <c r="DB30" s="641"/>
      <c r="DC30" s="642"/>
      <c r="DD30" s="626">
        <v>600771</v>
      </c>
      <c r="DE30" s="621"/>
      <c r="DF30" s="621"/>
      <c r="DG30" s="621"/>
      <c r="DH30" s="621"/>
      <c r="DI30" s="621"/>
      <c r="DJ30" s="621"/>
      <c r="DK30" s="622"/>
      <c r="DL30" s="626">
        <v>600771</v>
      </c>
      <c r="DM30" s="621"/>
      <c r="DN30" s="621"/>
      <c r="DO30" s="621"/>
      <c r="DP30" s="621"/>
      <c r="DQ30" s="621"/>
      <c r="DR30" s="621"/>
      <c r="DS30" s="621"/>
      <c r="DT30" s="621"/>
      <c r="DU30" s="621"/>
      <c r="DV30" s="622"/>
      <c r="DW30" s="643">
        <v>12.4</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212538</v>
      </c>
      <c r="S31" s="621"/>
      <c r="T31" s="621"/>
      <c r="U31" s="621"/>
      <c r="V31" s="621"/>
      <c r="W31" s="621"/>
      <c r="X31" s="621"/>
      <c r="Y31" s="622"/>
      <c r="Z31" s="673">
        <v>2.8</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98.8</v>
      </c>
      <c r="BH31" s="639"/>
      <c r="BI31" s="639"/>
      <c r="BJ31" s="639"/>
      <c r="BK31" s="639"/>
      <c r="BL31" s="639"/>
      <c r="BM31" s="675">
        <v>97.8</v>
      </c>
      <c r="BN31" s="685"/>
      <c r="BO31" s="685"/>
      <c r="BP31" s="685"/>
      <c r="BQ31" s="649"/>
      <c r="BR31" s="684">
        <v>99</v>
      </c>
      <c r="BS31" s="639"/>
      <c r="BT31" s="639"/>
      <c r="BU31" s="639"/>
      <c r="BV31" s="639"/>
      <c r="BW31" s="639"/>
      <c r="BX31" s="675">
        <v>97.8</v>
      </c>
      <c r="BY31" s="685"/>
      <c r="BZ31" s="685"/>
      <c r="CA31" s="685"/>
      <c r="CB31" s="649"/>
      <c r="CD31" s="692"/>
      <c r="CE31" s="693"/>
      <c r="CF31" s="657" t="s">
        <v>297</v>
      </c>
      <c r="CG31" s="654"/>
      <c r="CH31" s="654"/>
      <c r="CI31" s="654"/>
      <c r="CJ31" s="654"/>
      <c r="CK31" s="654"/>
      <c r="CL31" s="654"/>
      <c r="CM31" s="654"/>
      <c r="CN31" s="654"/>
      <c r="CO31" s="654"/>
      <c r="CP31" s="654"/>
      <c r="CQ31" s="655"/>
      <c r="CR31" s="620">
        <v>43533</v>
      </c>
      <c r="CS31" s="639"/>
      <c r="CT31" s="639"/>
      <c r="CU31" s="639"/>
      <c r="CV31" s="639"/>
      <c r="CW31" s="639"/>
      <c r="CX31" s="639"/>
      <c r="CY31" s="640"/>
      <c r="CZ31" s="623">
        <v>0.6</v>
      </c>
      <c r="DA31" s="641"/>
      <c r="DB31" s="641"/>
      <c r="DC31" s="642"/>
      <c r="DD31" s="626">
        <v>43533</v>
      </c>
      <c r="DE31" s="639"/>
      <c r="DF31" s="639"/>
      <c r="DG31" s="639"/>
      <c r="DH31" s="639"/>
      <c r="DI31" s="639"/>
      <c r="DJ31" s="639"/>
      <c r="DK31" s="640"/>
      <c r="DL31" s="626">
        <v>43533</v>
      </c>
      <c r="DM31" s="639"/>
      <c r="DN31" s="639"/>
      <c r="DO31" s="639"/>
      <c r="DP31" s="639"/>
      <c r="DQ31" s="639"/>
      <c r="DR31" s="639"/>
      <c r="DS31" s="639"/>
      <c r="DT31" s="639"/>
      <c r="DU31" s="639"/>
      <c r="DV31" s="640"/>
      <c r="DW31" s="643">
        <v>0.9</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199636</v>
      </c>
      <c r="S32" s="621"/>
      <c r="T32" s="621"/>
      <c r="U32" s="621"/>
      <c r="V32" s="621"/>
      <c r="W32" s="621"/>
      <c r="X32" s="621"/>
      <c r="Y32" s="622"/>
      <c r="Z32" s="673">
        <v>2.7</v>
      </c>
      <c r="AA32" s="673"/>
      <c r="AB32" s="673"/>
      <c r="AC32" s="673"/>
      <c r="AD32" s="674">
        <v>3495</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98.4</v>
      </c>
      <c r="BH32" s="605"/>
      <c r="BI32" s="605"/>
      <c r="BJ32" s="605"/>
      <c r="BK32" s="605"/>
      <c r="BL32" s="605"/>
      <c r="BM32" s="668">
        <v>95.3</v>
      </c>
      <c r="BN32" s="605"/>
      <c r="BO32" s="605"/>
      <c r="BP32" s="605"/>
      <c r="BQ32" s="662"/>
      <c r="BR32" s="683">
        <v>98.8</v>
      </c>
      <c r="BS32" s="605"/>
      <c r="BT32" s="605"/>
      <c r="BU32" s="605"/>
      <c r="BV32" s="605"/>
      <c r="BW32" s="605"/>
      <c r="BX32" s="668">
        <v>94.7</v>
      </c>
      <c r="BY32" s="605"/>
      <c r="BZ32" s="605"/>
      <c r="CA32" s="605"/>
      <c r="CB32" s="662"/>
      <c r="CD32" s="694"/>
      <c r="CE32" s="695"/>
      <c r="CF32" s="657" t="s">
        <v>300</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897600</v>
      </c>
      <c r="S33" s="621"/>
      <c r="T33" s="621"/>
      <c r="U33" s="621"/>
      <c r="V33" s="621"/>
      <c r="W33" s="621"/>
      <c r="X33" s="621"/>
      <c r="Y33" s="622"/>
      <c r="Z33" s="673">
        <v>12</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3732011</v>
      </c>
      <c r="CS33" s="639"/>
      <c r="CT33" s="639"/>
      <c r="CU33" s="639"/>
      <c r="CV33" s="639"/>
      <c r="CW33" s="639"/>
      <c r="CX33" s="639"/>
      <c r="CY33" s="640"/>
      <c r="CZ33" s="623">
        <v>52.9</v>
      </c>
      <c r="DA33" s="641"/>
      <c r="DB33" s="641"/>
      <c r="DC33" s="642"/>
      <c r="DD33" s="626">
        <v>3037286</v>
      </c>
      <c r="DE33" s="639"/>
      <c r="DF33" s="639"/>
      <c r="DG33" s="639"/>
      <c r="DH33" s="639"/>
      <c r="DI33" s="639"/>
      <c r="DJ33" s="639"/>
      <c r="DK33" s="640"/>
      <c r="DL33" s="626">
        <v>2354930</v>
      </c>
      <c r="DM33" s="639"/>
      <c r="DN33" s="639"/>
      <c r="DO33" s="639"/>
      <c r="DP33" s="639"/>
      <c r="DQ33" s="639"/>
      <c r="DR33" s="639"/>
      <c r="DS33" s="639"/>
      <c r="DT33" s="639"/>
      <c r="DU33" s="639"/>
      <c r="DV33" s="640"/>
      <c r="DW33" s="643">
        <v>48.6</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1087418</v>
      </c>
      <c r="CS34" s="621"/>
      <c r="CT34" s="621"/>
      <c r="CU34" s="621"/>
      <c r="CV34" s="621"/>
      <c r="CW34" s="621"/>
      <c r="CX34" s="621"/>
      <c r="CY34" s="622"/>
      <c r="CZ34" s="623">
        <v>15.4</v>
      </c>
      <c r="DA34" s="641"/>
      <c r="DB34" s="641"/>
      <c r="DC34" s="642"/>
      <c r="DD34" s="626">
        <v>747642</v>
      </c>
      <c r="DE34" s="621"/>
      <c r="DF34" s="621"/>
      <c r="DG34" s="621"/>
      <c r="DH34" s="621"/>
      <c r="DI34" s="621"/>
      <c r="DJ34" s="621"/>
      <c r="DK34" s="622"/>
      <c r="DL34" s="626">
        <v>446355</v>
      </c>
      <c r="DM34" s="621"/>
      <c r="DN34" s="621"/>
      <c r="DO34" s="621"/>
      <c r="DP34" s="621"/>
      <c r="DQ34" s="621"/>
      <c r="DR34" s="621"/>
      <c r="DS34" s="621"/>
      <c r="DT34" s="621"/>
      <c r="DU34" s="621"/>
      <c r="DV34" s="622"/>
      <c r="DW34" s="643">
        <v>9.1999999999999993</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205000</v>
      </c>
      <c r="S35" s="621"/>
      <c r="T35" s="621"/>
      <c r="U35" s="621"/>
      <c r="V35" s="621"/>
      <c r="W35" s="621"/>
      <c r="X35" s="621"/>
      <c r="Y35" s="622"/>
      <c r="Z35" s="673">
        <v>2.7</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1283332</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48307</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175790</v>
      </c>
      <c r="CS35" s="639"/>
      <c r="CT35" s="639"/>
      <c r="CU35" s="639"/>
      <c r="CV35" s="639"/>
      <c r="CW35" s="639"/>
      <c r="CX35" s="639"/>
      <c r="CY35" s="640"/>
      <c r="CZ35" s="623">
        <v>2.5</v>
      </c>
      <c r="DA35" s="641"/>
      <c r="DB35" s="641"/>
      <c r="DC35" s="642"/>
      <c r="DD35" s="626">
        <v>143479</v>
      </c>
      <c r="DE35" s="639"/>
      <c r="DF35" s="639"/>
      <c r="DG35" s="639"/>
      <c r="DH35" s="639"/>
      <c r="DI35" s="639"/>
      <c r="DJ35" s="639"/>
      <c r="DK35" s="640"/>
      <c r="DL35" s="626">
        <v>130680</v>
      </c>
      <c r="DM35" s="639"/>
      <c r="DN35" s="639"/>
      <c r="DO35" s="639"/>
      <c r="DP35" s="639"/>
      <c r="DQ35" s="639"/>
      <c r="DR35" s="639"/>
      <c r="DS35" s="639"/>
      <c r="DT35" s="639"/>
      <c r="DU35" s="639"/>
      <c r="DV35" s="640"/>
      <c r="DW35" s="643">
        <v>2.7</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7500339</v>
      </c>
      <c r="S36" s="661"/>
      <c r="T36" s="661"/>
      <c r="U36" s="661"/>
      <c r="V36" s="661"/>
      <c r="W36" s="661"/>
      <c r="X36" s="661"/>
      <c r="Y36" s="664"/>
      <c r="Z36" s="665">
        <v>100</v>
      </c>
      <c r="AA36" s="665"/>
      <c r="AB36" s="665"/>
      <c r="AC36" s="665"/>
      <c r="AD36" s="666">
        <v>4641863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414492</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44548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1264602</v>
      </c>
      <c r="CS36" s="621"/>
      <c r="CT36" s="621"/>
      <c r="CU36" s="621"/>
      <c r="CV36" s="621"/>
      <c r="CW36" s="621"/>
      <c r="CX36" s="621"/>
      <c r="CY36" s="622"/>
      <c r="CZ36" s="623">
        <v>17.899999999999999</v>
      </c>
      <c r="DA36" s="641"/>
      <c r="DB36" s="641"/>
      <c r="DC36" s="642"/>
      <c r="DD36" s="626">
        <v>1103011</v>
      </c>
      <c r="DE36" s="621"/>
      <c r="DF36" s="621"/>
      <c r="DG36" s="621"/>
      <c r="DH36" s="621"/>
      <c r="DI36" s="621"/>
      <c r="DJ36" s="621"/>
      <c r="DK36" s="622"/>
      <c r="DL36" s="626">
        <v>1000775</v>
      </c>
      <c r="DM36" s="621"/>
      <c r="DN36" s="621"/>
      <c r="DO36" s="621"/>
      <c r="DP36" s="621"/>
      <c r="DQ36" s="621"/>
      <c r="DR36" s="621"/>
      <c r="DS36" s="621"/>
      <c r="DT36" s="621"/>
      <c r="DU36" s="621"/>
      <c r="DV36" s="622"/>
      <c r="DW36" s="643">
        <v>20.6</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345000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1854</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205326</v>
      </c>
      <c r="CS37" s="639"/>
      <c r="CT37" s="639"/>
      <c r="CU37" s="639"/>
      <c r="CV37" s="639"/>
      <c r="CW37" s="639"/>
      <c r="CX37" s="639"/>
      <c r="CY37" s="640"/>
      <c r="CZ37" s="623">
        <v>2.9</v>
      </c>
      <c r="DA37" s="641"/>
      <c r="DB37" s="641"/>
      <c r="DC37" s="642"/>
      <c r="DD37" s="626">
        <v>189426</v>
      </c>
      <c r="DE37" s="639"/>
      <c r="DF37" s="639"/>
      <c r="DG37" s="639"/>
      <c r="DH37" s="639"/>
      <c r="DI37" s="639"/>
      <c r="DJ37" s="639"/>
      <c r="DK37" s="640"/>
      <c r="DL37" s="626">
        <v>174583</v>
      </c>
      <c r="DM37" s="639"/>
      <c r="DN37" s="639"/>
      <c r="DO37" s="639"/>
      <c r="DP37" s="639"/>
      <c r="DQ37" s="639"/>
      <c r="DR37" s="639"/>
      <c r="DS37" s="639"/>
      <c r="DT37" s="639"/>
      <c r="DU37" s="639"/>
      <c r="DV37" s="640"/>
      <c r="DW37" s="643">
        <v>3.6</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46045</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3090</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892287</v>
      </c>
      <c r="CS38" s="621"/>
      <c r="CT38" s="621"/>
      <c r="CU38" s="621"/>
      <c r="CV38" s="621"/>
      <c r="CW38" s="621"/>
      <c r="CX38" s="621"/>
      <c r="CY38" s="622"/>
      <c r="CZ38" s="623">
        <v>12.6</v>
      </c>
      <c r="DA38" s="641"/>
      <c r="DB38" s="641"/>
      <c r="DC38" s="642"/>
      <c r="DD38" s="626">
        <v>820010</v>
      </c>
      <c r="DE38" s="621"/>
      <c r="DF38" s="621"/>
      <c r="DG38" s="621"/>
      <c r="DH38" s="621"/>
      <c r="DI38" s="621"/>
      <c r="DJ38" s="621"/>
      <c r="DK38" s="622"/>
      <c r="DL38" s="626">
        <v>777120</v>
      </c>
      <c r="DM38" s="621"/>
      <c r="DN38" s="621"/>
      <c r="DO38" s="621"/>
      <c r="DP38" s="621"/>
      <c r="DQ38" s="621"/>
      <c r="DR38" s="621"/>
      <c r="DS38" s="621"/>
      <c r="DT38" s="621"/>
      <c r="DU38" s="621"/>
      <c r="DV38" s="622"/>
      <c r="DW38" s="643">
        <v>16</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182</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88</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311528</v>
      </c>
      <c r="CS39" s="639"/>
      <c r="CT39" s="639"/>
      <c r="CU39" s="639"/>
      <c r="CV39" s="639"/>
      <c r="CW39" s="639"/>
      <c r="CX39" s="639"/>
      <c r="CY39" s="640"/>
      <c r="CZ39" s="623">
        <v>4.4000000000000004</v>
      </c>
      <c r="DA39" s="641"/>
      <c r="DB39" s="641"/>
      <c r="DC39" s="642"/>
      <c r="DD39" s="626">
        <v>222758</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86625</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386</v>
      </c>
      <c r="CS40" s="621"/>
      <c r="CT40" s="621"/>
      <c r="CU40" s="621"/>
      <c r="CV40" s="621"/>
      <c r="CW40" s="621"/>
      <c r="CX40" s="621"/>
      <c r="CY40" s="622"/>
      <c r="CZ40" s="623">
        <v>0</v>
      </c>
      <c r="DA40" s="641"/>
      <c r="DB40" s="641"/>
      <c r="DC40" s="642"/>
      <c r="DD40" s="626">
        <v>386</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390988</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314</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1081727</v>
      </c>
      <c r="CS42" s="621"/>
      <c r="CT42" s="621"/>
      <c r="CU42" s="621"/>
      <c r="CV42" s="621"/>
      <c r="CW42" s="621"/>
      <c r="CX42" s="621"/>
      <c r="CY42" s="622"/>
      <c r="CZ42" s="623">
        <v>15.3</v>
      </c>
      <c r="DA42" s="624"/>
      <c r="DB42" s="624"/>
      <c r="DC42" s="625"/>
      <c r="DD42" s="626">
        <v>192760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20170</v>
      </c>
      <c r="CS43" s="639"/>
      <c r="CT43" s="639"/>
      <c r="CU43" s="639"/>
      <c r="CV43" s="639"/>
      <c r="CW43" s="639"/>
      <c r="CX43" s="639"/>
      <c r="CY43" s="640"/>
      <c r="CZ43" s="623">
        <v>0.3</v>
      </c>
      <c r="DA43" s="641"/>
      <c r="DB43" s="641"/>
      <c r="DC43" s="642"/>
      <c r="DD43" s="626">
        <v>20170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1068821</v>
      </c>
      <c r="CS44" s="621"/>
      <c r="CT44" s="621"/>
      <c r="CU44" s="621"/>
      <c r="CV44" s="621"/>
      <c r="CW44" s="621"/>
      <c r="CX44" s="621"/>
      <c r="CY44" s="622"/>
      <c r="CZ44" s="623">
        <v>15.1</v>
      </c>
      <c r="DA44" s="624"/>
      <c r="DB44" s="624"/>
      <c r="DC44" s="625"/>
      <c r="DD44" s="626">
        <v>182173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125305</v>
      </c>
      <c r="CS45" s="639"/>
      <c r="CT45" s="639"/>
      <c r="CU45" s="639"/>
      <c r="CV45" s="639"/>
      <c r="CW45" s="639"/>
      <c r="CX45" s="639"/>
      <c r="CY45" s="640"/>
      <c r="CZ45" s="623">
        <v>1.8</v>
      </c>
      <c r="DA45" s="641"/>
      <c r="DB45" s="641"/>
      <c r="DC45" s="642"/>
      <c r="DD45" s="626">
        <v>14697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935017</v>
      </c>
      <c r="CS46" s="621"/>
      <c r="CT46" s="621"/>
      <c r="CU46" s="621"/>
      <c r="CV46" s="621"/>
      <c r="CW46" s="621"/>
      <c r="CX46" s="621"/>
      <c r="CY46" s="622"/>
      <c r="CZ46" s="623">
        <v>13.2</v>
      </c>
      <c r="DA46" s="624"/>
      <c r="DB46" s="624"/>
      <c r="DC46" s="625"/>
      <c r="DD46" s="626">
        <v>164877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12906</v>
      </c>
      <c r="CS47" s="639"/>
      <c r="CT47" s="639"/>
      <c r="CU47" s="639"/>
      <c r="CV47" s="639"/>
      <c r="CW47" s="639"/>
      <c r="CX47" s="639"/>
      <c r="CY47" s="640"/>
      <c r="CZ47" s="623">
        <v>0.2</v>
      </c>
      <c r="DA47" s="641"/>
      <c r="DB47" s="641"/>
      <c r="DC47" s="642"/>
      <c r="DD47" s="626">
        <v>10587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7060998</v>
      </c>
      <c r="CS49" s="605"/>
      <c r="CT49" s="605"/>
      <c r="CU49" s="605"/>
      <c r="CV49" s="605"/>
      <c r="CW49" s="605"/>
      <c r="CX49" s="605"/>
      <c r="CY49" s="606"/>
      <c r="CZ49" s="607">
        <v>100</v>
      </c>
      <c r="DA49" s="608"/>
      <c r="DB49" s="608"/>
      <c r="DC49" s="609"/>
      <c r="DD49" s="610">
        <v>5012425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345</v>
      </c>
      <c r="DK2" s="1139"/>
      <c r="DL2" s="1139"/>
      <c r="DM2" s="1139"/>
      <c r="DN2" s="1139"/>
      <c r="DO2" s="1140"/>
      <c r="DP2" s="202"/>
      <c r="DQ2" s="1138" t="s">
        <v>346</v>
      </c>
      <c r="DR2" s="1139"/>
      <c r="DS2" s="1139"/>
      <c r="DT2" s="1139"/>
      <c r="DU2" s="1139"/>
      <c r="DV2" s="1139"/>
      <c r="DW2" s="1139"/>
      <c r="DX2" s="1139"/>
      <c r="DY2" s="1139"/>
      <c r="DZ2" s="114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0" t="s">
        <v>347</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1"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6" t="s">
        <v>363</v>
      </c>
      <c r="DH5" s="1127"/>
      <c r="DI5" s="1127"/>
      <c r="DJ5" s="1127"/>
      <c r="DK5" s="1128"/>
      <c r="DL5" s="1126" t="s">
        <v>364</v>
      </c>
      <c r="DM5" s="1127"/>
      <c r="DN5" s="1127"/>
      <c r="DO5" s="1127"/>
      <c r="DP5" s="1128"/>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7"/>
    </row>
    <row r="7" spans="1:131" s="208" customFormat="1" ht="26.25" customHeight="1" thickTop="1" x14ac:dyDescent="0.15">
      <c r="A7" s="211">
        <v>1</v>
      </c>
      <c r="B7" s="1077" t="s">
        <v>366</v>
      </c>
      <c r="C7" s="1078"/>
      <c r="D7" s="1078"/>
      <c r="E7" s="1078"/>
      <c r="F7" s="1078"/>
      <c r="G7" s="1078"/>
      <c r="H7" s="1078"/>
      <c r="I7" s="1078"/>
      <c r="J7" s="1078"/>
      <c r="K7" s="1078"/>
      <c r="L7" s="1078"/>
      <c r="M7" s="1078"/>
      <c r="N7" s="1078"/>
      <c r="O7" s="1078"/>
      <c r="P7" s="1079"/>
      <c r="Q7" s="1132">
        <v>7505</v>
      </c>
      <c r="R7" s="1133"/>
      <c r="S7" s="1133"/>
      <c r="T7" s="1133"/>
      <c r="U7" s="1133"/>
      <c r="V7" s="1133">
        <v>7066</v>
      </c>
      <c r="W7" s="1133"/>
      <c r="X7" s="1133"/>
      <c r="Y7" s="1133"/>
      <c r="Z7" s="1133"/>
      <c r="AA7" s="1133">
        <v>439</v>
      </c>
      <c r="AB7" s="1133"/>
      <c r="AC7" s="1133"/>
      <c r="AD7" s="1133"/>
      <c r="AE7" s="1134"/>
      <c r="AF7" s="1135">
        <v>426</v>
      </c>
      <c r="AG7" s="1136"/>
      <c r="AH7" s="1136"/>
      <c r="AI7" s="1136"/>
      <c r="AJ7" s="1137"/>
      <c r="AK7" s="1119">
        <v>222</v>
      </c>
      <c r="AL7" s="1120"/>
      <c r="AM7" s="1120"/>
      <c r="AN7" s="1120"/>
      <c r="AO7" s="1120"/>
      <c r="AP7" s="1120">
        <v>7147</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t="s">
        <v>543</v>
      </c>
      <c r="BT7" s="1124"/>
      <c r="BU7" s="1124"/>
      <c r="BV7" s="1124"/>
      <c r="BW7" s="1124"/>
      <c r="BX7" s="1124"/>
      <c r="BY7" s="1124"/>
      <c r="BZ7" s="1124"/>
      <c r="CA7" s="1124"/>
      <c r="CB7" s="1124"/>
      <c r="CC7" s="1124"/>
      <c r="CD7" s="1124"/>
      <c r="CE7" s="1124"/>
      <c r="CF7" s="1124"/>
      <c r="CG7" s="1125"/>
      <c r="CH7" s="1116">
        <v>0</v>
      </c>
      <c r="CI7" s="1117"/>
      <c r="CJ7" s="1117"/>
      <c r="CK7" s="1117"/>
      <c r="CL7" s="1118"/>
      <c r="CM7" s="1116">
        <v>28</v>
      </c>
      <c r="CN7" s="1117"/>
      <c r="CO7" s="1117"/>
      <c r="CP7" s="1117"/>
      <c r="CQ7" s="1118"/>
      <c r="CR7" s="1116">
        <v>28</v>
      </c>
      <c r="CS7" s="1117"/>
      <c r="CT7" s="1117"/>
      <c r="CU7" s="1117"/>
      <c r="CV7" s="1118"/>
      <c r="CW7" s="1116">
        <v>2</v>
      </c>
      <c r="CX7" s="1117"/>
      <c r="CY7" s="1117"/>
      <c r="CZ7" s="1117"/>
      <c r="DA7" s="1118"/>
      <c r="DB7" s="1116" t="s">
        <v>542</v>
      </c>
      <c r="DC7" s="1117"/>
      <c r="DD7" s="1117"/>
      <c r="DE7" s="1117"/>
      <c r="DF7" s="1118"/>
      <c r="DG7" s="1116" t="s">
        <v>542</v>
      </c>
      <c r="DH7" s="1117"/>
      <c r="DI7" s="1117"/>
      <c r="DJ7" s="1117"/>
      <c r="DK7" s="1118"/>
      <c r="DL7" s="1116" t="s">
        <v>542</v>
      </c>
      <c r="DM7" s="1117"/>
      <c r="DN7" s="1117"/>
      <c r="DO7" s="1117"/>
      <c r="DP7" s="1118"/>
      <c r="DQ7" s="1116" t="s">
        <v>542</v>
      </c>
      <c r="DR7" s="1117"/>
      <c r="DS7" s="1117"/>
      <c r="DT7" s="1117"/>
      <c r="DU7" s="1118"/>
      <c r="DV7" s="1143"/>
      <c r="DW7" s="1144"/>
      <c r="DX7" s="1144"/>
      <c r="DY7" s="1144"/>
      <c r="DZ7" s="1145"/>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09">
        <v>2</v>
      </c>
      <c r="R8" s="1010"/>
      <c r="S8" s="1010"/>
      <c r="T8" s="1010"/>
      <c r="U8" s="1010"/>
      <c r="V8" s="1010">
        <v>2</v>
      </c>
      <c r="W8" s="1010"/>
      <c r="X8" s="1010"/>
      <c r="Y8" s="1010"/>
      <c r="Z8" s="1010"/>
      <c r="AA8" s="1010">
        <v>0</v>
      </c>
      <c r="AB8" s="1010"/>
      <c r="AC8" s="1010"/>
      <c r="AD8" s="1010"/>
      <c r="AE8" s="1072"/>
      <c r="AF8" s="1048">
        <v>0</v>
      </c>
      <c r="AG8" s="1049"/>
      <c r="AH8" s="1049"/>
      <c r="AI8" s="1049"/>
      <c r="AJ8" s="1050"/>
      <c r="AK8" s="1115" t="s">
        <v>545</v>
      </c>
      <c r="AL8" s="1019"/>
      <c r="AM8" s="1019"/>
      <c r="AN8" s="1019"/>
      <c r="AO8" s="1113"/>
      <c r="AP8" s="1114" t="s">
        <v>545</v>
      </c>
      <c r="AQ8" s="1114"/>
      <c r="AR8" s="1114"/>
      <c r="AS8" s="1114"/>
      <c r="AT8" s="1114"/>
      <c r="AU8" s="1111"/>
      <c r="AV8" s="1111"/>
      <c r="AW8" s="1111"/>
      <c r="AX8" s="1111"/>
      <c r="AY8" s="1112"/>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09"/>
      <c r="R9" s="1010"/>
      <c r="S9" s="1010"/>
      <c r="T9" s="1010"/>
      <c r="U9" s="1010"/>
      <c r="V9" s="1010"/>
      <c r="W9" s="1010"/>
      <c r="X9" s="1010"/>
      <c r="Y9" s="1010"/>
      <c r="Z9" s="1010"/>
      <c r="AA9" s="1010"/>
      <c r="AB9" s="1010"/>
      <c r="AC9" s="1010"/>
      <c r="AD9" s="1010"/>
      <c r="AE9" s="1072"/>
      <c r="AF9" s="1048"/>
      <c r="AG9" s="1049"/>
      <c r="AH9" s="1049"/>
      <c r="AI9" s="1049"/>
      <c r="AJ9" s="1050"/>
      <c r="AK9" s="1113"/>
      <c r="AL9" s="1114"/>
      <c r="AM9" s="1114"/>
      <c r="AN9" s="1114"/>
      <c r="AO9" s="1114"/>
      <c r="AP9" s="1114"/>
      <c r="AQ9" s="1114"/>
      <c r="AR9" s="1114"/>
      <c r="AS9" s="1114"/>
      <c r="AT9" s="1114"/>
      <c r="AU9" s="1111"/>
      <c r="AV9" s="1111"/>
      <c r="AW9" s="1111"/>
      <c r="AX9" s="1111"/>
      <c r="AY9" s="1112"/>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09"/>
      <c r="R10" s="1010"/>
      <c r="S10" s="1010"/>
      <c r="T10" s="1010"/>
      <c r="U10" s="1010"/>
      <c r="V10" s="1010"/>
      <c r="W10" s="1010"/>
      <c r="X10" s="1010"/>
      <c r="Y10" s="1010"/>
      <c r="Z10" s="1010"/>
      <c r="AA10" s="1010"/>
      <c r="AB10" s="1010"/>
      <c r="AC10" s="1010"/>
      <c r="AD10" s="1010"/>
      <c r="AE10" s="1072"/>
      <c r="AF10" s="1048"/>
      <c r="AG10" s="1049"/>
      <c r="AH10" s="1049"/>
      <c r="AI10" s="1049"/>
      <c r="AJ10" s="1050"/>
      <c r="AK10" s="1113"/>
      <c r="AL10" s="1114"/>
      <c r="AM10" s="1114"/>
      <c r="AN10" s="1114"/>
      <c r="AO10" s="1114"/>
      <c r="AP10" s="1114"/>
      <c r="AQ10" s="1114"/>
      <c r="AR10" s="1114"/>
      <c r="AS10" s="1114"/>
      <c r="AT10" s="1114"/>
      <c r="AU10" s="1111"/>
      <c r="AV10" s="1111"/>
      <c r="AW10" s="1111"/>
      <c r="AX10" s="1111"/>
      <c r="AY10" s="1112"/>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09"/>
      <c r="R11" s="1010"/>
      <c r="S11" s="1010"/>
      <c r="T11" s="1010"/>
      <c r="U11" s="1010"/>
      <c r="V11" s="1010"/>
      <c r="W11" s="1010"/>
      <c r="X11" s="1010"/>
      <c r="Y11" s="1010"/>
      <c r="Z11" s="1010"/>
      <c r="AA11" s="1010"/>
      <c r="AB11" s="1010"/>
      <c r="AC11" s="1010"/>
      <c r="AD11" s="1010"/>
      <c r="AE11" s="1072"/>
      <c r="AF11" s="1048"/>
      <c r="AG11" s="1049"/>
      <c r="AH11" s="1049"/>
      <c r="AI11" s="1049"/>
      <c r="AJ11" s="1050"/>
      <c r="AK11" s="1113"/>
      <c r="AL11" s="1114"/>
      <c r="AM11" s="1114"/>
      <c r="AN11" s="1114"/>
      <c r="AO11" s="1114"/>
      <c r="AP11" s="1114"/>
      <c r="AQ11" s="1114"/>
      <c r="AR11" s="1114"/>
      <c r="AS11" s="1114"/>
      <c r="AT11" s="1114"/>
      <c r="AU11" s="1111"/>
      <c r="AV11" s="1111"/>
      <c r="AW11" s="1111"/>
      <c r="AX11" s="1111"/>
      <c r="AY11" s="1112"/>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09"/>
      <c r="R12" s="1010"/>
      <c r="S12" s="1010"/>
      <c r="T12" s="1010"/>
      <c r="U12" s="1010"/>
      <c r="V12" s="1010"/>
      <c r="W12" s="1010"/>
      <c r="X12" s="1010"/>
      <c r="Y12" s="1010"/>
      <c r="Z12" s="1010"/>
      <c r="AA12" s="1010"/>
      <c r="AB12" s="1010"/>
      <c r="AC12" s="1010"/>
      <c r="AD12" s="1010"/>
      <c r="AE12" s="1072"/>
      <c r="AF12" s="1048"/>
      <c r="AG12" s="1049"/>
      <c r="AH12" s="1049"/>
      <c r="AI12" s="1049"/>
      <c r="AJ12" s="1050"/>
      <c r="AK12" s="1113"/>
      <c r="AL12" s="1114"/>
      <c r="AM12" s="1114"/>
      <c r="AN12" s="1114"/>
      <c r="AO12" s="1114"/>
      <c r="AP12" s="1114"/>
      <c r="AQ12" s="1114"/>
      <c r="AR12" s="1114"/>
      <c r="AS12" s="1114"/>
      <c r="AT12" s="1114"/>
      <c r="AU12" s="1111"/>
      <c r="AV12" s="1111"/>
      <c r="AW12" s="1111"/>
      <c r="AX12" s="1111"/>
      <c r="AY12" s="1112"/>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09"/>
      <c r="R13" s="1010"/>
      <c r="S13" s="1010"/>
      <c r="T13" s="1010"/>
      <c r="U13" s="1010"/>
      <c r="V13" s="1010"/>
      <c r="W13" s="1010"/>
      <c r="X13" s="1010"/>
      <c r="Y13" s="1010"/>
      <c r="Z13" s="1010"/>
      <c r="AA13" s="1010"/>
      <c r="AB13" s="1010"/>
      <c r="AC13" s="1010"/>
      <c r="AD13" s="1010"/>
      <c r="AE13" s="1072"/>
      <c r="AF13" s="1048"/>
      <c r="AG13" s="1049"/>
      <c r="AH13" s="1049"/>
      <c r="AI13" s="1049"/>
      <c r="AJ13" s="1050"/>
      <c r="AK13" s="1113"/>
      <c r="AL13" s="1114"/>
      <c r="AM13" s="1114"/>
      <c r="AN13" s="1114"/>
      <c r="AO13" s="1114"/>
      <c r="AP13" s="1114"/>
      <c r="AQ13" s="1114"/>
      <c r="AR13" s="1114"/>
      <c r="AS13" s="1114"/>
      <c r="AT13" s="1114"/>
      <c r="AU13" s="1111"/>
      <c r="AV13" s="1111"/>
      <c r="AW13" s="1111"/>
      <c r="AX13" s="1111"/>
      <c r="AY13" s="1112"/>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09"/>
      <c r="R14" s="1010"/>
      <c r="S14" s="1010"/>
      <c r="T14" s="1010"/>
      <c r="U14" s="1010"/>
      <c r="V14" s="1010"/>
      <c r="W14" s="1010"/>
      <c r="X14" s="1010"/>
      <c r="Y14" s="1010"/>
      <c r="Z14" s="1010"/>
      <c r="AA14" s="1010"/>
      <c r="AB14" s="1010"/>
      <c r="AC14" s="1010"/>
      <c r="AD14" s="1010"/>
      <c r="AE14" s="1072"/>
      <c r="AF14" s="1048"/>
      <c r="AG14" s="1049"/>
      <c r="AH14" s="1049"/>
      <c r="AI14" s="1049"/>
      <c r="AJ14" s="1050"/>
      <c r="AK14" s="1113"/>
      <c r="AL14" s="1114"/>
      <c r="AM14" s="1114"/>
      <c r="AN14" s="1114"/>
      <c r="AO14" s="1114"/>
      <c r="AP14" s="1114"/>
      <c r="AQ14" s="1114"/>
      <c r="AR14" s="1114"/>
      <c r="AS14" s="1114"/>
      <c r="AT14" s="1114"/>
      <c r="AU14" s="1111"/>
      <c r="AV14" s="1111"/>
      <c r="AW14" s="1111"/>
      <c r="AX14" s="1111"/>
      <c r="AY14" s="1112"/>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09"/>
      <c r="R15" s="1010"/>
      <c r="S15" s="1010"/>
      <c r="T15" s="1010"/>
      <c r="U15" s="1010"/>
      <c r="V15" s="1010"/>
      <c r="W15" s="1010"/>
      <c r="X15" s="1010"/>
      <c r="Y15" s="1010"/>
      <c r="Z15" s="1010"/>
      <c r="AA15" s="1010"/>
      <c r="AB15" s="1010"/>
      <c r="AC15" s="1010"/>
      <c r="AD15" s="1010"/>
      <c r="AE15" s="1072"/>
      <c r="AF15" s="1048"/>
      <c r="AG15" s="1049"/>
      <c r="AH15" s="1049"/>
      <c r="AI15" s="1049"/>
      <c r="AJ15" s="1050"/>
      <c r="AK15" s="1113"/>
      <c r="AL15" s="1114"/>
      <c r="AM15" s="1114"/>
      <c r="AN15" s="1114"/>
      <c r="AO15" s="1114"/>
      <c r="AP15" s="1114"/>
      <c r="AQ15" s="1114"/>
      <c r="AR15" s="1114"/>
      <c r="AS15" s="1114"/>
      <c r="AT15" s="1114"/>
      <c r="AU15" s="1111"/>
      <c r="AV15" s="1111"/>
      <c r="AW15" s="1111"/>
      <c r="AX15" s="1111"/>
      <c r="AY15" s="1112"/>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09"/>
      <c r="R16" s="1010"/>
      <c r="S16" s="1010"/>
      <c r="T16" s="1010"/>
      <c r="U16" s="1010"/>
      <c r="V16" s="1010"/>
      <c r="W16" s="1010"/>
      <c r="X16" s="1010"/>
      <c r="Y16" s="1010"/>
      <c r="Z16" s="1010"/>
      <c r="AA16" s="1010"/>
      <c r="AB16" s="1010"/>
      <c r="AC16" s="1010"/>
      <c r="AD16" s="1010"/>
      <c r="AE16" s="1072"/>
      <c r="AF16" s="1048"/>
      <c r="AG16" s="1049"/>
      <c r="AH16" s="1049"/>
      <c r="AI16" s="1049"/>
      <c r="AJ16" s="1050"/>
      <c r="AK16" s="1113"/>
      <c r="AL16" s="1114"/>
      <c r="AM16" s="1114"/>
      <c r="AN16" s="1114"/>
      <c r="AO16" s="1114"/>
      <c r="AP16" s="1114"/>
      <c r="AQ16" s="1114"/>
      <c r="AR16" s="1114"/>
      <c r="AS16" s="1114"/>
      <c r="AT16" s="1114"/>
      <c r="AU16" s="1111"/>
      <c r="AV16" s="1111"/>
      <c r="AW16" s="1111"/>
      <c r="AX16" s="1111"/>
      <c r="AY16" s="1112"/>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09"/>
      <c r="R17" s="1010"/>
      <c r="S17" s="1010"/>
      <c r="T17" s="1010"/>
      <c r="U17" s="1010"/>
      <c r="V17" s="1010"/>
      <c r="W17" s="1010"/>
      <c r="X17" s="1010"/>
      <c r="Y17" s="1010"/>
      <c r="Z17" s="1010"/>
      <c r="AA17" s="1010"/>
      <c r="AB17" s="1010"/>
      <c r="AC17" s="1010"/>
      <c r="AD17" s="1010"/>
      <c r="AE17" s="1072"/>
      <c r="AF17" s="1048"/>
      <c r="AG17" s="1049"/>
      <c r="AH17" s="1049"/>
      <c r="AI17" s="1049"/>
      <c r="AJ17" s="1050"/>
      <c r="AK17" s="1113"/>
      <c r="AL17" s="1114"/>
      <c r="AM17" s="1114"/>
      <c r="AN17" s="1114"/>
      <c r="AO17" s="1114"/>
      <c r="AP17" s="1114"/>
      <c r="AQ17" s="1114"/>
      <c r="AR17" s="1114"/>
      <c r="AS17" s="1114"/>
      <c r="AT17" s="1114"/>
      <c r="AU17" s="1111"/>
      <c r="AV17" s="1111"/>
      <c r="AW17" s="1111"/>
      <c r="AX17" s="1111"/>
      <c r="AY17" s="1112"/>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09"/>
      <c r="R18" s="1010"/>
      <c r="S18" s="1010"/>
      <c r="T18" s="1010"/>
      <c r="U18" s="1010"/>
      <c r="V18" s="1010"/>
      <c r="W18" s="1010"/>
      <c r="X18" s="1010"/>
      <c r="Y18" s="1010"/>
      <c r="Z18" s="1010"/>
      <c r="AA18" s="1010"/>
      <c r="AB18" s="1010"/>
      <c r="AC18" s="1010"/>
      <c r="AD18" s="1010"/>
      <c r="AE18" s="1072"/>
      <c r="AF18" s="1048"/>
      <c r="AG18" s="1049"/>
      <c r="AH18" s="1049"/>
      <c r="AI18" s="1049"/>
      <c r="AJ18" s="1050"/>
      <c r="AK18" s="1113"/>
      <c r="AL18" s="1114"/>
      <c r="AM18" s="1114"/>
      <c r="AN18" s="1114"/>
      <c r="AO18" s="1114"/>
      <c r="AP18" s="1114"/>
      <c r="AQ18" s="1114"/>
      <c r="AR18" s="1114"/>
      <c r="AS18" s="1114"/>
      <c r="AT18" s="1114"/>
      <c r="AU18" s="1111"/>
      <c r="AV18" s="1111"/>
      <c r="AW18" s="1111"/>
      <c r="AX18" s="1111"/>
      <c r="AY18" s="1112"/>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09"/>
      <c r="R19" s="1010"/>
      <c r="S19" s="1010"/>
      <c r="T19" s="1010"/>
      <c r="U19" s="1010"/>
      <c r="V19" s="1010"/>
      <c r="W19" s="1010"/>
      <c r="X19" s="1010"/>
      <c r="Y19" s="1010"/>
      <c r="Z19" s="1010"/>
      <c r="AA19" s="1010"/>
      <c r="AB19" s="1010"/>
      <c r="AC19" s="1010"/>
      <c r="AD19" s="1010"/>
      <c r="AE19" s="1072"/>
      <c r="AF19" s="1048"/>
      <c r="AG19" s="1049"/>
      <c r="AH19" s="1049"/>
      <c r="AI19" s="1049"/>
      <c r="AJ19" s="1050"/>
      <c r="AK19" s="1113"/>
      <c r="AL19" s="1114"/>
      <c r="AM19" s="1114"/>
      <c r="AN19" s="1114"/>
      <c r="AO19" s="1114"/>
      <c r="AP19" s="1114"/>
      <c r="AQ19" s="1114"/>
      <c r="AR19" s="1114"/>
      <c r="AS19" s="1114"/>
      <c r="AT19" s="1114"/>
      <c r="AU19" s="1111"/>
      <c r="AV19" s="1111"/>
      <c r="AW19" s="1111"/>
      <c r="AX19" s="1111"/>
      <c r="AY19" s="1112"/>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09"/>
      <c r="R20" s="1010"/>
      <c r="S20" s="1010"/>
      <c r="T20" s="1010"/>
      <c r="U20" s="1010"/>
      <c r="V20" s="1010"/>
      <c r="W20" s="1010"/>
      <c r="X20" s="1010"/>
      <c r="Y20" s="1010"/>
      <c r="Z20" s="1010"/>
      <c r="AA20" s="1010"/>
      <c r="AB20" s="1010"/>
      <c r="AC20" s="1010"/>
      <c r="AD20" s="1010"/>
      <c r="AE20" s="1072"/>
      <c r="AF20" s="1048"/>
      <c r="AG20" s="1049"/>
      <c r="AH20" s="1049"/>
      <c r="AI20" s="1049"/>
      <c r="AJ20" s="1050"/>
      <c r="AK20" s="1113"/>
      <c r="AL20" s="1114"/>
      <c r="AM20" s="1114"/>
      <c r="AN20" s="1114"/>
      <c r="AO20" s="1114"/>
      <c r="AP20" s="1114"/>
      <c r="AQ20" s="1114"/>
      <c r="AR20" s="1114"/>
      <c r="AS20" s="1114"/>
      <c r="AT20" s="1114"/>
      <c r="AU20" s="1111"/>
      <c r="AV20" s="1111"/>
      <c r="AW20" s="1111"/>
      <c r="AX20" s="1111"/>
      <c r="AY20" s="1112"/>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09"/>
      <c r="R21" s="1010"/>
      <c r="S21" s="1010"/>
      <c r="T21" s="1010"/>
      <c r="U21" s="1010"/>
      <c r="V21" s="1010"/>
      <c r="W21" s="1010"/>
      <c r="X21" s="1010"/>
      <c r="Y21" s="1010"/>
      <c r="Z21" s="1010"/>
      <c r="AA21" s="1010"/>
      <c r="AB21" s="1010"/>
      <c r="AC21" s="1010"/>
      <c r="AD21" s="1010"/>
      <c r="AE21" s="1072"/>
      <c r="AF21" s="1048"/>
      <c r="AG21" s="1049"/>
      <c r="AH21" s="1049"/>
      <c r="AI21" s="1049"/>
      <c r="AJ21" s="1050"/>
      <c r="AK21" s="1113"/>
      <c r="AL21" s="1114"/>
      <c r="AM21" s="1114"/>
      <c r="AN21" s="1114"/>
      <c r="AO21" s="1114"/>
      <c r="AP21" s="1114"/>
      <c r="AQ21" s="1114"/>
      <c r="AR21" s="1114"/>
      <c r="AS21" s="1114"/>
      <c r="AT21" s="1114"/>
      <c r="AU21" s="1111"/>
      <c r="AV21" s="1111"/>
      <c r="AW21" s="1111"/>
      <c r="AX21" s="1111"/>
      <c r="AY21" s="1112"/>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08"/>
      <c r="R22" s="1109"/>
      <c r="S22" s="1109"/>
      <c r="T22" s="1109"/>
      <c r="U22" s="1109"/>
      <c r="V22" s="1109"/>
      <c r="W22" s="1109"/>
      <c r="X22" s="1109"/>
      <c r="Y22" s="1109"/>
      <c r="Z22" s="1109"/>
      <c r="AA22" s="1109"/>
      <c r="AB22" s="1109"/>
      <c r="AC22" s="1109"/>
      <c r="AD22" s="1109"/>
      <c r="AE22" s="1110"/>
      <c r="AF22" s="1048"/>
      <c r="AG22" s="1049"/>
      <c r="AH22" s="1049"/>
      <c r="AI22" s="1049"/>
      <c r="AJ22" s="1050"/>
      <c r="AK22" s="1104"/>
      <c r="AL22" s="1105"/>
      <c r="AM22" s="1105"/>
      <c r="AN22" s="1105"/>
      <c r="AO22" s="1105"/>
      <c r="AP22" s="1105"/>
      <c r="AQ22" s="1105"/>
      <c r="AR22" s="1105"/>
      <c r="AS22" s="1105"/>
      <c r="AT22" s="1105"/>
      <c r="AU22" s="1106"/>
      <c r="AV22" s="1106"/>
      <c r="AW22" s="1106"/>
      <c r="AX22" s="1106"/>
      <c r="AY22" s="1107"/>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5">
        <v>7500</v>
      </c>
      <c r="R23" s="1096"/>
      <c r="S23" s="1096"/>
      <c r="T23" s="1096"/>
      <c r="U23" s="1096"/>
      <c r="V23" s="1096">
        <v>7061</v>
      </c>
      <c r="W23" s="1096"/>
      <c r="X23" s="1096"/>
      <c r="Y23" s="1096"/>
      <c r="Z23" s="1096"/>
      <c r="AA23" s="1096">
        <v>439</v>
      </c>
      <c r="AB23" s="1096"/>
      <c r="AC23" s="1096"/>
      <c r="AD23" s="1096"/>
      <c r="AE23" s="1097"/>
      <c r="AF23" s="1098">
        <v>426</v>
      </c>
      <c r="AG23" s="1096"/>
      <c r="AH23" s="1096"/>
      <c r="AI23" s="1096"/>
      <c r="AJ23" s="1099"/>
      <c r="AK23" s="1100"/>
      <c r="AL23" s="1101"/>
      <c r="AM23" s="1101"/>
      <c r="AN23" s="1101"/>
      <c r="AO23" s="1101"/>
      <c r="AP23" s="1096">
        <v>7147</v>
      </c>
      <c r="AQ23" s="1096"/>
      <c r="AR23" s="1096"/>
      <c r="AS23" s="1096"/>
      <c r="AT23" s="1096"/>
      <c r="AU23" s="1102"/>
      <c r="AV23" s="1102"/>
      <c r="AW23" s="1102"/>
      <c r="AX23" s="1102"/>
      <c r="AY23" s="1103"/>
      <c r="AZ23" s="1092" t="s">
        <v>113</v>
      </c>
      <c r="BA23" s="1093"/>
      <c r="BB23" s="1093"/>
      <c r="BC23" s="1093"/>
      <c r="BD23" s="1094"/>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1" t="s">
        <v>371</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0" t="s">
        <v>372</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6" t="s">
        <v>376</v>
      </c>
      <c r="AG26" s="1037"/>
      <c r="AH26" s="1037"/>
      <c r="AI26" s="1037"/>
      <c r="AJ26" s="1087"/>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8"/>
      <c r="AG27" s="1040"/>
      <c r="AH27" s="1040"/>
      <c r="AI27" s="1040"/>
      <c r="AJ27" s="1089"/>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7" t="s">
        <v>381</v>
      </c>
      <c r="C28" s="1078"/>
      <c r="D28" s="1078"/>
      <c r="E28" s="1078"/>
      <c r="F28" s="1078"/>
      <c r="G28" s="1078"/>
      <c r="H28" s="1078"/>
      <c r="I28" s="1078"/>
      <c r="J28" s="1078"/>
      <c r="K28" s="1078"/>
      <c r="L28" s="1078"/>
      <c r="M28" s="1078"/>
      <c r="N28" s="1078"/>
      <c r="O28" s="1078"/>
      <c r="P28" s="1079"/>
      <c r="Q28" s="1080">
        <v>1627</v>
      </c>
      <c r="R28" s="1081"/>
      <c r="S28" s="1081"/>
      <c r="T28" s="1081"/>
      <c r="U28" s="1081"/>
      <c r="V28" s="1081">
        <v>1578</v>
      </c>
      <c r="W28" s="1081"/>
      <c r="X28" s="1081"/>
      <c r="Y28" s="1081"/>
      <c r="Z28" s="1081"/>
      <c r="AA28" s="1081">
        <v>49</v>
      </c>
      <c r="AB28" s="1081"/>
      <c r="AC28" s="1081"/>
      <c r="AD28" s="1081"/>
      <c r="AE28" s="1082"/>
      <c r="AF28" s="1083">
        <v>48</v>
      </c>
      <c r="AG28" s="1081"/>
      <c r="AH28" s="1081"/>
      <c r="AI28" s="1081"/>
      <c r="AJ28" s="1084"/>
      <c r="AK28" s="1085">
        <v>87</v>
      </c>
      <c r="AL28" s="1073"/>
      <c r="AM28" s="1073"/>
      <c r="AN28" s="1073"/>
      <c r="AO28" s="1073"/>
      <c r="AP28" s="1073" t="s">
        <v>542</v>
      </c>
      <c r="AQ28" s="1073"/>
      <c r="AR28" s="1073"/>
      <c r="AS28" s="1073"/>
      <c r="AT28" s="1073"/>
      <c r="AU28" s="1073" t="s">
        <v>542</v>
      </c>
      <c r="AV28" s="1073"/>
      <c r="AW28" s="1073"/>
      <c r="AX28" s="1073"/>
      <c r="AY28" s="1073"/>
      <c r="AZ28" s="1074" t="s">
        <v>542</v>
      </c>
      <c r="BA28" s="1074"/>
      <c r="BB28" s="1074"/>
      <c r="BC28" s="1074"/>
      <c r="BD28" s="1074"/>
      <c r="BE28" s="1075"/>
      <c r="BF28" s="1075"/>
      <c r="BG28" s="1075"/>
      <c r="BH28" s="1075"/>
      <c r="BI28" s="1076"/>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09">
        <v>1181</v>
      </c>
      <c r="R29" s="1010"/>
      <c r="S29" s="1010"/>
      <c r="T29" s="1010"/>
      <c r="U29" s="1010"/>
      <c r="V29" s="1010">
        <v>1134</v>
      </c>
      <c r="W29" s="1010"/>
      <c r="X29" s="1010"/>
      <c r="Y29" s="1010"/>
      <c r="Z29" s="1010"/>
      <c r="AA29" s="1010">
        <v>47</v>
      </c>
      <c r="AB29" s="1010"/>
      <c r="AC29" s="1010"/>
      <c r="AD29" s="1010"/>
      <c r="AE29" s="1072"/>
      <c r="AF29" s="1048">
        <v>47</v>
      </c>
      <c r="AG29" s="1049"/>
      <c r="AH29" s="1049"/>
      <c r="AI29" s="1049"/>
      <c r="AJ29" s="1050"/>
      <c r="AK29" s="1007">
        <v>167</v>
      </c>
      <c r="AL29" s="997"/>
      <c r="AM29" s="997"/>
      <c r="AN29" s="997"/>
      <c r="AO29" s="997"/>
      <c r="AP29" s="997" t="s">
        <v>542</v>
      </c>
      <c r="AQ29" s="997"/>
      <c r="AR29" s="997"/>
      <c r="AS29" s="997"/>
      <c r="AT29" s="997"/>
      <c r="AU29" s="997" t="s">
        <v>542</v>
      </c>
      <c r="AV29" s="997"/>
      <c r="AW29" s="997"/>
      <c r="AX29" s="997"/>
      <c r="AY29" s="997"/>
      <c r="AZ29" s="1071" t="s">
        <v>542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09">
        <v>144</v>
      </c>
      <c r="R30" s="1010"/>
      <c r="S30" s="1010"/>
      <c r="T30" s="1010"/>
      <c r="U30" s="1010"/>
      <c r="V30" s="1010">
        <v>143</v>
      </c>
      <c r="W30" s="1010"/>
      <c r="X30" s="1010"/>
      <c r="Y30" s="1010"/>
      <c r="Z30" s="1010"/>
      <c r="AA30" s="1010">
        <v>1</v>
      </c>
      <c r="AB30" s="1010"/>
      <c r="AC30" s="1010"/>
      <c r="AD30" s="1010"/>
      <c r="AE30" s="1072"/>
      <c r="AF30" s="1048">
        <v>0</v>
      </c>
      <c r="AG30" s="1049"/>
      <c r="AH30" s="1049"/>
      <c r="AI30" s="1049"/>
      <c r="AJ30" s="1050"/>
      <c r="AK30" s="1007">
        <v>57</v>
      </c>
      <c r="AL30" s="997"/>
      <c r="AM30" s="997"/>
      <c r="AN30" s="997"/>
      <c r="AO30" s="997"/>
      <c r="AP30" s="997" t="s">
        <v>542</v>
      </c>
      <c r="AQ30" s="997"/>
      <c r="AR30" s="997"/>
      <c r="AS30" s="997"/>
      <c r="AT30" s="997"/>
      <c r="AU30" s="997" t="s">
        <v>542</v>
      </c>
      <c r="AV30" s="997"/>
      <c r="AW30" s="997"/>
      <c r="AX30" s="997"/>
      <c r="AY30" s="997"/>
      <c r="AZ30" s="1071" t="s">
        <v>542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09">
        <v>46</v>
      </c>
      <c r="R31" s="1010"/>
      <c r="S31" s="1010"/>
      <c r="T31" s="1010"/>
      <c r="U31" s="1010"/>
      <c r="V31" s="1010">
        <v>36</v>
      </c>
      <c r="W31" s="1010"/>
      <c r="X31" s="1010"/>
      <c r="Y31" s="1010"/>
      <c r="Z31" s="1010"/>
      <c r="AA31" s="1010">
        <v>11</v>
      </c>
      <c r="AB31" s="1010"/>
      <c r="AC31" s="1010"/>
      <c r="AD31" s="1010"/>
      <c r="AE31" s="1072"/>
      <c r="AF31" s="1048">
        <v>10</v>
      </c>
      <c r="AG31" s="1049"/>
      <c r="AH31" s="1049"/>
      <c r="AI31" s="1049"/>
      <c r="AJ31" s="1050"/>
      <c r="AK31" s="1007" t="s">
        <v>542</v>
      </c>
      <c r="AL31" s="997"/>
      <c r="AM31" s="997"/>
      <c r="AN31" s="997"/>
      <c r="AO31" s="997"/>
      <c r="AP31" s="997" t="s">
        <v>542</v>
      </c>
      <c r="AQ31" s="997"/>
      <c r="AR31" s="997"/>
      <c r="AS31" s="997"/>
      <c r="AT31" s="997"/>
      <c r="AU31" s="997" t="s">
        <v>542</v>
      </c>
      <c r="AV31" s="997"/>
      <c r="AW31" s="997"/>
      <c r="AX31" s="997"/>
      <c r="AY31" s="997"/>
      <c r="AZ31" s="1071" t="s">
        <v>542</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09">
        <v>314</v>
      </c>
      <c r="R32" s="1010"/>
      <c r="S32" s="1010"/>
      <c r="T32" s="1010"/>
      <c r="U32" s="1010"/>
      <c r="V32" s="1010">
        <v>296</v>
      </c>
      <c r="W32" s="1010"/>
      <c r="X32" s="1010"/>
      <c r="Y32" s="1010"/>
      <c r="Z32" s="1010"/>
      <c r="AA32" s="1010">
        <v>18</v>
      </c>
      <c r="AB32" s="1010"/>
      <c r="AC32" s="1010"/>
      <c r="AD32" s="1010"/>
      <c r="AE32" s="1072"/>
      <c r="AF32" s="1048">
        <v>827</v>
      </c>
      <c r="AG32" s="1049"/>
      <c r="AH32" s="1049"/>
      <c r="AI32" s="1049"/>
      <c r="AJ32" s="1050"/>
      <c r="AK32" s="1007">
        <v>46</v>
      </c>
      <c r="AL32" s="997"/>
      <c r="AM32" s="997"/>
      <c r="AN32" s="997"/>
      <c r="AO32" s="997"/>
      <c r="AP32" s="997">
        <v>1360</v>
      </c>
      <c r="AQ32" s="997"/>
      <c r="AR32" s="997"/>
      <c r="AS32" s="997"/>
      <c r="AT32" s="997"/>
      <c r="AU32" s="997">
        <v>362</v>
      </c>
      <c r="AV32" s="997"/>
      <c r="AW32" s="997"/>
      <c r="AX32" s="997"/>
      <c r="AY32" s="997"/>
      <c r="AZ32" s="1071" t="s">
        <v>542</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09">
        <v>2179</v>
      </c>
      <c r="R33" s="1010"/>
      <c r="S33" s="1010"/>
      <c r="T33" s="1010"/>
      <c r="U33" s="1010"/>
      <c r="V33" s="1010">
        <v>2194</v>
      </c>
      <c r="W33" s="1010"/>
      <c r="X33" s="1010"/>
      <c r="Y33" s="1010"/>
      <c r="Z33" s="1010"/>
      <c r="AA33" s="1010">
        <v>-15</v>
      </c>
      <c r="AB33" s="1010"/>
      <c r="AC33" s="1010"/>
      <c r="AD33" s="1010"/>
      <c r="AE33" s="1072"/>
      <c r="AF33" s="1048">
        <v>620</v>
      </c>
      <c r="AG33" s="1049"/>
      <c r="AH33" s="1049"/>
      <c r="AI33" s="1049"/>
      <c r="AJ33" s="1050"/>
      <c r="AK33" s="1007">
        <v>345</v>
      </c>
      <c r="AL33" s="997"/>
      <c r="AM33" s="997"/>
      <c r="AN33" s="997"/>
      <c r="AO33" s="997"/>
      <c r="AP33" s="997">
        <v>2433</v>
      </c>
      <c r="AQ33" s="997"/>
      <c r="AR33" s="997"/>
      <c r="AS33" s="997"/>
      <c r="AT33" s="997"/>
      <c r="AU33" s="997">
        <v>2005</v>
      </c>
      <c r="AV33" s="997"/>
      <c r="AW33" s="997"/>
      <c r="AX33" s="997"/>
      <c r="AY33" s="997"/>
      <c r="AZ33" s="1071" t="s">
        <v>542</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09">
        <v>353</v>
      </c>
      <c r="R34" s="1010"/>
      <c r="S34" s="1010"/>
      <c r="T34" s="1010"/>
      <c r="U34" s="1010"/>
      <c r="V34" s="1010">
        <v>352</v>
      </c>
      <c r="W34" s="1010"/>
      <c r="X34" s="1010"/>
      <c r="Y34" s="1010"/>
      <c r="Z34" s="1010"/>
      <c r="AA34" s="1010">
        <v>1</v>
      </c>
      <c r="AB34" s="1010"/>
      <c r="AC34" s="1010"/>
      <c r="AD34" s="1010"/>
      <c r="AE34" s="1072"/>
      <c r="AF34" s="1048">
        <v>1</v>
      </c>
      <c r="AG34" s="1049"/>
      <c r="AH34" s="1049"/>
      <c r="AI34" s="1049"/>
      <c r="AJ34" s="1050"/>
      <c r="AK34" s="1007">
        <v>294</v>
      </c>
      <c r="AL34" s="997"/>
      <c r="AM34" s="997"/>
      <c r="AN34" s="997"/>
      <c r="AO34" s="997"/>
      <c r="AP34" s="997">
        <v>3100</v>
      </c>
      <c r="AQ34" s="997"/>
      <c r="AR34" s="997"/>
      <c r="AS34" s="997"/>
      <c r="AT34" s="997"/>
      <c r="AU34" s="997">
        <v>3062</v>
      </c>
      <c r="AV34" s="997"/>
      <c r="AW34" s="997"/>
      <c r="AX34" s="997"/>
      <c r="AY34" s="997"/>
      <c r="AZ34" s="1071" t="s">
        <v>542</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390</v>
      </c>
      <c r="C35" s="1067"/>
      <c r="D35" s="1067"/>
      <c r="E35" s="1067"/>
      <c r="F35" s="1067"/>
      <c r="G35" s="1067"/>
      <c r="H35" s="1067"/>
      <c r="I35" s="1067"/>
      <c r="J35" s="1067"/>
      <c r="K35" s="1067"/>
      <c r="L35" s="1067"/>
      <c r="M35" s="1067"/>
      <c r="N35" s="1067"/>
      <c r="O35" s="1067"/>
      <c r="P35" s="1068"/>
      <c r="Q35" s="1009">
        <v>249</v>
      </c>
      <c r="R35" s="1010"/>
      <c r="S35" s="1010"/>
      <c r="T35" s="1010"/>
      <c r="U35" s="1010"/>
      <c r="V35" s="1010">
        <v>245</v>
      </c>
      <c r="W35" s="1010"/>
      <c r="X35" s="1010"/>
      <c r="Y35" s="1010"/>
      <c r="Z35" s="1010"/>
      <c r="AA35" s="1010">
        <v>4</v>
      </c>
      <c r="AB35" s="1010"/>
      <c r="AC35" s="1010"/>
      <c r="AD35" s="1010"/>
      <c r="AE35" s="1072"/>
      <c r="AF35" s="1048">
        <v>4</v>
      </c>
      <c r="AG35" s="1049"/>
      <c r="AH35" s="1049"/>
      <c r="AI35" s="1049"/>
      <c r="AJ35" s="1050"/>
      <c r="AK35" s="1007">
        <v>120</v>
      </c>
      <c r="AL35" s="997"/>
      <c r="AM35" s="997"/>
      <c r="AN35" s="997"/>
      <c r="AO35" s="997"/>
      <c r="AP35" s="997">
        <v>1674</v>
      </c>
      <c r="AQ35" s="997"/>
      <c r="AR35" s="997"/>
      <c r="AS35" s="997"/>
      <c r="AT35" s="997"/>
      <c r="AU35" s="997">
        <v>1300</v>
      </c>
      <c r="AV35" s="997"/>
      <c r="AW35" s="997"/>
      <c r="AX35" s="997"/>
      <c r="AY35" s="997"/>
      <c r="AZ35" s="1071" t="s">
        <v>542</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391</v>
      </c>
      <c r="C36" s="1067"/>
      <c r="D36" s="1067"/>
      <c r="E36" s="1067"/>
      <c r="F36" s="1067"/>
      <c r="G36" s="1067"/>
      <c r="H36" s="1067"/>
      <c r="I36" s="1067"/>
      <c r="J36" s="1067"/>
      <c r="K36" s="1067"/>
      <c r="L36" s="1067"/>
      <c r="M36" s="1067"/>
      <c r="N36" s="1067"/>
      <c r="O36" s="1067"/>
      <c r="P36" s="1068"/>
      <c r="Q36" s="1009">
        <v>2</v>
      </c>
      <c r="R36" s="1010"/>
      <c r="S36" s="1010"/>
      <c r="T36" s="1010"/>
      <c r="U36" s="1010"/>
      <c r="V36" s="1010">
        <v>2</v>
      </c>
      <c r="W36" s="1010"/>
      <c r="X36" s="1010"/>
      <c r="Y36" s="1010"/>
      <c r="Z36" s="1010"/>
      <c r="AA36" s="1010" t="s">
        <v>546</v>
      </c>
      <c r="AB36" s="1010"/>
      <c r="AC36" s="1010"/>
      <c r="AD36" s="1010"/>
      <c r="AE36" s="1072"/>
      <c r="AF36" s="1048" t="s">
        <v>113</v>
      </c>
      <c r="AG36" s="1049"/>
      <c r="AH36" s="1049"/>
      <c r="AI36" s="1049"/>
      <c r="AJ36" s="1050"/>
      <c r="AK36" s="1007" t="s">
        <v>542</v>
      </c>
      <c r="AL36" s="997"/>
      <c r="AM36" s="997"/>
      <c r="AN36" s="997"/>
      <c r="AO36" s="997"/>
      <c r="AP36" s="997" t="s">
        <v>542</v>
      </c>
      <c r="AQ36" s="997"/>
      <c r="AR36" s="997"/>
      <c r="AS36" s="997"/>
      <c r="AT36" s="997"/>
      <c r="AU36" s="997" t="s">
        <v>542</v>
      </c>
      <c r="AV36" s="997"/>
      <c r="AW36" s="997"/>
      <c r="AX36" s="997"/>
      <c r="AY36" s="997"/>
      <c r="AZ36" s="1071" t="s">
        <v>542</v>
      </c>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392</v>
      </c>
      <c r="C37" s="1067"/>
      <c r="D37" s="1067"/>
      <c r="E37" s="1067"/>
      <c r="F37" s="1067"/>
      <c r="G37" s="1067"/>
      <c r="H37" s="1067"/>
      <c r="I37" s="1067"/>
      <c r="J37" s="1067"/>
      <c r="K37" s="1067"/>
      <c r="L37" s="1067"/>
      <c r="M37" s="1067"/>
      <c r="N37" s="1067"/>
      <c r="O37" s="1067"/>
      <c r="P37" s="1068"/>
      <c r="Q37" s="1009">
        <v>0</v>
      </c>
      <c r="R37" s="1010"/>
      <c r="S37" s="1010"/>
      <c r="T37" s="1010"/>
      <c r="U37" s="1010"/>
      <c r="V37" s="1010">
        <v>0</v>
      </c>
      <c r="W37" s="1010"/>
      <c r="X37" s="1010"/>
      <c r="Y37" s="1010"/>
      <c r="Z37" s="1010"/>
      <c r="AA37" s="1010" t="s">
        <v>547</v>
      </c>
      <c r="AB37" s="1010"/>
      <c r="AC37" s="1010"/>
      <c r="AD37" s="1010"/>
      <c r="AE37" s="1072"/>
      <c r="AF37" s="1048" t="s">
        <v>113</v>
      </c>
      <c r="AG37" s="1049"/>
      <c r="AH37" s="1049"/>
      <c r="AI37" s="1049"/>
      <c r="AJ37" s="1050"/>
      <c r="AK37" s="1007">
        <v>0</v>
      </c>
      <c r="AL37" s="997"/>
      <c r="AM37" s="997"/>
      <c r="AN37" s="997"/>
      <c r="AO37" s="997"/>
      <c r="AP37" s="997" t="s">
        <v>542</v>
      </c>
      <c r="AQ37" s="997"/>
      <c r="AR37" s="997"/>
      <c r="AS37" s="997"/>
      <c r="AT37" s="997"/>
      <c r="AU37" s="997" t="s">
        <v>542</v>
      </c>
      <c r="AV37" s="997"/>
      <c r="AW37" s="997"/>
      <c r="AX37" s="997"/>
      <c r="AY37" s="997"/>
      <c r="AZ37" s="1071" t="s">
        <v>542</v>
      </c>
      <c r="BA37" s="1071"/>
      <c r="BB37" s="1071"/>
      <c r="BC37" s="1071"/>
      <c r="BD37" s="1071"/>
      <c r="BE37" s="1061" t="s">
        <v>389</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09"/>
      <c r="R38" s="1010"/>
      <c r="S38" s="1010"/>
      <c r="T38" s="1010"/>
      <c r="U38" s="1010"/>
      <c r="V38" s="1010"/>
      <c r="W38" s="1010"/>
      <c r="X38" s="1010"/>
      <c r="Y38" s="1010"/>
      <c r="Z38" s="1010"/>
      <c r="AA38" s="1010"/>
      <c r="AB38" s="1010"/>
      <c r="AC38" s="1010"/>
      <c r="AD38" s="1010"/>
      <c r="AE38" s="1072"/>
      <c r="AF38" s="1048"/>
      <c r="AG38" s="1049"/>
      <c r="AH38" s="1049"/>
      <c r="AI38" s="1049"/>
      <c r="AJ38" s="1050"/>
      <c r="AK38" s="1007"/>
      <c r="AL38" s="997"/>
      <c r="AM38" s="997"/>
      <c r="AN38" s="997"/>
      <c r="AO38" s="997"/>
      <c r="AP38" s="997"/>
      <c r="AQ38" s="997"/>
      <c r="AR38" s="997"/>
      <c r="AS38" s="997"/>
      <c r="AT38" s="997"/>
      <c r="AU38" s="997"/>
      <c r="AV38" s="997"/>
      <c r="AW38" s="997"/>
      <c r="AX38" s="997"/>
      <c r="AY38" s="997"/>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09"/>
      <c r="R39" s="1010"/>
      <c r="S39" s="1010"/>
      <c r="T39" s="1010"/>
      <c r="U39" s="1010"/>
      <c r="V39" s="1010"/>
      <c r="W39" s="1010"/>
      <c r="X39" s="1010"/>
      <c r="Y39" s="1010"/>
      <c r="Z39" s="1010"/>
      <c r="AA39" s="1010"/>
      <c r="AB39" s="1010"/>
      <c r="AC39" s="1010"/>
      <c r="AD39" s="1010"/>
      <c r="AE39" s="1072"/>
      <c r="AF39" s="1048"/>
      <c r="AG39" s="1049"/>
      <c r="AH39" s="1049"/>
      <c r="AI39" s="1049"/>
      <c r="AJ39" s="1050"/>
      <c r="AK39" s="1007"/>
      <c r="AL39" s="997"/>
      <c r="AM39" s="997"/>
      <c r="AN39" s="997"/>
      <c r="AO39" s="997"/>
      <c r="AP39" s="997"/>
      <c r="AQ39" s="997"/>
      <c r="AR39" s="997"/>
      <c r="AS39" s="997"/>
      <c r="AT39" s="997"/>
      <c r="AU39" s="997"/>
      <c r="AV39" s="997"/>
      <c r="AW39" s="997"/>
      <c r="AX39" s="997"/>
      <c r="AY39" s="997"/>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09"/>
      <c r="R40" s="1010"/>
      <c r="S40" s="1010"/>
      <c r="T40" s="1010"/>
      <c r="U40" s="1010"/>
      <c r="V40" s="1010"/>
      <c r="W40" s="1010"/>
      <c r="X40" s="1010"/>
      <c r="Y40" s="1010"/>
      <c r="Z40" s="1010"/>
      <c r="AA40" s="1010"/>
      <c r="AB40" s="1010"/>
      <c r="AC40" s="1010"/>
      <c r="AD40" s="1010"/>
      <c r="AE40" s="1072"/>
      <c r="AF40" s="1048"/>
      <c r="AG40" s="1049"/>
      <c r="AH40" s="1049"/>
      <c r="AI40" s="1049"/>
      <c r="AJ40" s="1050"/>
      <c r="AK40" s="1007"/>
      <c r="AL40" s="997"/>
      <c r="AM40" s="997"/>
      <c r="AN40" s="997"/>
      <c r="AO40" s="997"/>
      <c r="AP40" s="997"/>
      <c r="AQ40" s="997"/>
      <c r="AR40" s="997"/>
      <c r="AS40" s="997"/>
      <c r="AT40" s="997"/>
      <c r="AU40" s="997"/>
      <c r="AV40" s="997"/>
      <c r="AW40" s="997"/>
      <c r="AX40" s="997"/>
      <c r="AY40" s="997"/>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09"/>
      <c r="R41" s="1010"/>
      <c r="S41" s="1010"/>
      <c r="T41" s="1010"/>
      <c r="U41" s="1010"/>
      <c r="V41" s="1010"/>
      <c r="W41" s="1010"/>
      <c r="X41" s="1010"/>
      <c r="Y41" s="1010"/>
      <c r="Z41" s="1010"/>
      <c r="AA41" s="1010"/>
      <c r="AB41" s="1010"/>
      <c r="AC41" s="1010"/>
      <c r="AD41" s="1010"/>
      <c r="AE41" s="1072"/>
      <c r="AF41" s="1048"/>
      <c r="AG41" s="1049"/>
      <c r="AH41" s="1049"/>
      <c r="AI41" s="1049"/>
      <c r="AJ41" s="1050"/>
      <c r="AK41" s="1007"/>
      <c r="AL41" s="997"/>
      <c r="AM41" s="997"/>
      <c r="AN41" s="997"/>
      <c r="AO41" s="997"/>
      <c r="AP41" s="997"/>
      <c r="AQ41" s="997"/>
      <c r="AR41" s="997"/>
      <c r="AS41" s="997"/>
      <c r="AT41" s="997"/>
      <c r="AU41" s="997"/>
      <c r="AV41" s="997"/>
      <c r="AW41" s="997"/>
      <c r="AX41" s="997"/>
      <c r="AY41" s="997"/>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09"/>
      <c r="R42" s="1010"/>
      <c r="S42" s="1010"/>
      <c r="T42" s="1010"/>
      <c r="U42" s="1010"/>
      <c r="V42" s="1010"/>
      <c r="W42" s="1010"/>
      <c r="X42" s="1010"/>
      <c r="Y42" s="1010"/>
      <c r="Z42" s="1010"/>
      <c r="AA42" s="1010"/>
      <c r="AB42" s="1010"/>
      <c r="AC42" s="1010"/>
      <c r="AD42" s="1010"/>
      <c r="AE42" s="1072"/>
      <c r="AF42" s="1048"/>
      <c r="AG42" s="1049"/>
      <c r="AH42" s="1049"/>
      <c r="AI42" s="1049"/>
      <c r="AJ42" s="1050"/>
      <c r="AK42" s="1007"/>
      <c r="AL42" s="997"/>
      <c r="AM42" s="997"/>
      <c r="AN42" s="997"/>
      <c r="AO42" s="997"/>
      <c r="AP42" s="997"/>
      <c r="AQ42" s="997"/>
      <c r="AR42" s="997"/>
      <c r="AS42" s="997"/>
      <c r="AT42" s="997"/>
      <c r="AU42" s="997"/>
      <c r="AV42" s="997"/>
      <c r="AW42" s="997"/>
      <c r="AX42" s="997"/>
      <c r="AY42" s="997"/>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09"/>
      <c r="R43" s="1010"/>
      <c r="S43" s="1010"/>
      <c r="T43" s="1010"/>
      <c r="U43" s="1010"/>
      <c r="V43" s="1010"/>
      <c r="W43" s="1010"/>
      <c r="X43" s="1010"/>
      <c r="Y43" s="1010"/>
      <c r="Z43" s="1010"/>
      <c r="AA43" s="1010"/>
      <c r="AB43" s="1010"/>
      <c r="AC43" s="1010"/>
      <c r="AD43" s="1010"/>
      <c r="AE43" s="1072"/>
      <c r="AF43" s="1048"/>
      <c r="AG43" s="1049"/>
      <c r="AH43" s="1049"/>
      <c r="AI43" s="1049"/>
      <c r="AJ43" s="1050"/>
      <c r="AK43" s="1007"/>
      <c r="AL43" s="997"/>
      <c r="AM43" s="997"/>
      <c r="AN43" s="997"/>
      <c r="AO43" s="997"/>
      <c r="AP43" s="997"/>
      <c r="AQ43" s="997"/>
      <c r="AR43" s="997"/>
      <c r="AS43" s="997"/>
      <c r="AT43" s="997"/>
      <c r="AU43" s="997"/>
      <c r="AV43" s="997"/>
      <c r="AW43" s="997"/>
      <c r="AX43" s="997"/>
      <c r="AY43" s="997"/>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09"/>
      <c r="R44" s="1010"/>
      <c r="S44" s="1010"/>
      <c r="T44" s="1010"/>
      <c r="U44" s="1010"/>
      <c r="V44" s="1010"/>
      <c r="W44" s="1010"/>
      <c r="X44" s="1010"/>
      <c r="Y44" s="1010"/>
      <c r="Z44" s="1010"/>
      <c r="AA44" s="1010"/>
      <c r="AB44" s="1010"/>
      <c r="AC44" s="1010"/>
      <c r="AD44" s="1010"/>
      <c r="AE44" s="1072"/>
      <c r="AF44" s="1048"/>
      <c r="AG44" s="1049"/>
      <c r="AH44" s="1049"/>
      <c r="AI44" s="1049"/>
      <c r="AJ44" s="1050"/>
      <c r="AK44" s="1007"/>
      <c r="AL44" s="997"/>
      <c r="AM44" s="997"/>
      <c r="AN44" s="997"/>
      <c r="AO44" s="997"/>
      <c r="AP44" s="997"/>
      <c r="AQ44" s="997"/>
      <c r="AR44" s="997"/>
      <c r="AS44" s="997"/>
      <c r="AT44" s="997"/>
      <c r="AU44" s="997"/>
      <c r="AV44" s="997"/>
      <c r="AW44" s="997"/>
      <c r="AX44" s="997"/>
      <c r="AY44" s="997"/>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09"/>
      <c r="R45" s="1010"/>
      <c r="S45" s="1010"/>
      <c r="T45" s="1010"/>
      <c r="U45" s="1010"/>
      <c r="V45" s="1010"/>
      <c r="W45" s="1010"/>
      <c r="X45" s="1010"/>
      <c r="Y45" s="1010"/>
      <c r="Z45" s="1010"/>
      <c r="AA45" s="1010"/>
      <c r="AB45" s="1010"/>
      <c r="AC45" s="1010"/>
      <c r="AD45" s="1010"/>
      <c r="AE45" s="1072"/>
      <c r="AF45" s="1048"/>
      <c r="AG45" s="1049"/>
      <c r="AH45" s="1049"/>
      <c r="AI45" s="1049"/>
      <c r="AJ45" s="1050"/>
      <c r="AK45" s="1007"/>
      <c r="AL45" s="997"/>
      <c r="AM45" s="997"/>
      <c r="AN45" s="997"/>
      <c r="AO45" s="997"/>
      <c r="AP45" s="997"/>
      <c r="AQ45" s="997"/>
      <c r="AR45" s="997"/>
      <c r="AS45" s="997"/>
      <c r="AT45" s="997"/>
      <c r="AU45" s="997"/>
      <c r="AV45" s="997"/>
      <c r="AW45" s="997"/>
      <c r="AX45" s="997"/>
      <c r="AY45" s="997"/>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09"/>
      <c r="R46" s="1010"/>
      <c r="S46" s="1010"/>
      <c r="T46" s="1010"/>
      <c r="U46" s="1010"/>
      <c r="V46" s="1010"/>
      <c r="W46" s="1010"/>
      <c r="X46" s="1010"/>
      <c r="Y46" s="1010"/>
      <c r="Z46" s="1010"/>
      <c r="AA46" s="1010"/>
      <c r="AB46" s="1010"/>
      <c r="AC46" s="1010"/>
      <c r="AD46" s="1010"/>
      <c r="AE46" s="1072"/>
      <c r="AF46" s="1048"/>
      <c r="AG46" s="1049"/>
      <c r="AH46" s="1049"/>
      <c r="AI46" s="1049"/>
      <c r="AJ46" s="1050"/>
      <c r="AK46" s="1007"/>
      <c r="AL46" s="997"/>
      <c r="AM46" s="997"/>
      <c r="AN46" s="997"/>
      <c r="AO46" s="997"/>
      <c r="AP46" s="997"/>
      <c r="AQ46" s="997"/>
      <c r="AR46" s="997"/>
      <c r="AS46" s="997"/>
      <c r="AT46" s="997"/>
      <c r="AU46" s="997"/>
      <c r="AV46" s="997"/>
      <c r="AW46" s="997"/>
      <c r="AX46" s="997"/>
      <c r="AY46" s="997"/>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09"/>
      <c r="R47" s="1010"/>
      <c r="S47" s="1010"/>
      <c r="T47" s="1010"/>
      <c r="U47" s="1010"/>
      <c r="V47" s="1010"/>
      <c r="W47" s="1010"/>
      <c r="X47" s="1010"/>
      <c r="Y47" s="1010"/>
      <c r="Z47" s="1010"/>
      <c r="AA47" s="1010"/>
      <c r="AB47" s="1010"/>
      <c r="AC47" s="1010"/>
      <c r="AD47" s="1010"/>
      <c r="AE47" s="1072"/>
      <c r="AF47" s="1048"/>
      <c r="AG47" s="1049"/>
      <c r="AH47" s="1049"/>
      <c r="AI47" s="1049"/>
      <c r="AJ47" s="1050"/>
      <c r="AK47" s="1007"/>
      <c r="AL47" s="997"/>
      <c r="AM47" s="997"/>
      <c r="AN47" s="997"/>
      <c r="AO47" s="997"/>
      <c r="AP47" s="997"/>
      <c r="AQ47" s="997"/>
      <c r="AR47" s="997"/>
      <c r="AS47" s="997"/>
      <c r="AT47" s="997"/>
      <c r="AU47" s="997"/>
      <c r="AV47" s="997"/>
      <c r="AW47" s="997"/>
      <c r="AX47" s="997"/>
      <c r="AY47" s="997"/>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09"/>
      <c r="R48" s="1010"/>
      <c r="S48" s="1010"/>
      <c r="T48" s="1010"/>
      <c r="U48" s="1010"/>
      <c r="V48" s="1010"/>
      <c r="W48" s="1010"/>
      <c r="X48" s="1010"/>
      <c r="Y48" s="1010"/>
      <c r="Z48" s="1010"/>
      <c r="AA48" s="1010"/>
      <c r="AB48" s="1010"/>
      <c r="AC48" s="1010"/>
      <c r="AD48" s="1010"/>
      <c r="AE48" s="1072"/>
      <c r="AF48" s="1048"/>
      <c r="AG48" s="1049"/>
      <c r="AH48" s="1049"/>
      <c r="AI48" s="1049"/>
      <c r="AJ48" s="1050"/>
      <c r="AK48" s="1007"/>
      <c r="AL48" s="997"/>
      <c r="AM48" s="997"/>
      <c r="AN48" s="997"/>
      <c r="AO48" s="997"/>
      <c r="AP48" s="997"/>
      <c r="AQ48" s="997"/>
      <c r="AR48" s="997"/>
      <c r="AS48" s="997"/>
      <c r="AT48" s="997"/>
      <c r="AU48" s="997"/>
      <c r="AV48" s="997"/>
      <c r="AW48" s="997"/>
      <c r="AX48" s="997"/>
      <c r="AY48" s="997"/>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09"/>
      <c r="R49" s="1010"/>
      <c r="S49" s="1010"/>
      <c r="T49" s="1010"/>
      <c r="U49" s="1010"/>
      <c r="V49" s="1010"/>
      <c r="W49" s="1010"/>
      <c r="X49" s="1010"/>
      <c r="Y49" s="1010"/>
      <c r="Z49" s="1010"/>
      <c r="AA49" s="1010"/>
      <c r="AB49" s="1010"/>
      <c r="AC49" s="1010"/>
      <c r="AD49" s="1010"/>
      <c r="AE49" s="1072"/>
      <c r="AF49" s="1048"/>
      <c r="AG49" s="1049"/>
      <c r="AH49" s="1049"/>
      <c r="AI49" s="1049"/>
      <c r="AJ49" s="1050"/>
      <c r="AK49" s="1007"/>
      <c r="AL49" s="997"/>
      <c r="AM49" s="997"/>
      <c r="AN49" s="997"/>
      <c r="AO49" s="997"/>
      <c r="AP49" s="997"/>
      <c r="AQ49" s="997"/>
      <c r="AR49" s="997"/>
      <c r="AS49" s="997"/>
      <c r="AT49" s="997"/>
      <c r="AU49" s="997"/>
      <c r="AV49" s="997"/>
      <c r="AW49" s="997"/>
      <c r="AX49" s="997"/>
      <c r="AY49" s="997"/>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1557</v>
      </c>
      <c r="AG63" s="988"/>
      <c r="AH63" s="988"/>
      <c r="AI63" s="988"/>
      <c r="AJ63" s="1059"/>
      <c r="AK63" s="1060"/>
      <c r="AL63" s="992"/>
      <c r="AM63" s="992"/>
      <c r="AN63" s="992"/>
      <c r="AO63" s="992"/>
      <c r="AP63" s="988">
        <v>8567</v>
      </c>
      <c r="AQ63" s="988"/>
      <c r="AR63" s="988"/>
      <c r="AS63" s="988"/>
      <c r="AT63" s="988"/>
      <c r="AU63" s="988">
        <v>6729</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396</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397</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548</v>
      </c>
      <c r="C68" s="1015"/>
      <c r="D68" s="1015"/>
      <c r="E68" s="1015"/>
      <c r="F68" s="1015"/>
      <c r="G68" s="1015"/>
      <c r="H68" s="1015"/>
      <c r="I68" s="1015"/>
      <c r="J68" s="1015"/>
      <c r="K68" s="1015"/>
      <c r="L68" s="1015"/>
      <c r="M68" s="1015"/>
      <c r="N68" s="1015"/>
      <c r="O68" s="1015"/>
      <c r="P68" s="1016"/>
      <c r="Q68" s="1017"/>
      <c r="R68" s="1011"/>
      <c r="S68" s="1011"/>
      <c r="T68" s="1011"/>
      <c r="U68" s="1011"/>
      <c r="V68" s="1011"/>
      <c r="W68" s="1011"/>
      <c r="X68" s="1011"/>
      <c r="Y68" s="1011"/>
      <c r="Z68" s="1011"/>
      <c r="AA68" s="1011"/>
      <c r="AB68" s="1011"/>
      <c r="AC68" s="1011"/>
      <c r="AD68" s="1011"/>
      <c r="AE68" s="1011"/>
      <c r="AF68" s="1011"/>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2" t="s">
        <v>549</v>
      </c>
      <c r="C69" s="1003"/>
      <c r="D69" s="1003"/>
      <c r="E69" s="1003"/>
      <c r="F69" s="1003"/>
      <c r="G69" s="1003"/>
      <c r="H69" s="1003"/>
      <c r="I69" s="1003"/>
      <c r="J69" s="1003"/>
      <c r="K69" s="1003"/>
      <c r="L69" s="1003"/>
      <c r="M69" s="1003"/>
      <c r="N69" s="1003"/>
      <c r="O69" s="1003"/>
      <c r="P69" s="1004"/>
      <c r="Q69" s="996">
        <v>705</v>
      </c>
      <c r="R69" s="997"/>
      <c r="S69" s="997"/>
      <c r="T69" s="997"/>
      <c r="U69" s="997"/>
      <c r="V69" s="997">
        <v>505</v>
      </c>
      <c r="W69" s="997"/>
      <c r="X69" s="997"/>
      <c r="Y69" s="997"/>
      <c r="Z69" s="997"/>
      <c r="AA69" s="997">
        <v>201</v>
      </c>
      <c r="AB69" s="997"/>
      <c r="AC69" s="997"/>
      <c r="AD69" s="997"/>
      <c r="AE69" s="997"/>
      <c r="AF69" s="997">
        <v>201</v>
      </c>
      <c r="AG69" s="997"/>
      <c r="AH69" s="997"/>
      <c r="AI69" s="997"/>
      <c r="AJ69" s="997"/>
      <c r="AK69" s="1010">
        <v>41</v>
      </c>
      <c r="AL69" s="1010"/>
      <c r="AM69" s="1010"/>
      <c r="AN69" s="1010"/>
      <c r="AO69" s="1010"/>
      <c r="AP69" s="1010" t="s">
        <v>570</v>
      </c>
      <c r="AQ69" s="1010"/>
      <c r="AR69" s="1010"/>
      <c r="AS69" s="1010"/>
      <c r="AT69" s="1010"/>
      <c r="AU69" s="1010" t="s">
        <v>570</v>
      </c>
      <c r="AV69" s="1010"/>
      <c r="AW69" s="1010"/>
      <c r="AX69" s="1010"/>
      <c r="AY69" s="1010"/>
      <c r="AZ69" s="1000"/>
      <c r="BA69" s="1000"/>
      <c r="BB69" s="1000"/>
      <c r="BC69" s="1000"/>
      <c r="BD69" s="1001"/>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2" t="s">
        <v>550</v>
      </c>
      <c r="C70" s="1003"/>
      <c r="D70" s="1003"/>
      <c r="E70" s="1003"/>
      <c r="F70" s="1003"/>
      <c r="G70" s="1003"/>
      <c r="H70" s="1003"/>
      <c r="I70" s="1003"/>
      <c r="J70" s="1003"/>
      <c r="K70" s="1003"/>
      <c r="L70" s="1003"/>
      <c r="M70" s="1003"/>
      <c r="N70" s="1003"/>
      <c r="O70" s="1003"/>
      <c r="P70" s="1004"/>
      <c r="Q70" s="996">
        <v>3044</v>
      </c>
      <c r="R70" s="997"/>
      <c r="S70" s="997"/>
      <c r="T70" s="997"/>
      <c r="U70" s="997"/>
      <c r="V70" s="997">
        <v>2978</v>
      </c>
      <c r="W70" s="997"/>
      <c r="X70" s="997"/>
      <c r="Y70" s="997"/>
      <c r="Z70" s="997"/>
      <c r="AA70" s="997">
        <v>66</v>
      </c>
      <c r="AB70" s="997"/>
      <c r="AC70" s="997"/>
      <c r="AD70" s="997"/>
      <c r="AE70" s="997"/>
      <c r="AF70" s="997">
        <v>66</v>
      </c>
      <c r="AG70" s="997"/>
      <c r="AH70" s="997"/>
      <c r="AI70" s="997"/>
      <c r="AJ70" s="997"/>
      <c r="AK70" s="1010" t="s">
        <v>570</v>
      </c>
      <c r="AL70" s="1010"/>
      <c r="AM70" s="1010"/>
      <c r="AN70" s="1010"/>
      <c r="AO70" s="1010"/>
      <c r="AP70" s="1010" t="s">
        <v>570</v>
      </c>
      <c r="AQ70" s="1010"/>
      <c r="AR70" s="1010"/>
      <c r="AS70" s="1010"/>
      <c r="AT70" s="1010"/>
      <c r="AU70" s="1010" t="s">
        <v>570</v>
      </c>
      <c r="AV70" s="1010"/>
      <c r="AW70" s="1010"/>
      <c r="AX70" s="1010"/>
      <c r="AY70" s="1010"/>
      <c r="AZ70" s="1000"/>
      <c r="BA70" s="1000"/>
      <c r="BB70" s="1000"/>
      <c r="BC70" s="1000"/>
      <c r="BD70" s="1001"/>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2" t="s">
        <v>551</v>
      </c>
      <c r="C71" s="1003"/>
      <c r="D71" s="1003"/>
      <c r="E71" s="1003"/>
      <c r="F71" s="1003"/>
      <c r="G71" s="1003"/>
      <c r="H71" s="1003"/>
      <c r="I71" s="1003"/>
      <c r="J71" s="1003"/>
      <c r="K71" s="1003"/>
      <c r="L71" s="1003"/>
      <c r="M71" s="1003"/>
      <c r="N71" s="1003"/>
      <c r="O71" s="1003"/>
      <c r="P71" s="1004"/>
      <c r="Q71" s="996">
        <v>20</v>
      </c>
      <c r="R71" s="997"/>
      <c r="S71" s="997"/>
      <c r="T71" s="997"/>
      <c r="U71" s="997"/>
      <c r="V71" s="997">
        <v>12</v>
      </c>
      <c r="W71" s="997"/>
      <c r="X71" s="997"/>
      <c r="Y71" s="997"/>
      <c r="Z71" s="997"/>
      <c r="AA71" s="997">
        <v>8</v>
      </c>
      <c r="AB71" s="997"/>
      <c r="AC71" s="997"/>
      <c r="AD71" s="997"/>
      <c r="AE71" s="997"/>
      <c r="AF71" s="997">
        <v>8</v>
      </c>
      <c r="AG71" s="997"/>
      <c r="AH71" s="997"/>
      <c r="AI71" s="997"/>
      <c r="AJ71" s="997"/>
      <c r="AK71" s="1010" t="s">
        <v>570</v>
      </c>
      <c r="AL71" s="1010"/>
      <c r="AM71" s="1010"/>
      <c r="AN71" s="1010"/>
      <c r="AO71" s="1010"/>
      <c r="AP71" s="1010" t="s">
        <v>570</v>
      </c>
      <c r="AQ71" s="1010"/>
      <c r="AR71" s="1010"/>
      <c r="AS71" s="1010"/>
      <c r="AT71" s="1010"/>
      <c r="AU71" s="1010" t="s">
        <v>570</v>
      </c>
      <c r="AV71" s="1010"/>
      <c r="AW71" s="1010"/>
      <c r="AX71" s="1010"/>
      <c r="AY71" s="1010"/>
      <c r="AZ71" s="1000"/>
      <c r="BA71" s="1000"/>
      <c r="BB71" s="1000"/>
      <c r="BC71" s="1000"/>
      <c r="BD71" s="1001"/>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2" t="s">
        <v>552</v>
      </c>
      <c r="C72" s="1003"/>
      <c r="D72" s="1003"/>
      <c r="E72" s="1003"/>
      <c r="F72" s="1003"/>
      <c r="G72" s="1003"/>
      <c r="H72" s="1003"/>
      <c r="I72" s="1003"/>
      <c r="J72" s="1003"/>
      <c r="K72" s="1003"/>
      <c r="L72" s="1003"/>
      <c r="M72" s="1003"/>
      <c r="N72" s="1003"/>
      <c r="O72" s="1003"/>
      <c r="P72" s="1004"/>
      <c r="Q72" s="996">
        <v>2677</v>
      </c>
      <c r="R72" s="997"/>
      <c r="S72" s="997"/>
      <c r="T72" s="997"/>
      <c r="U72" s="997"/>
      <c r="V72" s="997">
        <v>2436</v>
      </c>
      <c r="W72" s="997"/>
      <c r="X72" s="997"/>
      <c r="Y72" s="997"/>
      <c r="Z72" s="997"/>
      <c r="AA72" s="997">
        <v>242</v>
      </c>
      <c r="AB72" s="997"/>
      <c r="AC72" s="997"/>
      <c r="AD72" s="997"/>
      <c r="AE72" s="997"/>
      <c r="AF72" s="997">
        <v>242</v>
      </c>
      <c r="AG72" s="997"/>
      <c r="AH72" s="997"/>
      <c r="AI72" s="997"/>
      <c r="AJ72" s="997"/>
      <c r="AK72" s="1010" t="s">
        <v>570</v>
      </c>
      <c r="AL72" s="1010"/>
      <c r="AM72" s="1010"/>
      <c r="AN72" s="1010"/>
      <c r="AO72" s="1010"/>
      <c r="AP72" s="1010" t="s">
        <v>570</v>
      </c>
      <c r="AQ72" s="1010"/>
      <c r="AR72" s="1010"/>
      <c r="AS72" s="1010"/>
      <c r="AT72" s="1010"/>
      <c r="AU72" s="1010" t="s">
        <v>570</v>
      </c>
      <c r="AV72" s="1010"/>
      <c r="AW72" s="1010"/>
      <c r="AX72" s="1010"/>
      <c r="AY72" s="1010"/>
      <c r="AZ72" s="1000"/>
      <c r="BA72" s="1000"/>
      <c r="BB72" s="1000"/>
      <c r="BC72" s="1000"/>
      <c r="BD72" s="1001"/>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2" t="s">
        <v>553</v>
      </c>
      <c r="C73" s="1003"/>
      <c r="D73" s="1003"/>
      <c r="E73" s="1003"/>
      <c r="F73" s="1003"/>
      <c r="G73" s="1003"/>
      <c r="H73" s="1003"/>
      <c r="I73" s="1003"/>
      <c r="J73" s="1003"/>
      <c r="K73" s="1003"/>
      <c r="L73" s="1003"/>
      <c r="M73" s="1003"/>
      <c r="N73" s="1003"/>
      <c r="O73" s="1003"/>
      <c r="P73" s="1004"/>
      <c r="Q73" s="1009">
        <v>232</v>
      </c>
      <c r="R73" s="1010"/>
      <c r="S73" s="1010"/>
      <c r="T73" s="1010"/>
      <c r="U73" s="1010"/>
      <c r="V73" s="1010">
        <v>204</v>
      </c>
      <c r="W73" s="1010"/>
      <c r="X73" s="1010"/>
      <c r="Y73" s="1010"/>
      <c r="Z73" s="1010"/>
      <c r="AA73" s="1010">
        <v>28</v>
      </c>
      <c r="AB73" s="1010"/>
      <c r="AC73" s="1010"/>
      <c r="AD73" s="1010"/>
      <c r="AE73" s="1010"/>
      <c r="AF73" s="1010">
        <v>28</v>
      </c>
      <c r="AG73" s="1010"/>
      <c r="AH73" s="1010"/>
      <c r="AI73" s="1010"/>
      <c r="AJ73" s="1010"/>
      <c r="AK73" s="1010" t="s">
        <v>570</v>
      </c>
      <c r="AL73" s="1010"/>
      <c r="AM73" s="1010"/>
      <c r="AN73" s="1010"/>
      <c r="AO73" s="1010"/>
      <c r="AP73" s="1010" t="s">
        <v>570</v>
      </c>
      <c r="AQ73" s="1010"/>
      <c r="AR73" s="1010"/>
      <c r="AS73" s="1010"/>
      <c r="AT73" s="1010"/>
      <c r="AU73" s="1010" t="s">
        <v>570</v>
      </c>
      <c r="AV73" s="1010"/>
      <c r="AW73" s="1010"/>
      <c r="AX73" s="1010"/>
      <c r="AY73" s="1010"/>
      <c r="AZ73" s="1000"/>
      <c r="BA73" s="1000"/>
      <c r="BB73" s="1000"/>
      <c r="BC73" s="1000"/>
      <c r="BD73" s="1001"/>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2" t="s">
        <v>554</v>
      </c>
      <c r="C74" s="1003"/>
      <c r="D74" s="1003"/>
      <c r="E74" s="1003"/>
      <c r="F74" s="1003"/>
      <c r="G74" s="1003"/>
      <c r="H74" s="1003"/>
      <c r="I74" s="1003"/>
      <c r="J74" s="1003"/>
      <c r="K74" s="1003"/>
      <c r="L74" s="1003"/>
      <c r="M74" s="1003"/>
      <c r="N74" s="1003"/>
      <c r="O74" s="1003"/>
      <c r="P74" s="1004"/>
      <c r="Q74" s="996"/>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1000"/>
      <c r="BA74" s="1000"/>
      <c r="BB74" s="1000"/>
      <c r="BC74" s="1000"/>
      <c r="BD74" s="1001"/>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2" t="s">
        <v>555</v>
      </c>
      <c r="C75" s="1003"/>
      <c r="D75" s="1003"/>
      <c r="E75" s="1003"/>
      <c r="F75" s="1003"/>
      <c r="G75" s="1003"/>
      <c r="H75" s="1003"/>
      <c r="I75" s="1003"/>
      <c r="J75" s="1003"/>
      <c r="K75" s="1003"/>
      <c r="L75" s="1003"/>
      <c r="M75" s="1003"/>
      <c r="N75" s="1003"/>
      <c r="O75" s="1003"/>
      <c r="P75" s="1004"/>
      <c r="Q75" s="996">
        <v>35</v>
      </c>
      <c r="R75" s="997"/>
      <c r="S75" s="997"/>
      <c r="T75" s="997"/>
      <c r="U75" s="997"/>
      <c r="V75" s="997">
        <v>34</v>
      </c>
      <c r="W75" s="997"/>
      <c r="X75" s="997"/>
      <c r="Y75" s="997"/>
      <c r="Z75" s="997"/>
      <c r="AA75" s="997">
        <v>2</v>
      </c>
      <c r="AB75" s="997"/>
      <c r="AC75" s="997"/>
      <c r="AD75" s="997"/>
      <c r="AE75" s="997"/>
      <c r="AF75" s="997">
        <v>2</v>
      </c>
      <c r="AG75" s="997"/>
      <c r="AH75" s="997"/>
      <c r="AI75" s="997"/>
      <c r="AJ75" s="997"/>
      <c r="AK75" s="997" t="s">
        <v>569</v>
      </c>
      <c r="AL75" s="997"/>
      <c r="AM75" s="997"/>
      <c r="AN75" s="997"/>
      <c r="AO75" s="997"/>
      <c r="AP75" s="997" t="s">
        <v>569</v>
      </c>
      <c r="AQ75" s="997"/>
      <c r="AR75" s="997"/>
      <c r="AS75" s="997"/>
      <c r="AT75" s="997"/>
      <c r="AU75" s="997" t="s">
        <v>569</v>
      </c>
      <c r="AV75" s="997"/>
      <c r="AW75" s="997"/>
      <c r="AX75" s="997"/>
      <c r="AY75" s="997"/>
      <c r="AZ75" s="1000"/>
      <c r="BA75" s="1000"/>
      <c r="BB75" s="1000"/>
      <c r="BC75" s="1000"/>
      <c r="BD75" s="1001"/>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2" t="s">
        <v>556</v>
      </c>
      <c r="C76" s="1003"/>
      <c r="D76" s="1003"/>
      <c r="E76" s="1003"/>
      <c r="F76" s="1003"/>
      <c r="G76" s="1003"/>
      <c r="H76" s="1003"/>
      <c r="I76" s="1003"/>
      <c r="J76" s="1003"/>
      <c r="K76" s="1003"/>
      <c r="L76" s="1003"/>
      <c r="M76" s="1003"/>
      <c r="N76" s="1003"/>
      <c r="O76" s="1003"/>
      <c r="P76" s="1004"/>
      <c r="Q76" s="996">
        <v>312</v>
      </c>
      <c r="R76" s="997"/>
      <c r="S76" s="997"/>
      <c r="T76" s="997"/>
      <c r="U76" s="997"/>
      <c r="V76" s="997">
        <v>303</v>
      </c>
      <c r="W76" s="997"/>
      <c r="X76" s="997"/>
      <c r="Y76" s="997"/>
      <c r="Z76" s="997"/>
      <c r="AA76" s="997">
        <v>9</v>
      </c>
      <c r="AB76" s="997"/>
      <c r="AC76" s="997"/>
      <c r="AD76" s="997"/>
      <c r="AE76" s="997"/>
      <c r="AF76" s="997">
        <v>9</v>
      </c>
      <c r="AG76" s="997"/>
      <c r="AH76" s="997"/>
      <c r="AI76" s="997"/>
      <c r="AJ76" s="997"/>
      <c r="AK76" s="997" t="s">
        <v>569</v>
      </c>
      <c r="AL76" s="997"/>
      <c r="AM76" s="997"/>
      <c r="AN76" s="997"/>
      <c r="AO76" s="997"/>
      <c r="AP76" s="997" t="s">
        <v>569</v>
      </c>
      <c r="AQ76" s="997"/>
      <c r="AR76" s="997"/>
      <c r="AS76" s="997"/>
      <c r="AT76" s="997"/>
      <c r="AU76" s="997" t="s">
        <v>569</v>
      </c>
      <c r="AV76" s="997"/>
      <c r="AW76" s="997"/>
      <c r="AX76" s="997"/>
      <c r="AY76" s="997"/>
      <c r="AZ76" s="1000"/>
      <c r="BA76" s="1000"/>
      <c r="BB76" s="1000"/>
      <c r="BC76" s="1000"/>
      <c r="BD76" s="1001"/>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2" t="s">
        <v>557</v>
      </c>
      <c r="C77" s="1003"/>
      <c r="D77" s="1003"/>
      <c r="E77" s="1003"/>
      <c r="F77" s="1003"/>
      <c r="G77" s="1003"/>
      <c r="H77" s="1003"/>
      <c r="I77" s="1003"/>
      <c r="J77" s="1003"/>
      <c r="K77" s="1003"/>
      <c r="L77" s="1003"/>
      <c r="M77" s="1003"/>
      <c r="N77" s="1003"/>
      <c r="O77" s="1003"/>
      <c r="P77" s="1004"/>
      <c r="Q77" s="996">
        <v>2212</v>
      </c>
      <c r="R77" s="997"/>
      <c r="S77" s="997"/>
      <c r="T77" s="997"/>
      <c r="U77" s="997"/>
      <c r="V77" s="997">
        <v>2132</v>
      </c>
      <c r="W77" s="997"/>
      <c r="X77" s="997"/>
      <c r="Y77" s="997"/>
      <c r="Z77" s="997"/>
      <c r="AA77" s="997">
        <v>80</v>
      </c>
      <c r="AB77" s="997"/>
      <c r="AC77" s="997"/>
      <c r="AD77" s="997"/>
      <c r="AE77" s="997"/>
      <c r="AF77" s="997">
        <v>80</v>
      </c>
      <c r="AG77" s="997"/>
      <c r="AH77" s="997"/>
      <c r="AI77" s="997"/>
      <c r="AJ77" s="997"/>
      <c r="AK77" s="997" t="s">
        <v>569</v>
      </c>
      <c r="AL77" s="997"/>
      <c r="AM77" s="997"/>
      <c r="AN77" s="997"/>
      <c r="AO77" s="997"/>
      <c r="AP77" s="997">
        <v>1482</v>
      </c>
      <c r="AQ77" s="997"/>
      <c r="AR77" s="997"/>
      <c r="AS77" s="997"/>
      <c r="AT77" s="997"/>
      <c r="AU77" s="997">
        <v>14</v>
      </c>
      <c r="AV77" s="997"/>
      <c r="AW77" s="997"/>
      <c r="AX77" s="997"/>
      <c r="AY77" s="997"/>
      <c r="AZ77" s="1000"/>
      <c r="BA77" s="1000"/>
      <c r="BB77" s="1000"/>
      <c r="BC77" s="1000"/>
      <c r="BD77" s="1001"/>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2" t="s">
        <v>558</v>
      </c>
      <c r="C78" s="1003"/>
      <c r="D78" s="1003"/>
      <c r="E78" s="1003"/>
      <c r="F78" s="1003"/>
      <c r="G78" s="1003"/>
      <c r="H78" s="1003"/>
      <c r="I78" s="1003"/>
      <c r="J78" s="1003"/>
      <c r="K78" s="1003"/>
      <c r="L78" s="1003"/>
      <c r="M78" s="1003"/>
      <c r="N78" s="1003"/>
      <c r="O78" s="1003"/>
      <c r="P78" s="1004"/>
      <c r="Q78" s="996"/>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1000"/>
      <c r="BA78" s="1000"/>
      <c r="BB78" s="1000"/>
      <c r="BC78" s="1000"/>
      <c r="BD78" s="1001"/>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2" t="s">
        <v>555</v>
      </c>
      <c r="C79" s="1003"/>
      <c r="D79" s="1003"/>
      <c r="E79" s="1003"/>
      <c r="F79" s="1003"/>
      <c r="G79" s="1003"/>
      <c r="H79" s="1003"/>
      <c r="I79" s="1003"/>
      <c r="J79" s="1003"/>
      <c r="K79" s="1003"/>
      <c r="L79" s="1003"/>
      <c r="M79" s="1003"/>
      <c r="N79" s="1003"/>
      <c r="O79" s="1003"/>
      <c r="P79" s="1004"/>
      <c r="Q79" s="1005">
        <v>2125</v>
      </c>
      <c r="R79" s="1006"/>
      <c r="S79" s="1006"/>
      <c r="T79" s="1006"/>
      <c r="U79" s="1007"/>
      <c r="V79" s="1008">
        <v>2067</v>
      </c>
      <c r="W79" s="1006"/>
      <c r="X79" s="1006"/>
      <c r="Y79" s="1006"/>
      <c r="Z79" s="1007"/>
      <c r="AA79" s="1008">
        <v>58</v>
      </c>
      <c r="AB79" s="1006"/>
      <c r="AC79" s="1006"/>
      <c r="AD79" s="1006"/>
      <c r="AE79" s="1007"/>
      <c r="AF79" s="1008">
        <v>58</v>
      </c>
      <c r="AG79" s="1006"/>
      <c r="AH79" s="1006"/>
      <c r="AI79" s="1006"/>
      <c r="AJ79" s="1007"/>
      <c r="AK79" s="1008">
        <v>125</v>
      </c>
      <c r="AL79" s="1006"/>
      <c r="AM79" s="1006"/>
      <c r="AN79" s="1006"/>
      <c r="AO79" s="1007"/>
      <c r="AP79" s="997" t="s">
        <v>566</v>
      </c>
      <c r="AQ79" s="997"/>
      <c r="AR79" s="997"/>
      <c r="AS79" s="997"/>
      <c r="AT79" s="997"/>
      <c r="AU79" s="997" t="s">
        <v>566</v>
      </c>
      <c r="AV79" s="997"/>
      <c r="AW79" s="997"/>
      <c r="AX79" s="997"/>
      <c r="AY79" s="997"/>
      <c r="AZ79" s="1000"/>
      <c r="BA79" s="1000"/>
      <c r="BB79" s="1000"/>
      <c r="BC79" s="1000"/>
      <c r="BD79" s="1001"/>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2" t="s">
        <v>559</v>
      </c>
      <c r="C80" s="1003"/>
      <c r="D80" s="1003"/>
      <c r="E80" s="1003"/>
      <c r="F80" s="1003"/>
      <c r="G80" s="1003"/>
      <c r="H80" s="1003"/>
      <c r="I80" s="1003"/>
      <c r="J80" s="1003"/>
      <c r="K80" s="1003"/>
      <c r="L80" s="1003"/>
      <c r="M80" s="1003"/>
      <c r="N80" s="1003"/>
      <c r="O80" s="1003"/>
      <c r="P80" s="1004"/>
      <c r="Q80" s="1005">
        <v>273707</v>
      </c>
      <c r="R80" s="1006"/>
      <c r="S80" s="1006"/>
      <c r="T80" s="1006"/>
      <c r="U80" s="1007"/>
      <c r="V80" s="1008">
        <v>260942</v>
      </c>
      <c r="W80" s="1006"/>
      <c r="X80" s="1006"/>
      <c r="Y80" s="1006"/>
      <c r="Z80" s="1007"/>
      <c r="AA80" s="1008">
        <v>12765</v>
      </c>
      <c r="AB80" s="1006"/>
      <c r="AC80" s="1006"/>
      <c r="AD80" s="1006"/>
      <c r="AE80" s="1007"/>
      <c r="AF80" s="1008">
        <v>12765</v>
      </c>
      <c r="AG80" s="1006"/>
      <c r="AH80" s="1006"/>
      <c r="AI80" s="1006"/>
      <c r="AJ80" s="1007"/>
      <c r="AK80" s="1008">
        <v>1788</v>
      </c>
      <c r="AL80" s="1006"/>
      <c r="AM80" s="1006"/>
      <c r="AN80" s="1006"/>
      <c r="AO80" s="1007"/>
      <c r="AP80" s="997" t="s">
        <v>566</v>
      </c>
      <c r="AQ80" s="997"/>
      <c r="AR80" s="997"/>
      <c r="AS80" s="997"/>
      <c r="AT80" s="997"/>
      <c r="AU80" s="997" t="s">
        <v>566</v>
      </c>
      <c r="AV80" s="997"/>
      <c r="AW80" s="997"/>
      <c r="AX80" s="997"/>
      <c r="AY80" s="997"/>
      <c r="AZ80" s="1000"/>
      <c r="BA80" s="1000"/>
      <c r="BB80" s="1000"/>
      <c r="BC80" s="1000"/>
      <c r="BD80" s="1001"/>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2" t="s">
        <v>560</v>
      </c>
      <c r="C81" s="1003"/>
      <c r="D81" s="1003"/>
      <c r="E81" s="1003"/>
      <c r="F81" s="1003"/>
      <c r="G81" s="1003"/>
      <c r="H81" s="1003"/>
      <c r="I81" s="1003"/>
      <c r="J81" s="1003"/>
      <c r="K81" s="1003"/>
      <c r="L81" s="1003"/>
      <c r="M81" s="1003"/>
      <c r="N81" s="1003"/>
      <c r="O81" s="1003"/>
      <c r="P81" s="1004"/>
      <c r="Q81" s="996">
        <v>455</v>
      </c>
      <c r="R81" s="997"/>
      <c r="S81" s="997"/>
      <c r="T81" s="997"/>
      <c r="U81" s="997"/>
      <c r="V81" s="997">
        <v>429</v>
      </c>
      <c r="W81" s="997"/>
      <c r="X81" s="997"/>
      <c r="Y81" s="997"/>
      <c r="Z81" s="997"/>
      <c r="AA81" s="997">
        <v>26</v>
      </c>
      <c r="AB81" s="997"/>
      <c r="AC81" s="997"/>
      <c r="AD81" s="997"/>
      <c r="AE81" s="997"/>
      <c r="AF81" s="997">
        <v>26</v>
      </c>
      <c r="AG81" s="997"/>
      <c r="AH81" s="997"/>
      <c r="AI81" s="997"/>
      <c r="AJ81" s="997"/>
      <c r="AK81" s="997" t="s">
        <v>566</v>
      </c>
      <c r="AL81" s="997"/>
      <c r="AM81" s="997"/>
      <c r="AN81" s="997"/>
      <c r="AO81" s="997"/>
      <c r="AP81" s="997" t="s">
        <v>566</v>
      </c>
      <c r="AQ81" s="997"/>
      <c r="AR81" s="997"/>
      <c r="AS81" s="997"/>
      <c r="AT81" s="997"/>
      <c r="AU81" s="997" t="s">
        <v>566</v>
      </c>
      <c r="AV81" s="997"/>
      <c r="AW81" s="997"/>
      <c r="AX81" s="997"/>
      <c r="AY81" s="997"/>
      <c r="AZ81" s="1000"/>
      <c r="BA81" s="1000"/>
      <c r="BB81" s="1000"/>
      <c r="BC81" s="1000"/>
      <c r="BD81" s="1001"/>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2" t="s">
        <v>561</v>
      </c>
      <c r="C82" s="1003"/>
      <c r="D82" s="1003"/>
      <c r="E82" s="1003"/>
      <c r="F82" s="1003"/>
      <c r="G82" s="1003"/>
      <c r="H82" s="1003"/>
      <c r="I82" s="1003"/>
      <c r="J82" s="1003"/>
      <c r="K82" s="1003"/>
      <c r="L82" s="1003"/>
      <c r="M82" s="1003"/>
      <c r="N82" s="1003"/>
      <c r="O82" s="1003"/>
      <c r="P82" s="1004"/>
      <c r="Q82" s="996"/>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1000"/>
      <c r="BA82" s="1000"/>
      <c r="BB82" s="1000"/>
      <c r="BC82" s="1000"/>
      <c r="BD82" s="1001"/>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2" t="s">
        <v>555</v>
      </c>
      <c r="C83" s="1003"/>
      <c r="D83" s="1003"/>
      <c r="E83" s="1003"/>
      <c r="F83" s="1003"/>
      <c r="G83" s="1003"/>
      <c r="H83" s="1003"/>
      <c r="I83" s="1003"/>
      <c r="J83" s="1003"/>
      <c r="K83" s="1003"/>
      <c r="L83" s="1003"/>
      <c r="M83" s="1003"/>
      <c r="N83" s="1003"/>
      <c r="O83" s="1003"/>
      <c r="P83" s="1004"/>
      <c r="Q83" s="996">
        <v>6977</v>
      </c>
      <c r="R83" s="997"/>
      <c r="S83" s="997"/>
      <c r="T83" s="997"/>
      <c r="U83" s="997"/>
      <c r="V83" s="997">
        <v>6240</v>
      </c>
      <c r="W83" s="997"/>
      <c r="X83" s="997"/>
      <c r="Y83" s="997"/>
      <c r="Z83" s="997"/>
      <c r="AA83" s="997">
        <v>737</v>
      </c>
      <c r="AB83" s="997"/>
      <c r="AC83" s="997"/>
      <c r="AD83" s="997"/>
      <c r="AE83" s="997"/>
      <c r="AF83" s="997">
        <v>737</v>
      </c>
      <c r="AG83" s="997"/>
      <c r="AH83" s="997"/>
      <c r="AI83" s="997"/>
      <c r="AJ83" s="997"/>
      <c r="AK83" s="997">
        <v>630</v>
      </c>
      <c r="AL83" s="997"/>
      <c r="AM83" s="997"/>
      <c r="AN83" s="997"/>
      <c r="AO83" s="997"/>
      <c r="AP83" s="997" t="s">
        <v>567</v>
      </c>
      <c r="AQ83" s="997"/>
      <c r="AR83" s="997"/>
      <c r="AS83" s="997"/>
      <c r="AT83" s="997"/>
      <c r="AU83" s="997" t="s">
        <v>567</v>
      </c>
      <c r="AV83" s="997"/>
      <c r="AW83" s="997"/>
      <c r="AX83" s="997"/>
      <c r="AY83" s="997"/>
      <c r="AZ83" s="1000"/>
      <c r="BA83" s="1000"/>
      <c r="BB83" s="1000"/>
      <c r="BC83" s="1000"/>
      <c r="BD83" s="1001"/>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2" t="s">
        <v>562</v>
      </c>
      <c r="C84" s="1003"/>
      <c r="D84" s="1003"/>
      <c r="E84" s="1003"/>
      <c r="F84" s="1003"/>
      <c r="G84" s="1003"/>
      <c r="H84" s="1003"/>
      <c r="I84" s="1003"/>
      <c r="J84" s="1003"/>
      <c r="K84" s="1003"/>
      <c r="L84" s="1003"/>
      <c r="M84" s="1003"/>
      <c r="N84" s="1003"/>
      <c r="O84" s="1003"/>
      <c r="P84" s="1004"/>
      <c r="Q84" s="996">
        <v>15</v>
      </c>
      <c r="R84" s="997"/>
      <c r="S84" s="997"/>
      <c r="T84" s="997"/>
      <c r="U84" s="997"/>
      <c r="V84" s="997">
        <v>13</v>
      </c>
      <c r="W84" s="997"/>
      <c r="X84" s="997"/>
      <c r="Y84" s="997"/>
      <c r="Z84" s="997"/>
      <c r="AA84" s="997">
        <v>2</v>
      </c>
      <c r="AB84" s="997"/>
      <c r="AC84" s="997"/>
      <c r="AD84" s="997"/>
      <c r="AE84" s="997"/>
      <c r="AF84" s="997">
        <v>2</v>
      </c>
      <c r="AG84" s="997"/>
      <c r="AH84" s="997"/>
      <c r="AI84" s="997"/>
      <c r="AJ84" s="997"/>
      <c r="AK84" s="997">
        <v>9</v>
      </c>
      <c r="AL84" s="997"/>
      <c r="AM84" s="997"/>
      <c r="AN84" s="997"/>
      <c r="AO84" s="997"/>
      <c r="AP84" s="997" t="s">
        <v>567</v>
      </c>
      <c r="AQ84" s="997"/>
      <c r="AR84" s="997"/>
      <c r="AS84" s="997"/>
      <c r="AT84" s="997"/>
      <c r="AU84" s="997" t="s">
        <v>567</v>
      </c>
      <c r="AV84" s="997"/>
      <c r="AW84" s="997"/>
      <c r="AX84" s="997"/>
      <c r="AY84" s="997"/>
      <c r="AZ84" s="1000"/>
      <c r="BA84" s="1000"/>
      <c r="BB84" s="1000"/>
      <c r="BC84" s="1000"/>
      <c r="BD84" s="1001"/>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2" t="s">
        <v>563</v>
      </c>
      <c r="C85" s="1003"/>
      <c r="D85" s="1003"/>
      <c r="E85" s="1003"/>
      <c r="F85" s="1003"/>
      <c r="G85" s="1003"/>
      <c r="H85" s="1003"/>
      <c r="I85" s="1003"/>
      <c r="J85" s="1003"/>
      <c r="K85" s="1003"/>
      <c r="L85" s="1003"/>
      <c r="M85" s="1003"/>
      <c r="N85" s="1003"/>
      <c r="O85" s="1003"/>
      <c r="P85" s="1004"/>
      <c r="Q85" s="996">
        <v>65</v>
      </c>
      <c r="R85" s="997"/>
      <c r="S85" s="997"/>
      <c r="T85" s="997"/>
      <c r="U85" s="997"/>
      <c r="V85" s="997">
        <v>55</v>
      </c>
      <c r="W85" s="997"/>
      <c r="X85" s="997"/>
      <c r="Y85" s="997"/>
      <c r="Z85" s="997"/>
      <c r="AA85" s="997">
        <v>9</v>
      </c>
      <c r="AB85" s="997"/>
      <c r="AC85" s="997"/>
      <c r="AD85" s="997"/>
      <c r="AE85" s="997"/>
      <c r="AF85" s="997">
        <v>5</v>
      </c>
      <c r="AG85" s="997"/>
      <c r="AH85" s="997"/>
      <c r="AI85" s="997"/>
      <c r="AJ85" s="997"/>
      <c r="AK85" s="997">
        <v>17</v>
      </c>
      <c r="AL85" s="997"/>
      <c r="AM85" s="997"/>
      <c r="AN85" s="997"/>
      <c r="AO85" s="997"/>
      <c r="AP85" s="997" t="s">
        <v>568</v>
      </c>
      <c r="AQ85" s="997"/>
      <c r="AR85" s="997"/>
      <c r="AS85" s="997"/>
      <c r="AT85" s="997"/>
      <c r="AU85" s="997" t="s">
        <v>568</v>
      </c>
      <c r="AV85" s="997"/>
      <c r="AW85" s="997"/>
      <c r="AX85" s="997"/>
      <c r="AY85" s="997"/>
      <c r="AZ85" s="1000"/>
      <c r="BA85" s="1000"/>
      <c r="BB85" s="1000"/>
      <c r="BC85" s="1000"/>
      <c r="BD85" s="1001"/>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2" t="s">
        <v>564</v>
      </c>
      <c r="C86" s="1003"/>
      <c r="D86" s="1003"/>
      <c r="E86" s="1003"/>
      <c r="F86" s="1003"/>
      <c r="G86" s="1003"/>
      <c r="H86" s="1003"/>
      <c r="I86" s="1003"/>
      <c r="J86" s="1003"/>
      <c r="K86" s="1003"/>
      <c r="L86" s="1003"/>
      <c r="M86" s="1003"/>
      <c r="N86" s="1003"/>
      <c r="O86" s="1003"/>
      <c r="P86" s="1004"/>
      <c r="Q86" s="996">
        <v>0</v>
      </c>
      <c r="R86" s="997"/>
      <c r="S86" s="997"/>
      <c r="T86" s="997"/>
      <c r="U86" s="997"/>
      <c r="V86" s="997">
        <v>0</v>
      </c>
      <c r="W86" s="997"/>
      <c r="X86" s="997"/>
      <c r="Y86" s="997"/>
      <c r="Z86" s="997"/>
      <c r="AA86" s="997">
        <v>0</v>
      </c>
      <c r="AB86" s="997"/>
      <c r="AC86" s="997"/>
      <c r="AD86" s="997"/>
      <c r="AE86" s="997"/>
      <c r="AF86" s="997">
        <v>0</v>
      </c>
      <c r="AG86" s="997"/>
      <c r="AH86" s="997"/>
      <c r="AI86" s="997"/>
      <c r="AJ86" s="997"/>
      <c r="AK86" s="997" t="s">
        <v>571</v>
      </c>
      <c r="AL86" s="997"/>
      <c r="AM86" s="997"/>
      <c r="AN86" s="997"/>
      <c r="AO86" s="997"/>
      <c r="AP86" s="997" t="s">
        <v>571</v>
      </c>
      <c r="AQ86" s="997"/>
      <c r="AR86" s="997"/>
      <c r="AS86" s="997"/>
      <c r="AT86" s="997"/>
      <c r="AU86" s="997" t="s">
        <v>571</v>
      </c>
      <c r="AV86" s="997"/>
      <c r="AW86" s="997"/>
      <c r="AX86" s="997"/>
      <c r="AY86" s="997"/>
      <c r="AZ86" s="1000"/>
      <c r="BA86" s="1000"/>
      <c r="BB86" s="1000"/>
      <c r="BC86" s="1000"/>
      <c r="BD86" s="1001"/>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t="s">
        <v>565</v>
      </c>
      <c r="C87" s="994"/>
      <c r="D87" s="994"/>
      <c r="E87" s="994"/>
      <c r="F87" s="994"/>
      <c r="G87" s="994"/>
      <c r="H87" s="994"/>
      <c r="I87" s="994"/>
      <c r="J87" s="994"/>
      <c r="K87" s="994"/>
      <c r="L87" s="994"/>
      <c r="M87" s="994"/>
      <c r="N87" s="994"/>
      <c r="O87" s="994"/>
      <c r="P87" s="995"/>
      <c r="Q87" s="996">
        <v>193</v>
      </c>
      <c r="R87" s="997"/>
      <c r="S87" s="997"/>
      <c r="T87" s="997"/>
      <c r="U87" s="997"/>
      <c r="V87" s="997">
        <v>181</v>
      </c>
      <c r="W87" s="997"/>
      <c r="X87" s="997"/>
      <c r="Y87" s="997"/>
      <c r="Z87" s="997"/>
      <c r="AA87" s="997">
        <v>12</v>
      </c>
      <c r="AB87" s="997"/>
      <c r="AC87" s="997"/>
      <c r="AD87" s="997"/>
      <c r="AE87" s="997"/>
      <c r="AF87" s="997">
        <v>12</v>
      </c>
      <c r="AG87" s="997"/>
      <c r="AH87" s="997"/>
      <c r="AI87" s="997"/>
      <c r="AJ87" s="997"/>
      <c r="AK87" s="997" t="s">
        <v>566</v>
      </c>
      <c r="AL87" s="997"/>
      <c r="AM87" s="997"/>
      <c r="AN87" s="997"/>
      <c r="AO87" s="997"/>
      <c r="AP87" s="997" t="s">
        <v>566</v>
      </c>
      <c r="AQ87" s="997"/>
      <c r="AR87" s="997"/>
      <c r="AS87" s="997"/>
      <c r="AT87" s="997"/>
      <c r="AU87" s="997" t="s">
        <v>566</v>
      </c>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14241</v>
      </c>
      <c r="AG88" s="988"/>
      <c r="AH88" s="988"/>
      <c r="AI88" s="988"/>
      <c r="AJ88" s="988"/>
      <c r="AK88" s="992"/>
      <c r="AL88" s="992"/>
      <c r="AM88" s="992"/>
      <c r="AN88" s="992"/>
      <c r="AO88" s="992"/>
      <c r="AP88" s="988">
        <v>1482</v>
      </c>
      <c r="AQ88" s="988"/>
      <c r="AR88" s="988"/>
      <c r="AS88" s="988"/>
      <c r="AT88" s="988"/>
      <c r="AU88" s="988">
        <v>14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28</v>
      </c>
      <c r="CS102" s="980"/>
      <c r="CT102" s="980"/>
      <c r="CU102" s="980"/>
      <c r="CV102" s="981"/>
      <c r="CW102" s="979">
        <v>2</v>
      </c>
      <c r="CX102" s="980"/>
      <c r="CY102" s="980"/>
      <c r="CZ102" s="980"/>
      <c r="DA102" s="981"/>
      <c r="DB102" s="979" t="s">
        <v>544</v>
      </c>
      <c r="DC102" s="980"/>
      <c r="DD102" s="980"/>
      <c r="DE102" s="980"/>
      <c r="DF102" s="981"/>
      <c r="DG102" s="979" t="s">
        <v>542</v>
      </c>
      <c r="DH102" s="980"/>
      <c r="DI102" s="980"/>
      <c r="DJ102" s="980"/>
      <c r="DK102" s="981"/>
      <c r="DL102" s="979" t="s">
        <v>542</v>
      </c>
      <c r="DM102" s="980"/>
      <c r="DN102" s="980"/>
      <c r="DO102" s="980"/>
      <c r="DP102" s="981"/>
      <c r="DQ102" s="979" t="s">
        <v>542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288</v>
      </c>
      <c r="AG109" s="923"/>
      <c r="AH109" s="923"/>
      <c r="AI109" s="923"/>
      <c r="AJ109" s="924"/>
      <c r="AK109" s="925" t="s">
        <v>287</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288</v>
      </c>
      <c r="BW109" s="923"/>
      <c r="BX109" s="923"/>
      <c r="BY109" s="923"/>
      <c r="BZ109" s="924"/>
      <c r="CA109" s="925" t="s">
        <v>287</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288</v>
      </c>
      <c r="DM109" s="923"/>
      <c r="DN109" s="923"/>
      <c r="DO109" s="923"/>
      <c r="DP109" s="924"/>
      <c r="DQ109" s="925" t="s">
        <v>287</v>
      </c>
      <c r="DR109" s="923"/>
      <c r="DS109" s="923"/>
      <c r="DT109" s="923"/>
      <c r="DU109" s="924"/>
      <c r="DV109" s="925" t="s">
        <v>408</v>
      </c>
      <c r="DW109" s="923"/>
      <c r="DX109" s="923"/>
      <c r="DY109" s="923"/>
      <c r="DZ109" s="954"/>
    </row>
    <row r="110" spans="1:131" s="199" customFormat="1" ht="26.25" customHeight="1" x14ac:dyDescent="0.15">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585567</v>
      </c>
      <c r="AB110" s="916"/>
      <c r="AC110" s="916"/>
      <c r="AD110" s="916"/>
      <c r="AE110" s="917"/>
      <c r="AF110" s="918">
        <v>649730</v>
      </c>
      <c r="AG110" s="916"/>
      <c r="AH110" s="916"/>
      <c r="AI110" s="916"/>
      <c r="AJ110" s="917"/>
      <c r="AK110" s="918">
        <v>654443</v>
      </c>
      <c r="AL110" s="916"/>
      <c r="AM110" s="916"/>
      <c r="AN110" s="916"/>
      <c r="AO110" s="917"/>
      <c r="AP110" s="919">
        <v>16.899999999999999</v>
      </c>
      <c r="AQ110" s="920"/>
      <c r="AR110" s="920"/>
      <c r="AS110" s="920"/>
      <c r="AT110" s="921"/>
      <c r="AU110" s="955" t="s">
        <v>62</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6827114</v>
      </c>
      <c r="BR110" s="863"/>
      <c r="BS110" s="863"/>
      <c r="BT110" s="863"/>
      <c r="BU110" s="863"/>
      <c r="BV110" s="863">
        <v>6860497</v>
      </c>
      <c r="BW110" s="863"/>
      <c r="BX110" s="863"/>
      <c r="BY110" s="863"/>
      <c r="BZ110" s="863"/>
      <c r="CA110" s="863">
        <v>7147187</v>
      </c>
      <c r="CB110" s="863"/>
      <c r="CC110" s="863"/>
      <c r="CD110" s="863"/>
      <c r="CE110" s="863"/>
      <c r="CF110" s="887">
        <v>184.5</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147123</v>
      </c>
      <c r="BR111" s="835"/>
      <c r="BS111" s="835"/>
      <c r="BT111" s="835"/>
      <c r="BU111" s="835"/>
      <c r="BV111" s="835">
        <v>108539</v>
      </c>
      <c r="BW111" s="835"/>
      <c r="BX111" s="835"/>
      <c r="BY111" s="835"/>
      <c r="BZ111" s="835"/>
      <c r="CA111" s="835">
        <v>69323</v>
      </c>
      <c r="CB111" s="835"/>
      <c r="CC111" s="835"/>
      <c r="CD111" s="835"/>
      <c r="CE111" s="835"/>
      <c r="CF111" s="896">
        <v>1.8</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7614214</v>
      </c>
      <c r="BR112" s="835"/>
      <c r="BS112" s="835"/>
      <c r="BT112" s="835"/>
      <c r="BU112" s="835"/>
      <c r="BV112" s="835">
        <v>7297592</v>
      </c>
      <c r="BW112" s="835"/>
      <c r="BX112" s="835"/>
      <c r="BY112" s="835"/>
      <c r="BZ112" s="835"/>
      <c r="CA112" s="835">
        <v>6729095</v>
      </c>
      <c r="CB112" s="835"/>
      <c r="CC112" s="835"/>
      <c r="CD112" s="835"/>
      <c r="CE112" s="835"/>
      <c r="CF112" s="896">
        <v>173.7</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636788</v>
      </c>
      <c r="AB113" s="944"/>
      <c r="AC113" s="944"/>
      <c r="AD113" s="944"/>
      <c r="AE113" s="945"/>
      <c r="AF113" s="946">
        <v>649915</v>
      </c>
      <c r="AG113" s="944"/>
      <c r="AH113" s="944"/>
      <c r="AI113" s="944"/>
      <c r="AJ113" s="945"/>
      <c r="AK113" s="946">
        <v>636310</v>
      </c>
      <c r="AL113" s="944"/>
      <c r="AM113" s="944"/>
      <c r="AN113" s="944"/>
      <c r="AO113" s="945"/>
      <c r="AP113" s="947">
        <v>16.399999999999999</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22641</v>
      </c>
      <c r="BR113" s="835"/>
      <c r="BS113" s="835"/>
      <c r="BT113" s="835"/>
      <c r="BU113" s="835"/>
      <c r="BV113" s="835">
        <v>17622</v>
      </c>
      <c r="BW113" s="835"/>
      <c r="BX113" s="835"/>
      <c r="BY113" s="835"/>
      <c r="BZ113" s="835"/>
      <c r="CA113" s="835">
        <v>14130</v>
      </c>
      <c r="CB113" s="835"/>
      <c r="CC113" s="835"/>
      <c r="CD113" s="835"/>
      <c r="CE113" s="835"/>
      <c r="CF113" s="896">
        <v>0.4</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4618</v>
      </c>
      <c r="AB114" s="798"/>
      <c r="AC114" s="798"/>
      <c r="AD114" s="798"/>
      <c r="AE114" s="799"/>
      <c r="AF114" s="800">
        <v>4605</v>
      </c>
      <c r="AG114" s="798"/>
      <c r="AH114" s="798"/>
      <c r="AI114" s="798"/>
      <c r="AJ114" s="799"/>
      <c r="AK114" s="800">
        <v>4776</v>
      </c>
      <c r="AL114" s="798"/>
      <c r="AM114" s="798"/>
      <c r="AN114" s="798"/>
      <c r="AO114" s="799"/>
      <c r="AP114" s="845">
        <v>0.1</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679218</v>
      </c>
      <c r="BR114" s="835"/>
      <c r="BS114" s="835"/>
      <c r="BT114" s="835"/>
      <c r="BU114" s="835"/>
      <c r="BV114" s="835">
        <v>688591</v>
      </c>
      <c r="BW114" s="835"/>
      <c r="BX114" s="835"/>
      <c r="BY114" s="835"/>
      <c r="BZ114" s="835"/>
      <c r="CA114" s="835">
        <v>643435</v>
      </c>
      <c r="CB114" s="835"/>
      <c r="CC114" s="835"/>
      <c r="CD114" s="835"/>
      <c r="CE114" s="835"/>
      <c r="CF114" s="896">
        <v>16.600000000000001</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18831</v>
      </c>
      <c r="AB115" s="944"/>
      <c r="AC115" s="944"/>
      <c r="AD115" s="944"/>
      <c r="AE115" s="945"/>
      <c r="AF115" s="946">
        <v>21876</v>
      </c>
      <c r="AG115" s="944"/>
      <c r="AH115" s="944"/>
      <c r="AI115" s="944"/>
      <c r="AJ115" s="945"/>
      <c r="AK115" s="946">
        <v>15551</v>
      </c>
      <c r="AL115" s="944"/>
      <c r="AM115" s="944"/>
      <c r="AN115" s="944"/>
      <c r="AO115" s="945"/>
      <c r="AP115" s="947">
        <v>0.4</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5</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1245809</v>
      </c>
      <c r="AB117" s="930"/>
      <c r="AC117" s="930"/>
      <c r="AD117" s="930"/>
      <c r="AE117" s="931"/>
      <c r="AF117" s="932">
        <v>1326126</v>
      </c>
      <c r="AG117" s="930"/>
      <c r="AH117" s="930"/>
      <c r="AI117" s="930"/>
      <c r="AJ117" s="931"/>
      <c r="AK117" s="932">
        <v>1311080</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288</v>
      </c>
      <c r="AG118" s="923"/>
      <c r="AH118" s="923"/>
      <c r="AI118" s="923"/>
      <c r="AJ118" s="924"/>
      <c r="AK118" s="925" t="s">
        <v>287</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438</v>
      </c>
      <c r="BP119" s="899"/>
      <c r="BQ119" s="903">
        <v>15290310</v>
      </c>
      <c r="BR119" s="866"/>
      <c r="BS119" s="866"/>
      <c r="BT119" s="866"/>
      <c r="BU119" s="866"/>
      <c r="BV119" s="866">
        <v>14972841</v>
      </c>
      <c r="BW119" s="866"/>
      <c r="BX119" s="866"/>
      <c r="BY119" s="866"/>
      <c r="BZ119" s="866"/>
      <c r="CA119" s="866">
        <v>14603170</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147123</v>
      </c>
      <c r="DH119" s="781"/>
      <c r="DI119" s="781"/>
      <c r="DJ119" s="781"/>
      <c r="DK119" s="782"/>
      <c r="DL119" s="783">
        <v>108539</v>
      </c>
      <c r="DM119" s="781"/>
      <c r="DN119" s="781"/>
      <c r="DO119" s="781"/>
      <c r="DP119" s="782"/>
      <c r="DQ119" s="783">
        <v>69323</v>
      </c>
      <c r="DR119" s="781"/>
      <c r="DS119" s="781"/>
      <c r="DT119" s="781"/>
      <c r="DU119" s="782"/>
      <c r="DV119" s="869">
        <v>1.8</v>
      </c>
      <c r="DW119" s="870"/>
      <c r="DX119" s="870"/>
      <c r="DY119" s="870"/>
      <c r="DZ119" s="871"/>
    </row>
    <row r="120" spans="1:130" s="199" customFormat="1" ht="26.25" customHeight="1" x14ac:dyDescent="0.15">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3785645</v>
      </c>
      <c r="BR120" s="863"/>
      <c r="BS120" s="863"/>
      <c r="BT120" s="863"/>
      <c r="BU120" s="863"/>
      <c r="BV120" s="863">
        <v>4102422</v>
      </c>
      <c r="BW120" s="863"/>
      <c r="BX120" s="863"/>
      <c r="BY120" s="863"/>
      <c r="BZ120" s="863"/>
      <c r="CA120" s="863">
        <v>4459990</v>
      </c>
      <c r="CB120" s="863"/>
      <c r="CC120" s="863"/>
      <c r="CD120" s="863"/>
      <c r="CE120" s="863"/>
      <c r="CF120" s="887">
        <v>115.1</v>
      </c>
      <c r="CG120" s="888"/>
      <c r="CH120" s="888"/>
      <c r="CI120" s="888"/>
      <c r="CJ120" s="888"/>
      <c r="CK120" s="889" t="s">
        <v>442</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3528120</v>
      </c>
      <c r="DH120" s="863"/>
      <c r="DI120" s="863"/>
      <c r="DJ120" s="863"/>
      <c r="DK120" s="863"/>
      <c r="DL120" s="863">
        <v>3315999</v>
      </c>
      <c r="DM120" s="863"/>
      <c r="DN120" s="863"/>
      <c r="DO120" s="863"/>
      <c r="DP120" s="863"/>
      <c r="DQ120" s="863">
        <v>3062421</v>
      </c>
      <c r="DR120" s="863"/>
      <c r="DS120" s="863"/>
      <c r="DT120" s="863"/>
      <c r="DU120" s="863"/>
      <c r="DV120" s="864">
        <v>79</v>
      </c>
      <c r="DW120" s="864"/>
      <c r="DX120" s="864"/>
      <c r="DY120" s="864"/>
      <c r="DZ120" s="865"/>
    </row>
    <row r="121" spans="1:130" s="199" customFormat="1" ht="26.25" customHeight="1" x14ac:dyDescent="0.15">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130278</v>
      </c>
      <c r="BR121" s="835"/>
      <c r="BS121" s="835"/>
      <c r="BT121" s="835"/>
      <c r="BU121" s="835"/>
      <c r="BV121" s="835">
        <v>98340</v>
      </c>
      <c r="BW121" s="835"/>
      <c r="BX121" s="835"/>
      <c r="BY121" s="835"/>
      <c r="BZ121" s="835"/>
      <c r="CA121" s="835">
        <v>70691</v>
      </c>
      <c r="CB121" s="835"/>
      <c r="CC121" s="835"/>
      <c r="CD121" s="835"/>
      <c r="CE121" s="835"/>
      <c r="CF121" s="896">
        <v>1.8</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2080616</v>
      </c>
      <c r="DH121" s="835"/>
      <c r="DI121" s="835"/>
      <c r="DJ121" s="835"/>
      <c r="DK121" s="835"/>
      <c r="DL121" s="835">
        <v>2119620</v>
      </c>
      <c r="DM121" s="835"/>
      <c r="DN121" s="835"/>
      <c r="DO121" s="835"/>
      <c r="DP121" s="835"/>
      <c r="DQ121" s="835">
        <v>2004557</v>
      </c>
      <c r="DR121" s="835"/>
      <c r="DS121" s="835"/>
      <c r="DT121" s="835"/>
      <c r="DU121" s="835"/>
      <c r="DV121" s="812">
        <v>51.7</v>
      </c>
      <c r="DW121" s="812"/>
      <c r="DX121" s="812"/>
      <c r="DY121" s="812"/>
      <c r="DZ121" s="813"/>
    </row>
    <row r="122" spans="1:130" s="199" customFormat="1" ht="26.25" customHeight="1" x14ac:dyDescent="0.15">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10409442</v>
      </c>
      <c r="BR122" s="866"/>
      <c r="BS122" s="866"/>
      <c r="BT122" s="866"/>
      <c r="BU122" s="866"/>
      <c r="BV122" s="866">
        <v>10230345</v>
      </c>
      <c r="BW122" s="866"/>
      <c r="BX122" s="866"/>
      <c r="BY122" s="866"/>
      <c r="BZ122" s="866"/>
      <c r="CA122" s="866">
        <v>10138150</v>
      </c>
      <c r="CB122" s="866"/>
      <c r="CC122" s="866"/>
      <c r="CD122" s="866"/>
      <c r="CE122" s="866"/>
      <c r="CF122" s="867">
        <v>261.60000000000002</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1549834</v>
      </c>
      <c r="DH122" s="835"/>
      <c r="DI122" s="835"/>
      <c r="DJ122" s="835"/>
      <c r="DK122" s="835"/>
      <c r="DL122" s="835">
        <v>1437702</v>
      </c>
      <c r="DM122" s="835"/>
      <c r="DN122" s="835"/>
      <c r="DO122" s="835"/>
      <c r="DP122" s="835"/>
      <c r="DQ122" s="835">
        <v>1300431</v>
      </c>
      <c r="DR122" s="835"/>
      <c r="DS122" s="835"/>
      <c r="DT122" s="835"/>
      <c r="DU122" s="835"/>
      <c r="DV122" s="812">
        <v>33.6</v>
      </c>
      <c r="DW122" s="812"/>
      <c r="DX122" s="812"/>
      <c r="DY122" s="812"/>
      <c r="DZ122" s="813"/>
    </row>
    <row r="123" spans="1:130" s="199" customFormat="1" ht="26.25" customHeight="1" x14ac:dyDescent="0.15">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446</v>
      </c>
      <c r="BP123" s="899"/>
      <c r="BQ123" s="853">
        <v>14325365</v>
      </c>
      <c r="BR123" s="854"/>
      <c r="BS123" s="854"/>
      <c r="BT123" s="854"/>
      <c r="BU123" s="854"/>
      <c r="BV123" s="854">
        <v>14431107</v>
      </c>
      <c r="BW123" s="854"/>
      <c r="BX123" s="854"/>
      <c r="BY123" s="854"/>
      <c r="BZ123" s="854"/>
      <c r="CA123" s="854">
        <v>14668831</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v>455644</v>
      </c>
      <c r="DH123" s="798"/>
      <c r="DI123" s="798"/>
      <c r="DJ123" s="798"/>
      <c r="DK123" s="799"/>
      <c r="DL123" s="800">
        <v>424271</v>
      </c>
      <c r="DM123" s="798"/>
      <c r="DN123" s="798"/>
      <c r="DO123" s="798"/>
      <c r="DP123" s="799"/>
      <c r="DQ123" s="800">
        <v>361686</v>
      </c>
      <c r="DR123" s="798"/>
      <c r="DS123" s="798"/>
      <c r="DT123" s="798"/>
      <c r="DU123" s="799"/>
      <c r="DV123" s="845">
        <v>9.3000000000000007</v>
      </c>
      <c r="DW123" s="846"/>
      <c r="DX123" s="846"/>
      <c r="DY123" s="846"/>
      <c r="DZ123" s="847"/>
    </row>
    <row r="124" spans="1:130" s="199" customFormat="1" ht="26.25" customHeight="1" thickBot="1" x14ac:dyDescent="0.2">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25.2</v>
      </c>
      <c r="BR124" s="852"/>
      <c r="BS124" s="852"/>
      <c r="BT124" s="852"/>
      <c r="BU124" s="852"/>
      <c r="BV124" s="852">
        <v>13.7</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18831</v>
      </c>
      <c r="AB126" s="798"/>
      <c r="AC126" s="798"/>
      <c r="AD126" s="798"/>
      <c r="AE126" s="799"/>
      <c r="AF126" s="800">
        <v>21876</v>
      </c>
      <c r="AG126" s="798"/>
      <c r="AH126" s="798"/>
      <c r="AI126" s="798"/>
      <c r="AJ126" s="799"/>
      <c r="AK126" s="800">
        <v>15551</v>
      </c>
      <c r="AL126" s="798"/>
      <c r="AM126" s="798"/>
      <c r="AN126" s="798"/>
      <c r="AO126" s="799"/>
      <c r="AP126" s="845">
        <v>0.4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12270</v>
      </c>
      <c r="AB128" s="819"/>
      <c r="AC128" s="819"/>
      <c r="AD128" s="819"/>
      <c r="AE128" s="820"/>
      <c r="AF128" s="821">
        <v>12251</v>
      </c>
      <c r="AG128" s="819"/>
      <c r="AH128" s="819"/>
      <c r="AI128" s="819"/>
      <c r="AJ128" s="820"/>
      <c r="AK128" s="821">
        <v>12285</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4710404</v>
      </c>
      <c r="AB129" s="798"/>
      <c r="AC129" s="798"/>
      <c r="AD129" s="798"/>
      <c r="AE129" s="799"/>
      <c r="AF129" s="800">
        <v>4878435</v>
      </c>
      <c r="AG129" s="798"/>
      <c r="AH129" s="798"/>
      <c r="AI129" s="798"/>
      <c r="AJ129" s="799"/>
      <c r="AK129" s="800">
        <v>4804569</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883485</v>
      </c>
      <c r="AB130" s="798"/>
      <c r="AC130" s="798"/>
      <c r="AD130" s="798"/>
      <c r="AE130" s="799"/>
      <c r="AF130" s="800">
        <v>930517</v>
      </c>
      <c r="AG130" s="798"/>
      <c r="AH130" s="798"/>
      <c r="AI130" s="798"/>
      <c r="AJ130" s="799"/>
      <c r="AK130" s="800">
        <v>929773</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9.4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3826919</v>
      </c>
      <c r="AB131" s="781"/>
      <c r="AC131" s="781"/>
      <c r="AD131" s="781"/>
      <c r="AE131" s="782"/>
      <c r="AF131" s="783">
        <v>3947918</v>
      </c>
      <c r="AG131" s="781"/>
      <c r="AH131" s="781"/>
      <c r="AI131" s="781"/>
      <c r="AJ131" s="782"/>
      <c r="AK131" s="783">
        <v>3874796</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9.147149443</v>
      </c>
      <c r="AB132" s="761"/>
      <c r="AC132" s="761"/>
      <c r="AD132" s="761"/>
      <c r="AE132" s="762"/>
      <c r="AF132" s="763">
        <v>9.7103840560000005</v>
      </c>
      <c r="AG132" s="761"/>
      <c r="AH132" s="761"/>
      <c r="AI132" s="761"/>
      <c r="AJ132" s="762"/>
      <c r="AK132" s="763">
        <v>9.5236497609999997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9.8000000000000007</v>
      </c>
      <c r="AB133" s="740"/>
      <c r="AC133" s="740"/>
      <c r="AD133" s="740"/>
      <c r="AE133" s="741"/>
      <c r="AF133" s="739">
        <v>9.8000000000000007</v>
      </c>
      <c r="AG133" s="740"/>
      <c r="AH133" s="740"/>
      <c r="AI133" s="740"/>
      <c r="AJ133" s="741"/>
      <c r="AK133" s="739">
        <v>9.4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1" t="s">
        <v>474</v>
      </c>
      <c r="L7" s="256"/>
      <c r="M7" s="257" t="s">
        <v>475</v>
      </c>
      <c r="N7" s="258"/>
    </row>
    <row r="8" spans="1:16" x14ac:dyDescent="0.15">
      <c r="A8" s="250"/>
      <c r="B8" s="246"/>
      <c r="C8" s="246"/>
      <c r="D8" s="246"/>
      <c r="E8" s="246"/>
      <c r="F8" s="246"/>
      <c r="G8" s="259"/>
      <c r="H8" s="260"/>
      <c r="I8" s="260"/>
      <c r="J8" s="261"/>
      <c r="K8" s="1152"/>
      <c r="L8" s="262" t="s">
        <v>476</v>
      </c>
      <c r="M8" s="263" t="s">
        <v>477</v>
      </c>
      <c r="N8" s="264" t="s">
        <v>478</v>
      </c>
    </row>
    <row r="9" spans="1:16" x14ac:dyDescent="0.15">
      <c r="A9" s="250"/>
      <c r="B9" s="246"/>
      <c r="C9" s="246"/>
      <c r="D9" s="246"/>
      <c r="E9" s="246"/>
      <c r="F9" s="246"/>
      <c r="G9" s="1165" t="s">
        <v>479</v>
      </c>
      <c r="H9" s="1166"/>
      <c r="I9" s="1166"/>
      <c r="J9" s="1167"/>
      <c r="K9" s="265">
        <v>959849</v>
      </c>
      <c r="L9" s="266">
        <v>83097</v>
      </c>
      <c r="M9" s="267">
        <v>92016</v>
      </c>
      <c r="N9" s="268">
        <v>-9.6999999999999993</v>
      </c>
    </row>
    <row r="10" spans="1:16" x14ac:dyDescent="0.15">
      <c r="A10" s="250"/>
      <c r="B10" s="246"/>
      <c r="C10" s="246"/>
      <c r="D10" s="246"/>
      <c r="E10" s="246"/>
      <c r="F10" s="246"/>
      <c r="G10" s="1165" t="s">
        <v>480</v>
      </c>
      <c r="H10" s="1166"/>
      <c r="I10" s="1166"/>
      <c r="J10" s="1167"/>
      <c r="K10" s="269">
        <v>166254</v>
      </c>
      <c r="L10" s="270">
        <v>14393</v>
      </c>
      <c r="M10" s="271">
        <v>10652</v>
      </c>
      <c r="N10" s="272">
        <v>35.1</v>
      </c>
    </row>
    <row r="11" spans="1:16" ht="13.5" customHeight="1" x14ac:dyDescent="0.15">
      <c r="A11" s="250"/>
      <c r="B11" s="246"/>
      <c r="C11" s="246"/>
      <c r="D11" s="246"/>
      <c r="E11" s="246"/>
      <c r="F11" s="246"/>
      <c r="G11" s="1165" t="s">
        <v>481</v>
      </c>
      <c r="H11" s="1166"/>
      <c r="I11" s="1166"/>
      <c r="J11" s="1167"/>
      <c r="K11" s="269">
        <v>33679</v>
      </c>
      <c r="L11" s="270">
        <v>2916</v>
      </c>
      <c r="M11" s="271">
        <v>19007</v>
      </c>
      <c r="N11" s="272">
        <v>-84.7</v>
      </c>
    </row>
    <row r="12" spans="1:16" ht="13.5" customHeight="1" x14ac:dyDescent="0.15">
      <c r="A12" s="250"/>
      <c r="B12" s="246"/>
      <c r="C12" s="246"/>
      <c r="D12" s="246"/>
      <c r="E12" s="246"/>
      <c r="F12" s="246"/>
      <c r="G12" s="1165" t="s">
        <v>482</v>
      </c>
      <c r="H12" s="1166"/>
      <c r="I12" s="1166"/>
      <c r="J12" s="1167"/>
      <c r="K12" s="269">
        <v>79051</v>
      </c>
      <c r="L12" s="270">
        <v>6844</v>
      </c>
      <c r="M12" s="271">
        <v>2018</v>
      </c>
      <c r="N12" s="272">
        <v>239.1</v>
      </c>
    </row>
    <row r="13" spans="1:16" ht="13.5" customHeight="1" x14ac:dyDescent="0.15">
      <c r="A13" s="250"/>
      <c r="B13" s="246"/>
      <c r="C13" s="246"/>
      <c r="D13" s="246"/>
      <c r="E13" s="246"/>
      <c r="F13" s="246"/>
      <c r="G13" s="1165" t="s">
        <v>483</v>
      </c>
      <c r="H13" s="1166"/>
      <c r="I13" s="1166"/>
      <c r="J13" s="1167"/>
      <c r="K13" s="269" t="s">
        <v>484</v>
      </c>
      <c r="L13" s="270" t="s">
        <v>484</v>
      </c>
      <c r="M13" s="271" t="s">
        <v>484</v>
      </c>
      <c r="N13" s="272" t="s">
        <v>484</v>
      </c>
    </row>
    <row r="14" spans="1:16" ht="13.5" customHeight="1" x14ac:dyDescent="0.15">
      <c r="A14" s="250"/>
      <c r="B14" s="246"/>
      <c r="C14" s="246"/>
      <c r="D14" s="246"/>
      <c r="E14" s="246"/>
      <c r="F14" s="246"/>
      <c r="G14" s="1165" t="s">
        <v>485</v>
      </c>
      <c r="H14" s="1166"/>
      <c r="I14" s="1166"/>
      <c r="J14" s="1167"/>
      <c r="K14" s="269">
        <v>69296</v>
      </c>
      <c r="L14" s="270">
        <v>5999</v>
      </c>
      <c r="M14" s="271">
        <v>4366</v>
      </c>
      <c r="N14" s="272">
        <v>37.4</v>
      </c>
    </row>
    <row r="15" spans="1:16" ht="13.5" customHeight="1" x14ac:dyDescent="0.15">
      <c r="A15" s="250"/>
      <c r="B15" s="246"/>
      <c r="C15" s="246"/>
      <c r="D15" s="246"/>
      <c r="E15" s="246"/>
      <c r="F15" s="246"/>
      <c r="G15" s="1165" t="s">
        <v>486</v>
      </c>
      <c r="H15" s="1166"/>
      <c r="I15" s="1166"/>
      <c r="J15" s="1167"/>
      <c r="K15" s="269">
        <v>20170</v>
      </c>
      <c r="L15" s="270">
        <v>1746</v>
      </c>
      <c r="M15" s="271">
        <v>2173</v>
      </c>
      <c r="N15" s="272">
        <v>-19.7</v>
      </c>
    </row>
    <row r="16" spans="1:16" x14ac:dyDescent="0.15">
      <c r="A16" s="250"/>
      <c r="B16" s="246"/>
      <c r="C16" s="246"/>
      <c r="D16" s="246"/>
      <c r="E16" s="246"/>
      <c r="F16" s="246"/>
      <c r="G16" s="1168" t="s">
        <v>487</v>
      </c>
      <c r="H16" s="1169"/>
      <c r="I16" s="1169"/>
      <c r="J16" s="1170"/>
      <c r="K16" s="270">
        <v>-83912</v>
      </c>
      <c r="L16" s="270">
        <v>-7264</v>
      </c>
      <c r="M16" s="271">
        <v>-9866</v>
      </c>
      <c r="N16" s="272">
        <v>-26.4</v>
      </c>
    </row>
    <row r="17" spans="1:16" x14ac:dyDescent="0.15">
      <c r="A17" s="250"/>
      <c r="B17" s="246"/>
      <c r="C17" s="246"/>
      <c r="D17" s="246"/>
      <c r="E17" s="246"/>
      <c r="F17" s="246"/>
      <c r="G17" s="1168" t="s">
        <v>171</v>
      </c>
      <c r="H17" s="1169"/>
      <c r="I17" s="1169"/>
      <c r="J17" s="1170"/>
      <c r="K17" s="270">
        <v>1244387</v>
      </c>
      <c r="L17" s="270">
        <v>107730</v>
      </c>
      <c r="M17" s="271">
        <v>120366</v>
      </c>
      <c r="N17" s="272">
        <v>-10.5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62" t="s">
        <v>492</v>
      </c>
      <c r="H21" s="1163"/>
      <c r="I21" s="1163"/>
      <c r="J21" s="1164"/>
      <c r="K21" s="282">
        <v>10.74</v>
      </c>
      <c r="L21" s="283">
        <v>10.92</v>
      </c>
      <c r="M21" s="284">
        <v>-0.18</v>
      </c>
      <c r="N21" s="251"/>
      <c r="O21" s="285"/>
      <c r="P21" s="281"/>
    </row>
    <row r="22" spans="1:16" s="286" customFormat="1" x14ac:dyDescent="0.15">
      <c r="A22" s="281"/>
      <c r="B22" s="251"/>
      <c r="C22" s="251"/>
      <c r="D22" s="251"/>
      <c r="E22" s="251"/>
      <c r="F22" s="251"/>
      <c r="G22" s="1162" t="s">
        <v>493</v>
      </c>
      <c r="H22" s="1163"/>
      <c r="I22" s="1163"/>
      <c r="J22" s="1164"/>
      <c r="K22" s="287">
        <v>96</v>
      </c>
      <c r="L22" s="288">
        <v>95.8</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1" t="s">
        <v>474</v>
      </c>
      <c r="L30" s="256"/>
      <c r="M30" s="257" t="s">
        <v>475</v>
      </c>
      <c r="N30" s="258"/>
    </row>
    <row r="31" spans="1:16" x14ac:dyDescent="0.15">
      <c r="A31" s="250"/>
      <c r="B31" s="246"/>
      <c r="C31" s="246"/>
      <c r="D31" s="246"/>
      <c r="E31" s="246"/>
      <c r="F31" s="246"/>
      <c r="G31" s="259"/>
      <c r="H31" s="260"/>
      <c r="I31" s="260"/>
      <c r="J31" s="261"/>
      <c r="K31" s="1152"/>
      <c r="L31" s="262" t="s">
        <v>476</v>
      </c>
      <c r="M31" s="263" t="s">
        <v>477</v>
      </c>
      <c r="N31" s="264" t="s">
        <v>478</v>
      </c>
    </row>
    <row r="32" spans="1:16" ht="27" customHeight="1" x14ac:dyDescent="0.15">
      <c r="A32" s="250"/>
      <c r="B32" s="246"/>
      <c r="C32" s="246"/>
      <c r="D32" s="246"/>
      <c r="E32" s="246"/>
      <c r="F32" s="246"/>
      <c r="G32" s="1153" t="s">
        <v>497</v>
      </c>
      <c r="H32" s="1154"/>
      <c r="I32" s="1154"/>
      <c r="J32" s="1155"/>
      <c r="K32" s="296">
        <v>654443</v>
      </c>
      <c r="L32" s="296">
        <v>56657</v>
      </c>
      <c r="M32" s="297">
        <v>79817</v>
      </c>
      <c r="N32" s="298">
        <v>-29</v>
      </c>
    </row>
    <row r="33" spans="1:16" ht="13.5" customHeight="1" x14ac:dyDescent="0.15">
      <c r="A33" s="250"/>
      <c r="B33" s="246"/>
      <c r="C33" s="246"/>
      <c r="D33" s="246"/>
      <c r="E33" s="246"/>
      <c r="F33" s="246"/>
      <c r="G33" s="1153" t="s">
        <v>498</v>
      </c>
      <c r="H33" s="1154"/>
      <c r="I33" s="1154"/>
      <c r="J33" s="1155"/>
      <c r="K33" s="296" t="s">
        <v>484</v>
      </c>
      <c r="L33" s="296" t="s">
        <v>484</v>
      </c>
      <c r="M33" s="297" t="s">
        <v>484</v>
      </c>
      <c r="N33" s="298" t="s">
        <v>484</v>
      </c>
    </row>
    <row r="34" spans="1:16" ht="27" customHeight="1" x14ac:dyDescent="0.15">
      <c r="A34" s="250"/>
      <c r="B34" s="246"/>
      <c r="C34" s="246"/>
      <c r="D34" s="246"/>
      <c r="E34" s="246"/>
      <c r="F34" s="246"/>
      <c r="G34" s="1153" t="s">
        <v>499</v>
      </c>
      <c r="H34" s="1154"/>
      <c r="I34" s="1154"/>
      <c r="J34" s="1155"/>
      <c r="K34" s="296" t="s">
        <v>484</v>
      </c>
      <c r="L34" s="296" t="s">
        <v>484</v>
      </c>
      <c r="M34" s="297" t="s">
        <v>484</v>
      </c>
      <c r="N34" s="298" t="s">
        <v>484</v>
      </c>
    </row>
    <row r="35" spans="1:16" ht="27" customHeight="1" x14ac:dyDescent="0.15">
      <c r="A35" s="250"/>
      <c r="B35" s="246"/>
      <c r="C35" s="246"/>
      <c r="D35" s="246"/>
      <c r="E35" s="246"/>
      <c r="F35" s="246"/>
      <c r="G35" s="1153" t="s">
        <v>500</v>
      </c>
      <c r="H35" s="1154"/>
      <c r="I35" s="1154"/>
      <c r="J35" s="1155"/>
      <c r="K35" s="296">
        <v>636310</v>
      </c>
      <c r="L35" s="296">
        <v>55087</v>
      </c>
      <c r="M35" s="297">
        <v>25876</v>
      </c>
      <c r="N35" s="298">
        <v>112.9</v>
      </c>
    </row>
    <row r="36" spans="1:16" ht="27" customHeight="1" x14ac:dyDescent="0.15">
      <c r="A36" s="250"/>
      <c r="B36" s="246"/>
      <c r="C36" s="246"/>
      <c r="D36" s="246"/>
      <c r="E36" s="246"/>
      <c r="F36" s="246"/>
      <c r="G36" s="1153" t="s">
        <v>501</v>
      </c>
      <c r="H36" s="1154"/>
      <c r="I36" s="1154"/>
      <c r="J36" s="1155"/>
      <c r="K36" s="296">
        <v>4776</v>
      </c>
      <c r="L36" s="296">
        <v>413</v>
      </c>
      <c r="M36" s="297">
        <v>3089</v>
      </c>
      <c r="N36" s="298">
        <v>-86.6</v>
      </c>
    </row>
    <row r="37" spans="1:16" ht="13.5" customHeight="1" x14ac:dyDescent="0.15">
      <c r="A37" s="250"/>
      <c r="B37" s="246"/>
      <c r="C37" s="246"/>
      <c r="D37" s="246"/>
      <c r="E37" s="246"/>
      <c r="F37" s="246"/>
      <c r="G37" s="1153" t="s">
        <v>502</v>
      </c>
      <c r="H37" s="1154"/>
      <c r="I37" s="1154"/>
      <c r="J37" s="1155"/>
      <c r="K37" s="296">
        <v>15551</v>
      </c>
      <c r="L37" s="296">
        <v>1346</v>
      </c>
      <c r="M37" s="297">
        <v>1224</v>
      </c>
      <c r="N37" s="298">
        <v>10</v>
      </c>
    </row>
    <row r="38" spans="1:16" ht="27" customHeight="1" x14ac:dyDescent="0.15">
      <c r="A38" s="250"/>
      <c r="B38" s="246"/>
      <c r="C38" s="246"/>
      <c r="D38" s="246"/>
      <c r="E38" s="246"/>
      <c r="F38" s="246"/>
      <c r="G38" s="1156" t="s">
        <v>503</v>
      </c>
      <c r="H38" s="1157"/>
      <c r="I38" s="1157"/>
      <c r="J38" s="1158"/>
      <c r="K38" s="299" t="s">
        <v>484</v>
      </c>
      <c r="L38" s="299" t="s">
        <v>484</v>
      </c>
      <c r="M38" s="300">
        <v>18</v>
      </c>
      <c r="N38" s="301" t="s">
        <v>484</v>
      </c>
      <c r="O38" s="295"/>
    </row>
    <row r="39" spans="1:16" x14ac:dyDescent="0.15">
      <c r="A39" s="250"/>
      <c r="B39" s="246"/>
      <c r="C39" s="246"/>
      <c r="D39" s="246"/>
      <c r="E39" s="246"/>
      <c r="F39" s="246"/>
      <c r="G39" s="1156" t="s">
        <v>504</v>
      </c>
      <c r="H39" s="1157"/>
      <c r="I39" s="1157"/>
      <c r="J39" s="1158"/>
      <c r="K39" s="302">
        <v>-12285</v>
      </c>
      <c r="L39" s="302">
        <v>-1064</v>
      </c>
      <c r="M39" s="303">
        <v>-3655</v>
      </c>
      <c r="N39" s="304">
        <v>-70.900000000000006</v>
      </c>
      <c r="O39" s="295"/>
    </row>
    <row r="40" spans="1:16" ht="27" customHeight="1" x14ac:dyDescent="0.15">
      <c r="A40" s="250"/>
      <c r="B40" s="246"/>
      <c r="C40" s="246"/>
      <c r="D40" s="246"/>
      <c r="E40" s="246"/>
      <c r="F40" s="246"/>
      <c r="G40" s="1153" t="s">
        <v>505</v>
      </c>
      <c r="H40" s="1154"/>
      <c r="I40" s="1154"/>
      <c r="J40" s="1155"/>
      <c r="K40" s="302">
        <v>-929773</v>
      </c>
      <c r="L40" s="302">
        <v>-80493</v>
      </c>
      <c r="M40" s="303">
        <v>-74052</v>
      </c>
      <c r="N40" s="304">
        <v>8.6999999999999993</v>
      </c>
      <c r="O40" s="295"/>
    </row>
    <row r="41" spans="1:16" x14ac:dyDescent="0.15">
      <c r="A41" s="250"/>
      <c r="B41" s="246"/>
      <c r="C41" s="246"/>
      <c r="D41" s="246"/>
      <c r="E41" s="246"/>
      <c r="F41" s="246"/>
      <c r="G41" s="1159" t="s">
        <v>282</v>
      </c>
      <c r="H41" s="1160"/>
      <c r="I41" s="1160"/>
      <c r="J41" s="1161"/>
      <c r="K41" s="296">
        <v>369022</v>
      </c>
      <c r="L41" s="302">
        <v>31947</v>
      </c>
      <c r="M41" s="303">
        <v>32317</v>
      </c>
      <c r="N41" s="304">
        <v>-1.1000000000000001</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46" t="s">
        <v>474</v>
      </c>
      <c r="J49" s="1148" t="s">
        <v>509</v>
      </c>
      <c r="K49" s="1149"/>
      <c r="L49" s="1149"/>
      <c r="M49" s="1149"/>
      <c r="N49" s="1150"/>
    </row>
    <row r="50" spans="1:14" x14ac:dyDescent="0.15">
      <c r="A50" s="250"/>
      <c r="B50" s="246"/>
      <c r="C50" s="246"/>
      <c r="D50" s="246"/>
      <c r="E50" s="246"/>
      <c r="F50" s="246"/>
      <c r="G50" s="314"/>
      <c r="H50" s="315"/>
      <c r="I50" s="1147"/>
      <c r="J50" s="316" t="s">
        <v>510</v>
      </c>
      <c r="K50" s="317" t="s">
        <v>511</v>
      </c>
      <c r="L50" s="318" t="s">
        <v>512</v>
      </c>
      <c r="M50" s="319" t="s">
        <v>513</v>
      </c>
      <c r="N50" s="320" t="s">
        <v>514</v>
      </c>
    </row>
    <row r="51" spans="1:14" x14ac:dyDescent="0.15">
      <c r="A51" s="250"/>
      <c r="B51" s="246"/>
      <c r="C51" s="246"/>
      <c r="D51" s="246"/>
      <c r="E51" s="246"/>
      <c r="F51" s="246"/>
      <c r="G51" s="312" t="s">
        <v>515</v>
      </c>
      <c r="H51" s="313"/>
      <c r="I51" s="321">
        <v>874713</v>
      </c>
      <c r="J51" s="322">
        <v>72290</v>
      </c>
      <c r="K51" s="323">
        <v>-26.7</v>
      </c>
      <c r="L51" s="324">
        <v>114097</v>
      </c>
      <c r="M51" s="325">
        <v>-2.7</v>
      </c>
      <c r="N51" s="326">
        <v>-24</v>
      </c>
    </row>
    <row r="52" spans="1:14" x14ac:dyDescent="0.15">
      <c r="A52" s="250"/>
      <c r="B52" s="246"/>
      <c r="C52" s="246"/>
      <c r="D52" s="246"/>
      <c r="E52" s="246"/>
      <c r="F52" s="246"/>
      <c r="G52" s="327"/>
      <c r="H52" s="328" t="s">
        <v>516</v>
      </c>
      <c r="I52" s="329">
        <v>809289</v>
      </c>
      <c r="J52" s="330">
        <v>66883</v>
      </c>
      <c r="K52" s="331">
        <v>-5.4</v>
      </c>
      <c r="L52" s="332">
        <v>61630</v>
      </c>
      <c r="M52" s="333">
        <v>3.8</v>
      </c>
      <c r="N52" s="334">
        <v>-9.1999999999999993</v>
      </c>
    </row>
    <row r="53" spans="1:14" x14ac:dyDescent="0.15">
      <c r="A53" s="250"/>
      <c r="B53" s="246"/>
      <c r="C53" s="246"/>
      <c r="D53" s="246"/>
      <c r="E53" s="246"/>
      <c r="F53" s="246"/>
      <c r="G53" s="312" t="s">
        <v>517</v>
      </c>
      <c r="H53" s="313"/>
      <c r="I53" s="321">
        <v>825063</v>
      </c>
      <c r="J53" s="322">
        <v>68595</v>
      </c>
      <c r="K53" s="323">
        <v>-5.0999999999999996</v>
      </c>
      <c r="L53" s="324">
        <v>136577</v>
      </c>
      <c r="M53" s="325">
        <v>19.7</v>
      </c>
      <c r="N53" s="326">
        <v>-24.8</v>
      </c>
    </row>
    <row r="54" spans="1:14" x14ac:dyDescent="0.15">
      <c r="A54" s="250"/>
      <c r="B54" s="246"/>
      <c r="C54" s="246"/>
      <c r="D54" s="246"/>
      <c r="E54" s="246"/>
      <c r="F54" s="246"/>
      <c r="G54" s="327"/>
      <c r="H54" s="328" t="s">
        <v>516</v>
      </c>
      <c r="I54" s="329">
        <v>331970</v>
      </c>
      <c r="J54" s="330">
        <v>27600</v>
      </c>
      <c r="K54" s="331">
        <v>-58.7</v>
      </c>
      <c r="L54" s="332">
        <v>59645</v>
      </c>
      <c r="M54" s="333">
        <v>-3.2</v>
      </c>
      <c r="N54" s="334">
        <v>-55.5</v>
      </c>
    </row>
    <row r="55" spans="1:14" x14ac:dyDescent="0.15">
      <c r="A55" s="250"/>
      <c r="B55" s="246"/>
      <c r="C55" s="246"/>
      <c r="D55" s="246"/>
      <c r="E55" s="246"/>
      <c r="F55" s="246"/>
      <c r="G55" s="312" t="s">
        <v>518</v>
      </c>
      <c r="H55" s="313"/>
      <c r="I55" s="321">
        <v>366114</v>
      </c>
      <c r="J55" s="322">
        <v>30877</v>
      </c>
      <c r="K55" s="323">
        <v>-55</v>
      </c>
      <c r="L55" s="324">
        <v>132212</v>
      </c>
      <c r="M55" s="325">
        <v>-3.2</v>
      </c>
      <c r="N55" s="326">
        <v>-51.8</v>
      </c>
    </row>
    <row r="56" spans="1:14" x14ac:dyDescent="0.15">
      <c r="A56" s="250"/>
      <c r="B56" s="246"/>
      <c r="C56" s="246"/>
      <c r="D56" s="246"/>
      <c r="E56" s="246"/>
      <c r="F56" s="246"/>
      <c r="G56" s="327"/>
      <c r="H56" s="328" t="s">
        <v>516</v>
      </c>
      <c r="I56" s="329">
        <v>314350</v>
      </c>
      <c r="J56" s="330">
        <v>26512</v>
      </c>
      <c r="K56" s="331">
        <v>-3.9</v>
      </c>
      <c r="L56" s="332">
        <v>67114</v>
      </c>
      <c r="M56" s="333">
        <v>12.5</v>
      </c>
      <c r="N56" s="334">
        <v>-16.399999999999999</v>
      </c>
    </row>
    <row r="57" spans="1:14" x14ac:dyDescent="0.15">
      <c r="A57" s="250"/>
      <c r="B57" s="246"/>
      <c r="C57" s="246"/>
      <c r="D57" s="246"/>
      <c r="E57" s="246"/>
      <c r="F57" s="246"/>
      <c r="G57" s="312" t="s">
        <v>519</v>
      </c>
      <c r="H57" s="313"/>
      <c r="I57" s="321">
        <v>748386</v>
      </c>
      <c r="J57" s="322">
        <v>64003</v>
      </c>
      <c r="K57" s="323">
        <v>107.3</v>
      </c>
      <c r="L57" s="324">
        <v>93741</v>
      </c>
      <c r="M57" s="325">
        <v>-29.1</v>
      </c>
      <c r="N57" s="326">
        <v>136.4</v>
      </c>
    </row>
    <row r="58" spans="1:14" x14ac:dyDescent="0.15">
      <c r="A58" s="250"/>
      <c r="B58" s="246"/>
      <c r="C58" s="246"/>
      <c r="D58" s="246"/>
      <c r="E58" s="246"/>
      <c r="F58" s="246"/>
      <c r="G58" s="327"/>
      <c r="H58" s="328" t="s">
        <v>516</v>
      </c>
      <c r="I58" s="329">
        <v>462675</v>
      </c>
      <c r="J58" s="330">
        <v>39569</v>
      </c>
      <c r="K58" s="331">
        <v>49.2</v>
      </c>
      <c r="L58" s="332">
        <v>46285</v>
      </c>
      <c r="M58" s="333">
        <v>-31</v>
      </c>
      <c r="N58" s="334">
        <v>80.2</v>
      </c>
    </row>
    <row r="59" spans="1:14" x14ac:dyDescent="0.15">
      <c r="A59" s="250"/>
      <c r="B59" s="246"/>
      <c r="C59" s="246"/>
      <c r="D59" s="246"/>
      <c r="E59" s="246"/>
      <c r="F59" s="246"/>
      <c r="G59" s="312" t="s">
        <v>520</v>
      </c>
      <c r="H59" s="313"/>
      <c r="I59" s="321">
        <v>1068821</v>
      </c>
      <c r="J59" s="322">
        <v>92531</v>
      </c>
      <c r="K59" s="323">
        <v>44.6</v>
      </c>
      <c r="L59" s="324">
        <v>107537</v>
      </c>
      <c r="M59" s="325">
        <v>14.7</v>
      </c>
      <c r="N59" s="326">
        <v>29.9</v>
      </c>
    </row>
    <row r="60" spans="1:14" x14ac:dyDescent="0.15">
      <c r="A60" s="250"/>
      <c r="B60" s="246"/>
      <c r="C60" s="246"/>
      <c r="D60" s="246"/>
      <c r="E60" s="246"/>
      <c r="F60" s="246"/>
      <c r="G60" s="327"/>
      <c r="H60" s="328" t="s">
        <v>516</v>
      </c>
      <c r="I60" s="335">
        <v>935017</v>
      </c>
      <c r="J60" s="330">
        <v>80947</v>
      </c>
      <c r="K60" s="331">
        <v>104.6</v>
      </c>
      <c r="L60" s="332">
        <v>57923</v>
      </c>
      <c r="M60" s="333">
        <v>25.1</v>
      </c>
      <c r="N60" s="334">
        <v>79.5</v>
      </c>
    </row>
    <row r="61" spans="1:14" x14ac:dyDescent="0.15">
      <c r="A61" s="250"/>
      <c r="B61" s="246"/>
      <c r="C61" s="246"/>
      <c r="D61" s="246"/>
      <c r="E61" s="246"/>
      <c r="F61" s="246"/>
      <c r="G61" s="312" t="s">
        <v>521</v>
      </c>
      <c r="H61" s="336"/>
      <c r="I61" s="337">
        <v>776619</v>
      </c>
      <c r="J61" s="338">
        <v>65659</v>
      </c>
      <c r="K61" s="339">
        <v>13</v>
      </c>
      <c r="L61" s="340">
        <v>116833</v>
      </c>
      <c r="M61" s="341">
        <v>-0.1</v>
      </c>
      <c r="N61" s="326">
        <v>13.1</v>
      </c>
    </row>
    <row r="62" spans="1:14" x14ac:dyDescent="0.15">
      <c r="A62" s="250"/>
      <c r="B62" s="246"/>
      <c r="C62" s="246"/>
      <c r="D62" s="246"/>
      <c r="E62" s="246"/>
      <c r="F62" s="246"/>
      <c r="G62" s="327"/>
      <c r="H62" s="328" t="s">
        <v>516</v>
      </c>
      <c r="I62" s="329">
        <v>570660</v>
      </c>
      <c r="J62" s="330">
        <v>48302</v>
      </c>
      <c r="K62" s="331">
        <v>17.2</v>
      </c>
      <c r="L62" s="332">
        <v>58519</v>
      </c>
      <c r="M62" s="333">
        <v>1.4</v>
      </c>
      <c r="N62" s="334">
        <v>15.8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1" t="s">
        <v>3</v>
      </c>
      <c r="D47" s="1171"/>
      <c r="E47" s="1172"/>
      <c r="F47" s="11">
        <v>37.85</v>
      </c>
      <c r="G47" s="12">
        <v>41.13</v>
      </c>
      <c r="H47" s="12">
        <v>43</v>
      </c>
      <c r="I47" s="12">
        <v>38.619999999999997</v>
      </c>
      <c r="J47" s="13">
        <v>38.47</v>
      </c>
    </row>
    <row r="48" spans="2:10" ht="57.75" customHeight="1" x14ac:dyDescent="0.15">
      <c r="B48" s="14"/>
      <c r="C48" s="1173" t="s">
        <v>4</v>
      </c>
      <c r="D48" s="1173"/>
      <c r="E48" s="1174"/>
      <c r="F48" s="15">
        <v>7.35</v>
      </c>
      <c r="G48" s="16">
        <v>7.67</v>
      </c>
      <c r="H48" s="16">
        <v>7.19</v>
      </c>
      <c r="I48" s="16">
        <v>8.0500000000000007</v>
      </c>
      <c r="J48" s="17">
        <v>8.8699999999999992</v>
      </c>
    </row>
    <row r="49" spans="2:10" ht="57.75" customHeight="1" thickBot="1" x14ac:dyDescent="0.2">
      <c r="B49" s="18"/>
      <c r="C49" s="1175" t="s">
        <v>5</v>
      </c>
      <c r="D49" s="1175"/>
      <c r="E49" s="1176"/>
      <c r="F49" s="19" t="s">
        <v>528</v>
      </c>
      <c r="G49" s="20">
        <v>7.46</v>
      </c>
      <c r="H49" s="20" t="s">
        <v>529</v>
      </c>
      <c r="I49" s="20" t="s">
        <v>530</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2018-10-23T00:36:28Z</cp:lastPrinted>
  <dcterms:created xsi:type="dcterms:W3CDTF">2018-01-24T05:02:59Z</dcterms:created>
  <dcterms:modified xsi:type="dcterms:W3CDTF">2018-10-30T07:39:42Z</dcterms:modified>
</cp:coreProperties>
</file>