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3諏訪\"/>
    </mc:Choice>
  </mc:AlternateContent>
  <bookViews>
    <workbookView xWindow="0" yWindow="0" windowWidth="20490" windowHeight="7530" tabRatio="8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CW102" i="11" l="1"/>
  <c r="DB102" i="11"/>
  <c r="DG102" i="11"/>
  <c r="DL102" i="11"/>
  <c r="DQ102" i="11"/>
  <c r="CR102" i="11"/>
  <c r="AU88" i="11"/>
  <c r="AP88" i="11"/>
  <c r="AF88" i="11"/>
  <c r="AU63" i="11"/>
  <c r="AP63" i="11"/>
  <c r="AF63"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BE35" i="9"/>
  <c r="BW34" i="9"/>
  <c r="BW35" i="9" s="1"/>
  <c r="BW36" i="9" s="1"/>
  <c r="BW37" i="9" s="1"/>
  <c r="BW38" i="9" s="1"/>
  <c r="BW39" i="9" s="1"/>
  <c r="BW40" i="9" s="1"/>
  <c r="BW41" i="9" s="1"/>
  <c r="BW42" i="9" s="1"/>
  <c r="BW43" i="9" s="1"/>
  <c r="BE34" i="9"/>
  <c r="C34" i="9"/>
  <c r="C35" i="9" s="1"/>
  <c r="C36" i="9" s="1"/>
  <c r="CO34" i="9" l="1"/>
  <c r="CO35" i="9" s="1"/>
  <c r="CO36" i="9" s="1"/>
  <c r="CO37" i="9" s="1"/>
  <c r="CO38" i="9" s="1"/>
  <c r="CO39" i="9" s="1"/>
  <c r="CO40" i="9" s="1"/>
  <c r="CO41" i="9" s="1"/>
  <c r="CO42" i="9" s="1"/>
  <c r="CO43" i="9" s="1"/>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<sst xmlns="http://schemas.openxmlformats.org/spreadsheetml/2006/main" count="1158" uniqueCount="584">
  <si>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</si>
  <si>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</si>
  <si>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</si>
  <si>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</si>
  <si>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</si>
  <si>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</si>
  <si>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</si>
  <si>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</si>
  <si>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</si>
  <si>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</si>
  <si>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</si>
  <si>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</si>
  <si>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</si>
  <si>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</si>
  <si>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</si>
  <si>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</si>
  <si>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</si>
  <si>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</si>
  <si>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</si>
  <si>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</si>
  <si>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</si>
  <si>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</si>
  <si>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</si>
  <si>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</si>
  <si>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</si>
  <si>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</si>
  <si>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</si>
  <si>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</si>
  <si>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</si>
  <si>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</si>
  <si>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</si>
  <si>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</si>
  <si>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</si>
  <si>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</si>
  <si>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</si>
  <si>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</si>
  <si>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</si>
  <si>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</si>
  <si>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</si>
  <si>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</si>
  <si>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</si>
  <si>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</si>
  <si>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</si>
  <si>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</si>
  <si>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</si>
  <si>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</si>
  <si>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</si>
  <si>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</si>
  <si>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</si>
  <si>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</si>
  <si>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</si>
  <si>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</si>
  <si>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</si>
  <si>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</si>
  <si>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</si>
  <si>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</si>
  <si>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</si>
  <si>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</si>
  <si>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</si>
  <si>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</si>
  <si>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</si>
  <si>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</si>
  <si>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</si>
  <si>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</si>
  <si>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</si>
  <si>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</si>
  <si>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</si>
  <si>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</si>
  <si>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</si>
  <si>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</si>
  <si>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</si>
  <si>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</si>
  <si>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</si>
  <si>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</si>
  <si>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</si>
  <si>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</si>
  <si>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</si>
  <si>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</si>
  <si>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</si>
  <si>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</si>
  <si>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</si>
  <si>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</si>
  <si>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</si>
  <si>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</si>
  <si>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</si>
  <si>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</si>
  <si>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</si>
  <si>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</si>
  <si>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</si>
  <si>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</si>
  <si>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</si>
  <si>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</si>
  <si>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</si>
  <si>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</si>
  <si>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</si>
  <si>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</si>
  <si>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</si>
  <si>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</si>
  <si>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</si>
  <si>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</si>
  <si>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</si>
  <si>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</si>
  <si>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</si>
  <si>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</si>
  <si>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</si>
  <si>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</si>
  <si>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</si>
  <si>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</si>
  <si>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</si>
  <si>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</si>
  <si>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</si>
  <si>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</si>
  <si>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</si>
  <si>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</si>
  <si>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</si>
  <si>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</si>
  <si>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</si>
  <si>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</si>
  <si>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</si>
  <si>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</si>
  <si>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</si>
  <si>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</si>
  <si>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</si>
  <si>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</si>
  <si>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</si>
  <si>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</si>
  <si>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</si>
  <si>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</si>
  <si>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</si>
  <si>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</si>
  <si>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</si>
  <si>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</si>
  <si>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</si>
  <si>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</si>
  <si>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</si>
  <si>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</si>
  <si>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</si>
  <si>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</si>
  <si>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</si>
  <si>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</si>
  <si>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</si>
  <si>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</si>
  <si>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</si>
  <si>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</si>
  <si>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</si>
  <si>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</si>
  <si>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</si>
  <si>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</si>
  <si>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</si>
  <si>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</si>
  <si>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</si>
  <si>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</si>
  <si>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</si>
  <si>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</si>
  <si>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</si>
  <si>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</si>
  <si>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</si>
  <si>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</si>
  <si>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</si>
  <si>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</si>
  <si>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</si>
  <si>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</si>
  <si>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</si>
  <si>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</si>
  <si>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</si>
  <si>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</si>
  <si>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</si>
  <si>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</si>
  <si>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</si>
  <si>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</si>
  <si>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</si>
  <si>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</si>
  <si>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</si>
  <si>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</si>
  <si>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</si>
  <si>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</si>
  <si>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</si>
  <si>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</si>
  <si>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</si>
  <si>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</si>
  <si>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</si>
  <si>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</si>
  <si>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</si>
  <si>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</si>
  <si>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</si>
  <si>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</si>
  <si>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</si>
  <si>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</si>
  <si>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</si>
  <si>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</si>
  <si>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</si>
  <si>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</si>
  <si>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</si>
  <si>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</si>
  <si>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</si>
  <si>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</si>
  <si>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</si>
  <si>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</si>
  <si>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長野県原村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</si>
  <si>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</si>
  <si>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</si>
  <si>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</si>
  <si>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</si>
  <si>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</si>
  <si>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</si>
  <si>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</si>
  <si>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</si>
  <si>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</si>
  <si>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</si>
  <si>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</si>
  <si>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</si>
  <si>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</si>
  <si>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</si>
  <si>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</si>
  <si>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</si>
  <si>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</si>
  <si>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</si>
  <si>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</si>
  <si>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</si>
  <si>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</si>
  <si>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</si>
  <si>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</si>
  <si>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</si>
  <si>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</si>
  <si>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</si>
  <si>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</si>
  <si>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</si>
  <si>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</si>
  <si>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</si>
  <si>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</si>
  <si>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</si>
  <si>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</si>
  <si>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</si>
  <si>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</si>
  <si>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</si>
  <si>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</si>
  <si>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</si>
  <si>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</si>
  <si>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</si>
  <si>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</si>
  <si>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</si>
  <si>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</si>
  <si>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</si>
  <si>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</si>
  <si>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</si>
  <si>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</si>
  <si>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</si>
  <si>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</si>
  <si>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</si>
  <si>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</si>
  <si>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</si>
  <si>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</si>
  <si>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</si>
  <si>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</si>
  <si>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</si>
  <si>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</si>
  <si>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</si>
  <si>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</si>
  <si>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</si>
  <si>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</si>
  <si>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</si>
  <si>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</si>
  <si>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</si>
  <si>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</si>
  <si>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</si>
  <si>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</si>
  <si>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</si>
  <si>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</si>
  <si>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</si>
  <si>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</si>
  <si>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</si>
  <si>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</si>
  <si>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</si>
  <si>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</si>
  <si>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</si>
  <si>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</si>
  <si>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</si>
  <si>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</si>
  <si>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</si>
  <si>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</si>
  <si>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</si>
  <si>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</si>
  <si>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</si>
  <si>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</si>
  <si>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</si>
  <si>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</si>
  <si>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</si>
  <si>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</si>
  <si>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</si>
  <si>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</si>
  <si>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</si>
  <si>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</si>
  <si>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</si>
  <si>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</si>
  <si>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</si>
  <si>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</si>
  <si>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</si>
  <si>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</si>
  <si>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</si>
  <si>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</si>
  <si>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</si>
  <si>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</si>
  <si>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</si>
  <si>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</si>
  <si>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</si>
  <si>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</si>
  <si>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</si>
  <si>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</si>
  <si>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</si>
  <si>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</si>
  <si>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</si>
  <si>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</si>
  <si>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</si>
  <si>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</si>
  <si>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</si>
  <si>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</si>
  <si>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</si>
  <si>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</si>
  <si>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</si>
  <si>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</si>
  <si>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</si>
  <si>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</si>
  <si>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</si>
  <si>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</si>
  <si>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</si>
  <si>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</si>
  <si>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</si>
  <si>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</si>
  <si>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</si>
  <si>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</si>
  <si>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</si>
  <si>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</si>
  <si>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</si>
  <si>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</si>
  <si>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</si>
  <si>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</si>
  <si>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</si>
  <si>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</si>
  <si>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</si>
  <si>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</si>
  <si>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</si>
  <si>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</si>
  <si>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</si>
  <si>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</si>
  <si>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</si>
  <si>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</si>
  <si>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</si>
  <si>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長野県原村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</si>
  <si>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</si>
  <si>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</si>
  <si>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</si>
  <si>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</si>
  <si>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</si>
  <si>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</si>
  <si>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</si>
  <si>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</si>
  <si>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</si>
  <si>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</si>
  <si>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</si>
  <si>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</si>
  <si>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</si>
  <si>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</si>
  <si>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</si>
  <si>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</si>
  <si>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</si>
  <si>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</si>
  <si>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</si>
  <si>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</si>
  <si>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原村有線放送事業特別会計</t>
    <phoneticPr fontId="5"/>
  </si>
  <si>
    <t>原村農業者労働災害共済事業特別会計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</si>
  <si>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</si>
  <si>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</si>
  <si>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</si>
  <si>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</si>
  <si>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</si>
  <si>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</si>
  <si>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</si>
  <si>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</si>
  <si>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</si>
  <si>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</si>
  <si>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</si>
  <si>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</si>
  <si>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</si>
  <si>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</si>
  <si>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原村国民健康保険事業勘定特別会計</t>
    <phoneticPr fontId="5"/>
  </si>
  <si>
    <t>原村国民健康保険直営診療施設勘定特別会計</t>
    <phoneticPr fontId="5"/>
  </si>
  <si>
    <t>原村後期高齢者医療特別会計</t>
    <phoneticPr fontId="5"/>
  </si>
  <si>
    <t>原村水道事業会計</t>
    <phoneticPr fontId="5"/>
  </si>
  <si>
    <t>法適用企業</t>
    <phoneticPr fontId="5"/>
  </si>
  <si>
    <t>原村下水道事業会計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</si>
  <si>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</si>
  <si>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</si>
  <si>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</si>
  <si>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</si>
  <si>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</si>
  <si>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</si>
  <si>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</si>
  <si>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</si>
  <si>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</si>
  <si>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</si>
  <si>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</si>
  <si>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</si>
  <si>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</si>
  <si>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</si>
  <si>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</si>
  <si>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</si>
  <si>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</si>
  <si>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</si>
  <si>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</si>
  <si>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</si>
  <si>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</si>
  <si>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</si>
  <si>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</si>
  <si>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</si>
  <si>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</si>
  <si>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</si>
  <si>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</si>
  <si>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</si>
  <si>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</si>
  <si>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</si>
  <si>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</si>
  <si>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</si>
  <si>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</si>
  <si>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</si>
  <si>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</si>
  <si>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</si>
  <si>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</si>
  <si>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</si>
  <si>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</si>
  <si>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</si>
  <si>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</si>
  <si>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</si>
  <si>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</si>
  <si>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</si>
  <si>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</si>
  <si>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</si>
  <si>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</si>
  <si>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</si>
  <si>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</si>
  <si>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</si>
  <si>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</si>
  <si>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</si>
  <si>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</si>
  <si>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</si>
  <si>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</si>
  <si>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</si>
  <si>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</si>
  <si>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</si>
  <si>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</si>
  <si>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</si>
  <si>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</si>
  <si>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</si>
  <si>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</si>
  <si>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</si>
  <si>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</si>
  <si>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</si>
  <si>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</si>
  <si>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</si>
  <si>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</si>
  <si>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</si>
  <si>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</si>
  <si>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</si>
  <si>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</si>
  <si>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</si>
  <si>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</si>
  <si>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</si>
  <si>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</si>
  <si>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</si>
  <si>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</si>
  <si>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</si>
  <si>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</si>
  <si>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</si>
  <si>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</si>
  <si>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</si>
  <si>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</si>
  <si>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</si>
  <si>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</si>
  <si>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</si>
  <si>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</si>
  <si>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</si>
  <si>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</si>
  <si>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</si>
  <si>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</si>
  <si>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</si>
  <si>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</si>
  <si>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</si>
  <si>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</si>
  <si>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</si>
  <si>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</si>
  <si>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</si>
  <si>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</si>
  <si>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</si>
  <si>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</si>
  <si>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</si>
  <si>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</si>
  <si>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</si>
  <si>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</si>
  <si>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</si>
  <si>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</si>
  <si>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</si>
  <si>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</si>
  <si>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</si>
  <si>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</si>
  <si>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</si>
  <si>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</si>
  <si>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</si>
  <si>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</si>
  <si>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</si>
  <si>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</si>
  <si>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</si>
  <si>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</si>
  <si>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</si>
  <si>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</si>
  <si>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</si>
  <si>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</si>
  <si>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</si>
  <si>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</si>
  <si>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</si>
  <si>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</si>
  <si>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</si>
  <si>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</si>
  <si>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</si>
  <si>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</si>
  <si>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</si>
  <si>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</si>
  <si>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</si>
  <si>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</si>
  <si>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</si>
  <si>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</si>
  <si>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</si>
  <si>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</si>
  <si>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1.77</t>
  </si>
  <si>
    <t>▲ 4.67</t>
  </si>
  <si>
    <t>▲ 5.11</t>
  </si>
  <si>
    <t>▲ 8.46</t>
  </si>
  <si>
    <t>原村水道事業会計</t>
  </si>
  <si>
    <t>一般会計</t>
  </si>
  <si>
    <t>原村下水道事業会計</t>
  </si>
  <si>
    <t>原村国民健康保険事業勘定特別会計</t>
  </si>
  <si>
    <t>原村国民健康保険直営診療施設勘定特別会計</t>
  </si>
  <si>
    <t>原村有線放送事業特別会計</t>
  </si>
  <si>
    <t>原村農業者労働災害共済事業特別会計</t>
  </si>
  <si>
    <t>原村後期高齢者医療特別会計</t>
  </si>
  <si>
    <t>その他会計（赤字）</t>
  </si>
  <si>
    <t>その他会計（黒字）</t>
  </si>
  <si>
    <t>諏訪広域連合（一般会計）</t>
  </si>
  <si>
    <t>　（救護施設八ヶ岳寮特別会計）</t>
    <rPh sb="2" eb="4">
      <t>キュウゴ</t>
    </rPh>
    <rPh sb="4" eb="6">
      <t>シセツ</t>
    </rPh>
    <phoneticPr fontId="2"/>
  </si>
  <si>
    <t>　（介護保険特別会計）</t>
  </si>
  <si>
    <t>　（諏訪広域消防特別会計）</t>
  </si>
  <si>
    <t>　（ふるさと市町村圏基金事業特別会計）</t>
    <rPh sb="9" eb="10">
      <t>ケン</t>
    </rPh>
    <phoneticPr fontId="5"/>
  </si>
  <si>
    <t>諏訪中央病院組合　（病院事業会計）</t>
  </si>
  <si>
    <t>　（介護老人保健施設特別会計）</t>
  </si>
  <si>
    <t>　（看護専門学校特別会計）</t>
  </si>
  <si>
    <t>　（介護老人福祉施設特別会計）</t>
    <rPh sb="6" eb="8">
      <t>フクシ</t>
    </rPh>
    <phoneticPr fontId="5"/>
  </si>
  <si>
    <t>南諏衛生施設組合</t>
  </si>
  <si>
    <t>諏訪南行政事務組合　（一般会計）</t>
  </si>
  <si>
    <t>　（ごみ処理事業特別会計）</t>
  </si>
  <si>
    <t>南信地域町村交通災害共済事務組合</t>
  </si>
  <si>
    <t>長野県後期高齢者医療広域連合（一般会計）</t>
  </si>
  <si>
    <t>（後期高齢者医療事業会計）</t>
  </si>
  <si>
    <t>長野県市町村総合事務組合（一般会計）</t>
  </si>
  <si>
    <t>（非常勤職員公務災害補償特別会計）</t>
  </si>
  <si>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</si>
  <si>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2"/>
  </si>
  <si>
    <t>(財)原村振興公社</t>
  </si>
  <si>
    <t>㈲樅の木</t>
  </si>
  <si>
    <t>原村土地開発公社</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</si>
  <si>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</si>
  <si>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</si>
  <si>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</si>
  <si>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</si>
  <si>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</si>
  <si>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</si>
  <si>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</si>
  <si>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</si>
  <si>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</si>
  <si>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</si>
  <si>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</si>
  <si>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</si>
  <si>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</si>
  <si>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</si>
  <si>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</si>
  <si>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</si>
  <si>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実質公債費比率は類似団体と比較して低い水準にあり、横ばいからやや減少しています。近年は多額の借り入れはしていませんが、償還期間を短く設定しているため単年度の償還額は増加しています。施設も老朽化し更新時期も近づいており、新たな起債も必要となることから、減少幅は縮小もしくは上昇に転じることが予想されます。これまで以上に公債費の適正化に取り組んでい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</si>
</sst>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BB06-4BDD-8A9D-B6603C10FD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62857</c:v>
                </c:pt>
                <c:pt idx="1">
                  <c:v>57427</c:v>
                </c:pt>
                <c:pt idx="2">
                  <c:v>119547</c:v>
                </c:pt>
                <c:pt idx="3">
                  <c:v>136792</c:v>
                </c:pt>
                <c:pt idx="4">
                  <c:v>87736</c:v>
                </c:pt>
              </c:numCache>
            </c:numRef>
          </c:val>
          <c:smooth val="0"/>
          <c:extLst>
            <c:ext xmlns:c16="http://schemas.microsoft.com/office/drawing/2014/chart" uri="{C3380CC4-5D6E-409C-BE32-E72D297353CC}">
              <c16:uniqueId val="{00000001-BB06-4BDD-8A9D-B6603C10FD48}"/>
            </c:ext>
          </c:extLst>
        </c:ser>
        <c:dLbls>
          <c:showLegendKey val="0"/>
          <c:showVal val="0"/>
          <c:showCatName val="0"/>
          <c:showSerName val="0"/>
          <c:showPercent val="0"/>
          <c:showBubbleSize val="0"/>
        </c:dLbls>
        <c:marker val="1"/>
        <c:smooth val="0"/>
        <c:axId val="125288448"/>
        <c:axId val="125290368"/>
      </c:lineChart>
      <c:catAx>
        <c:axId val="125288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90368"/>
        <c:crosses val="autoZero"/>
        <c:auto val="1"/>
        <c:lblAlgn val="ctr"/>
        <c:lblOffset val="100"/>
        <c:tickLblSkip val="1"/>
        <c:tickMarkSkip val="1"/>
        <c:noMultiLvlLbl val="0"/>
      </c:catAx>
      <c:valAx>
        <c:axId val="1252903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88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15.95</c:v>
                </c:pt>
                <c:pt idx="1">
                  <c:v>20.53</c:v>
                </c:pt>
                <c:pt idx="2">
                  <c:v>15.91</c:v>
                </c:pt>
                <c:pt idx="3">
                  <c:v>13.67</c:v>
                </c:pt>
                <c:pt idx="4">
                  <c:v>10.75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43.87</c:v>
                </c:pt>
                <c:pt idx="1">
                  <c:v>44.25</c:v>
                </c:pt>
                <c:pt idx="2">
                  <c:v>45.07</c:v>
                </c:pt>
                <c:pt idx="3">
                  <c:v>40.6</c:v>
                </c:pt>
                <c:pt idx="4">
                  <c:v>35.25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263936"/>
        <c:axId val="136270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-1.77</c:v>
                </c:pt>
                <c:pt idx="1">
                  <c:v>4.57</c:v>
                </c:pt>
                <c:pt idx="2">
                  <c:v>-4.67</c:v>
                </c:pt>
                <c:pt idx="3">
                  <c:v>-5.1100000000000003</c:v>
                </c:pt>
                <c:pt idx="4">
                  <c:v>-8.4600000000000009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263936"/>
        <c:axId val="136270208"/>
      </c:lineChart>
      <c:catAx>
        <c:axId val="1362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270208"/>
        <c:crosses val="autoZero"/>
        <c:auto val="1"/>
        <c:lblAlgn val="ctr"/>
        <c:lblOffset val="100"/>
        <c:tickLblSkip val="1"/>
        <c:tickMarkSkip val="1"/>
        <c:noMultiLvlLbl val="0"/>
      </c:catAx>
      <c:valAx>
        <c:axId val="13627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6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0.03</c:v>
                </c:pt>
                <c:pt idx="4">
                  <c:v>#N/A</c:v>
                </c:pt>
                <c:pt idx="5">
                  <c:v>0.06</c:v>
                </c:pt>
                <c:pt idx="6">
                  <c:v>#N/A</c:v>
                </c:pt>
                <c:pt idx="7">
                  <c:v>0.04</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原村農業者労働災害共済事業特別会計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0.04</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原村有線放送事業特別会計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0.34</c:v>
                </c:pt>
                <c:pt idx="4">
                  <c:v>#N/A</c:v>
                </c:pt>
                <c:pt idx="5">
                  <c:v>0.34</c:v>
                </c:pt>
                <c:pt idx="6">
                  <c:v>#N/A</c:v>
                </c:pt>
                <c:pt idx="7">
                  <c:v>0.49</c:v>
                </c:pt>
                <c:pt idx="8">
                  <c:v>#N/A</c:v>
                </c:pt>
                <c:pt idx="9">
                  <c:v>0.24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原村国民健康保険直営診療施設勘定特別会計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2.1</c:v>
                </c:pt>
                <c:pt idx="2">
                  <c:v>#N/A</c:v>
                </c:pt>
                <c:pt idx="3">
                  <c:v>2.33</c:v>
                </c:pt>
                <c:pt idx="4">
                  <c:v>#N/A</c:v>
                </c:pt>
                <c:pt idx="5">
                  <c:v>2.69</c:v>
                </c:pt>
                <c:pt idx="6">
                  <c:v>#N/A</c:v>
                </c:pt>
                <c:pt idx="7">
                  <c:v>2.7</c:v>
                </c:pt>
                <c:pt idx="8">
                  <c:v>#N/A</c:v>
                </c:pt>
                <c:pt idx="9">
                  <c:v>2.4700000000000002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原村国民健康保険事業勘定特別会計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2.97</c:v>
                </c:pt>
                <c:pt idx="2">
                  <c:v>#N/A</c:v>
                </c:pt>
                <c:pt idx="3">
                  <c:v>4.5999999999999996</c:v>
                </c:pt>
                <c:pt idx="4">
                  <c:v>#N/A</c:v>
                </c:pt>
                <c:pt idx="5">
                  <c:v>5.98</c:v>
                </c:pt>
                <c:pt idx="6">
                  <c:v>#N/A</c:v>
                </c:pt>
                <c:pt idx="7">
                  <c:v>3.77</c:v>
                </c:pt>
                <c:pt idx="8">
                  <c:v>#N/A</c:v>
                </c:pt>
                <c:pt idx="9">
                  <c:v>4.74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原村下水道事業会計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7.55</c:v>
                </c:pt>
                <c:pt idx="2">
                  <c:v>#N/A</c:v>
                </c:pt>
                <c:pt idx="3">
                  <c:v>8.07</c:v>
                </c:pt>
                <c:pt idx="4">
                  <c:v>#N/A</c:v>
                </c:pt>
                <c:pt idx="5">
                  <c:v>7.34</c:v>
                </c:pt>
                <c:pt idx="6">
                  <c:v>#N/A</c:v>
                </c:pt>
                <c:pt idx="7">
                  <c:v>8.83</c:v>
                </c:pt>
                <c:pt idx="8">
                  <c:v>#N/A</c:v>
                </c:pt>
                <c:pt idx="9">
                  <c:v>9.42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15.76</c:v>
                </c:pt>
                <c:pt idx="2">
                  <c:v>#N/A</c:v>
                </c:pt>
                <c:pt idx="3">
                  <c:v>20.13</c:v>
                </c:pt>
                <c:pt idx="4">
                  <c:v>#N/A</c:v>
                </c:pt>
                <c:pt idx="5">
                  <c:v>15.52</c:v>
                </c:pt>
                <c:pt idx="6">
                  <c:v>#N/A</c:v>
                </c:pt>
                <c:pt idx="7">
                  <c:v>13.13</c:v>
                </c:pt>
                <c:pt idx="8">
                  <c:v>#N/A</c:v>
                </c:pt>
                <c:pt idx="9">
                  <c:v>10.44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原村水道事業会計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22.77</c:v>
                </c:pt>
                <c:pt idx="2">
                  <c:v>#N/A</c:v>
                </c:pt>
                <c:pt idx="3">
                  <c:v>28.2</c:v>
                </c:pt>
                <c:pt idx="4">
                  <c:v>#N/A</c:v>
                </c:pt>
                <c:pt idx="5">
                  <c:v>38.049999999999997</c:v>
                </c:pt>
                <c:pt idx="6">
                  <c:v>#N/A</c:v>
                </c:pt>
                <c:pt idx="7">
                  <c:v>33.99</c:v>
                </c:pt>
                <c:pt idx="8">
                  <c:v>#N/A</c:v>
                </c:pt>
                <c:pt idx="9">
                  <c:v>35.72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6728576"/>
        <c:axId val="136730112"/>
      </c:barChart>
      <c:catAx>
        <c:axId val="13672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30112"/>
        <c:crosses val="autoZero"/>
        <c:auto val="1"/>
        <c:lblAlgn val="ctr"/>
        <c:lblOffset val="100"/>
        <c:tickLblSkip val="1"/>
        <c:tickMarkSkip val="1"/>
        <c:noMultiLvlLbl val="0"/>
      </c:catAx>
      <c:valAx>
        <c:axId val="13673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2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399</c:v>
                </c:pt>
                <c:pt idx="5">
                  <c:v>390</c:v>
                </c:pt>
                <c:pt idx="8">
                  <c:v>403</c:v>
                </c:pt>
                <c:pt idx="11">
                  <c:v>394</c:v>
                </c:pt>
                <c:pt idx="14">
                  <c:v>384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50</c:v>
                </c:pt>
                <c:pt idx="3">
                  <c:v>39</c:v>
                </c:pt>
                <c:pt idx="6">
                  <c:v>38</c:v>
                </c:pt>
                <c:pt idx="9">
                  <c:v>31</c:v>
                </c:pt>
                <c:pt idx="12">
                  <c:v>28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214</c:v>
                </c:pt>
                <c:pt idx="3">
                  <c:v>208</c:v>
                </c:pt>
                <c:pt idx="6">
                  <c:v>192</c:v>
                </c:pt>
                <c:pt idx="9">
                  <c:v>201</c:v>
                </c:pt>
                <c:pt idx="12">
                  <c:v>194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276</c:v>
                </c:pt>
                <c:pt idx="3">
                  <c:v>285</c:v>
                </c:pt>
                <c:pt idx="6">
                  <c:v>253</c:v>
                </c:pt>
                <c:pt idx="9">
                  <c:v>265</c:v>
                </c:pt>
                <c:pt idx="12">
                  <c:v>276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5376896"/>
        <c:axId val="5564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141</c:v>
                </c:pt>
                <c:pt idx="2">
                  <c:v>#N/A</c:v>
                </c:pt>
                <c:pt idx="3">
                  <c:v>#N/A</c:v>
                </c:pt>
                <c:pt idx="4">
                  <c:v>142</c:v>
                </c:pt>
                <c:pt idx="5">
                  <c:v>#N/A</c:v>
                </c:pt>
                <c:pt idx="6">
                  <c:v>#N/A</c:v>
                </c:pt>
                <c:pt idx="7">
                  <c:v>80</c:v>
                </c:pt>
                <c:pt idx="8">
                  <c:v>#N/A</c:v>
                </c:pt>
                <c:pt idx="9">
                  <c:v>#N/A</c:v>
                </c:pt>
                <c:pt idx="10">
                  <c:v>103</c:v>
                </c:pt>
                <c:pt idx="11">
                  <c:v>#N/A</c:v>
                </c:pt>
                <c:pt idx="12">
                  <c:v>#N/A</c:v>
                </c:pt>
                <c:pt idx="13">
                  <c:v>114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5376896"/>
        <c:axId val="55649408"/>
      </c:lineChart>
      <c:catAx>
        <c:axId val="553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649408"/>
        <c:crosses val="autoZero"/>
        <c:auto val="1"/>
        <c:lblAlgn val="ctr"/>
        <c:lblOffset val="100"/>
        <c:tickLblSkip val="1"/>
        <c:tickMarkSkip val="1"/>
        <c:noMultiLvlLbl val="0"/>
      </c:catAx>
      <c:valAx>
        <c:axId val="5564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7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3621</c:v>
                </c:pt>
                <c:pt idx="5">
                  <c:v>3587</c:v>
                </c:pt>
                <c:pt idx="8">
                  <c:v>3521</c:v>
                </c:pt>
                <c:pt idx="11">
                  <c:v>3358</c:v>
                </c:pt>
                <c:pt idx="14">
                  <c:v>3305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3415</c:v>
                </c:pt>
                <c:pt idx="5">
                  <c:v>3365</c:v>
                </c:pt>
                <c:pt idx="8">
                  <c:v>3346</c:v>
                </c:pt>
                <c:pt idx="11">
                  <c:v>3273</c:v>
                </c:pt>
                <c:pt idx="14">
                  <c:v>3156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392</c:v>
                </c:pt>
                <c:pt idx="3">
                  <c:v>523</c:v>
                </c:pt>
                <c:pt idx="6">
                  <c:v>326</c:v>
                </c:pt>
                <c:pt idx="9">
                  <c:v>293</c:v>
                </c:pt>
                <c:pt idx="12">
                  <c:v>344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302</c:v>
                </c:pt>
                <c:pt idx="3">
                  <c:v>305</c:v>
                </c:pt>
                <c:pt idx="6">
                  <c:v>499</c:v>
                </c:pt>
                <c:pt idx="9">
                  <c:v>565</c:v>
                </c:pt>
                <c:pt idx="12">
                  <c:v>740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1639</c:v>
                </c:pt>
                <c:pt idx="3">
                  <c:v>1407</c:v>
                </c:pt>
                <c:pt idx="6">
                  <c:v>1169</c:v>
                </c:pt>
                <c:pt idx="9">
                  <c:v>968</c:v>
                </c:pt>
                <c:pt idx="12">
                  <c:v>792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1915</c:v>
                </c:pt>
                <c:pt idx="3">
                  <c:v>1848</c:v>
                </c:pt>
                <c:pt idx="6">
                  <c:v>1896</c:v>
                </c:pt>
                <c:pt idx="9">
                  <c:v>1922</c:v>
                </c:pt>
                <c:pt idx="12">
                  <c:v>1950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657664"/>
        <c:axId val="13065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657664"/>
        <c:axId val="130659840"/>
      </c:lineChart>
      <c:catAx>
        <c:axId val="1306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659840"/>
        <c:crosses val="autoZero"/>
        <c:auto val="1"/>
        <c:lblAlgn val="ctr"/>
        <c:lblOffset val="100"/>
        <c:tickLblSkip val="1"/>
        <c:tickMarkSkip val="1"/>
        <c:noMultiLvlLbl val="0"/>
      </c:catAx>
      <c:valAx>
        <c:axId val="13065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5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{B97E1A97-4241-4D1E-B3F8-34841170B023}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79E-4846-A8F5-DC55B05CFC1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{9273DA83-5F58-488B-9D35-B38E3586E2C3}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79E-4846-A8F5-DC55B05CFC1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{7D1BF29F-43EA-4F92-BC77-44A4D5F7AF43}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79E-4846-A8F5-DC55B05CFC1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{75A58BCB-9808-406C-BEFF-8453C89B54CB}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79E-4846-A8F5-DC55B05CFC1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{AE82B798-CF4B-4BB6-8CF0-885320294FEC}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79E-4846-A8F5-DC55B05CFC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79E-4846-A8F5-DC55B05CFC1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{3C227130-19F7-4F76-AE9C-D753063D4D9D}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79E-4846-A8F5-DC55B05CFC1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{EC623B93-A9E4-48EC-8101-69FB61F96540}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79E-4846-A8F5-DC55B05CFC1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{8DCA00B3-FBE1-4851-8EE5-6273F015A5D7}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79E-4846-A8F5-DC55B05CFC1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{BF194AF3-C6CA-4C26-8016-C59CC4CC55A0}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79E-4846-A8F5-DC55B05CFC1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{D5B568EB-48AE-49AC-90A5-CAD4B4DF4DD0}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79E-4846-A8F5-DC55B05CFC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79E-4846-A8F5-DC55B05CFC19}"/>
            </c:ext>
          </c:extLst>
        </c:ser>
        <c:dLbls>
          <c:showLegendKey val="0"/>
          <c:showVal val="0"/>
          <c:showCatName val="0"/>
          <c:showSerName val="0"/>
          <c:showPercent val="0"/>
          <c:showBubbleSize val="0"/>
        </c:dLbls>
        <c:axId val="72726400"/>
        <c:axId val="72761344"/>
      </c:scatterChart>
      <c:valAx>
        <c:axId val="72726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61344"/>
        <c:crosses val="autoZero"/>
        <c:crossBetween val="midCat"/>
      </c:valAx>
      <c:valAx>
        <c:axId val="72761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26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{59D7587A-BDC2-45C8-B274-1A21D7E43280}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547-4A57-A73F-B6A8D08EDF3B}"/>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{688EFC77-F053-47B0-A1F4-325FB4324360}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547-4A57-A73F-B6A8D08EDF3B}"/>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{43272B40-22BB-49EE-9256-B674FCB8F46E}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547-4A57-A73F-B6A8D08EDF3B}"/>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{99EFDD9F-3E3A-4F6F-9AD5-48AA9547A32D}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547-4A57-A73F-B6A8D08EDF3B}"/>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{07619A75-0904-4676-A718-0438B2C97FF9}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547-4A57-A73F-B6A8D08ED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6.4</c:v>
                </c:pt>
                <c:pt idx="1">
                  <c:v>6.2</c:v>
                </c:pt>
                <c:pt idx="2">
                  <c:v>5.3</c:v>
                </c:pt>
                <c:pt idx="3">
                  <c:v>4.8</c:v>
                </c:pt>
                <c:pt idx="4">
                  <c:v>4.3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547-4A57-A73F-B6A8D08EDF3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{8C3EB57D-CFFF-4ADE-8C30-2C35C358B1A9}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547-4A57-A73F-B6A8D08EDF3B}"/>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{240C4F73-E6E1-4F89-94D2-1C01E376C8F3}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547-4A57-A73F-B6A8D08EDF3B}"/>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{61140B1B-DED2-4A2D-911A-5E49D686703F}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547-4A57-A73F-B6A8D08EDF3B}"/>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{12F119F1-E4DC-4048-BBB1-E1DDCFD6E42B}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547-4A57-A73F-B6A8D08EDF3B}"/>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{A9272E11-21B7-4B49-9892-7B112B73DF3C}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547-4A57-A73F-B6A8D08ED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8547-4A57-A73F-B6A8D08EDF3B}"/>
            </c:ext>
          </c:extLst>
        </c:ser>
        <c:dLbls>
          <c:showLegendKey val="0"/>
          <c:showVal val="0"/>
          <c:showCatName val="0"/>
          <c:showSerName val="0"/>
          <c:showPercent val="0"/>
          <c:showBubbleSize val="0"/>
        </c:dLbls>
        <c:axId val="72648192"/>
        <c:axId val="72650112"/>
      </c:scatterChart>
      <c:valAx>
        <c:axId val="72648192"/>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50112"/>
        <c:crosses val="autoZero"/>
        <c:crossBetween val="midCat"/>
      </c:valAx>
      <c:valAx>
        <c:axId val="7265011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8192"/>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この数年の一般会計起債額は、多額の借り入れはしていませんが、償還期間を</a:t>
          </a:r>
          <a:r>
            <a:rPr lang="en-US" altLang="ja-JP" sz="1100" b="0" i="0">
              <a:solidFill>
                <a:schemeClr val="dk1"/>
              </a:solidFill>
              <a:effectLst/>
              <a:latin typeface="+mn-lt"/>
              <a:ea typeface="+mn-ea"/>
              <a:cs typeface="+mn-cs"/>
            </a:rPr>
            <a:t>10</a:t>
          </a:r>
          <a:r>
            <a:rPr lang="ja-JP" altLang="en-US" sz="1100" b="0" i="0">
              <a:solidFill>
                <a:schemeClr val="dk1"/>
              </a:solidFill>
              <a:effectLst/>
              <a:latin typeface="+mn-lt"/>
              <a:ea typeface="+mn-ea"/>
              <a:cs typeface="+mn-cs"/>
            </a:rPr>
            <a:t>年を基本</a:t>
          </a:r>
          <a:r>
            <a:rPr lang="ja-JP" altLang="ja-JP" sz="1100" b="0" i="0">
              <a:solidFill>
                <a:schemeClr val="dk1"/>
              </a:solidFill>
              <a:effectLst/>
              <a:latin typeface="+mn-lt"/>
              <a:ea typeface="+mn-ea"/>
              <a:cs typeface="+mn-cs"/>
            </a:rPr>
            <a:t>に設定しているため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単年度の償還額は増加しています。</a:t>
          </a:r>
          <a:endParaRPr lang="ja-JP" altLang="ja-JP" sz="1400">
            <a:effectLst/>
          </a:endParaRPr>
        </a:p>
        <a:p>
          <a:pPr rtl="0"/>
          <a:r>
            <a:rPr lang="ja-JP" altLang="ja-JP" sz="1100" b="0" i="0">
              <a:solidFill>
                <a:schemeClr val="dk1"/>
              </a:solidFill>
              <a:effectLst/>
              <a:latin typeface="+mn-lt"/>
              <a:ea typeface="+mn-ea"/>
              <a:cs typeface="+mn-cs"/>
            </a:rPr>
            <a:t>　公営企業会計の下水道債は、多額の借り入れはなく、今後数年で高額の起債が償還終了となるため、元利償還金は減少する見込みです。</a:t>
          </a:r>
          <a:endParaRPr lang="ja-JP" altLang="ja-JP" sz="1400">
            <a:effectLst/>
          </a:endParaRPr>
        </a:p>
        <a:p>
          <a:pPr rtl="0"/>
          <a:r>
            <a:rPr lang="ja-JP" altLang="ja-JP" sz="1100" b="0" i="0">
              <a:solidFill>
                <a:schemeClr val="dk1"/>
              </a:solidFill>
              <a:effectLst/>
              <a:latin typeface="+mn-lt"/>
              <a:ea typeface="+mn-ea"/>
              <a:cs typeface="+mn-cs"/>
            </a:rPr>
            <a:t>　しかしながら、施設も老朽化し更新時期も近づいており、新たな起債も必要となることから、減少幅は縮小もしくは増加に転じることが予想されます。</a:t>
          </a:r>
          <a:endParaRPr lang="ja-JP" altLang="ja-JP" sz="1400">
            <a:effectLst/>
          </a:endParaRPr>
        </a:p>
        <a:p>
          <a:pPr rtl="0"/>
          <a:r>
            <a:rPr lang="ja-JP" altLang="ja-JP" sz="1100" b="0" i="0">
              <a:solidFill>
                <a:schemeClr val="dk1"/>
              </a:solidFill>
              <a:effectLst/>
              <a:latin typeface="+mn-lt"/>
              <a:ea typeface="+mn-ea"/>
              <a:cs typeface="+mn-cs"/>
            </a:rPr>
            <a:t>　将来への負担を増やさないよう計画的な事業実施を図ります。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一般会計等に係る地方債の現在高、組合等負担等見込額</a:t>
          </a:r>
          <a:r>
            <a:rPr lang="ja-JP" altLang="en-US" sz="1100" b="0" i="0">
              <a:solidFill>
                <a:schemeClr val="dk1"/>
              </a:solidFill>
              <a:effectLst/>
              <a:latin typeface="+mn-lt"/>
              <a:ea typeface="+mn-ea"/>
              <a:cs typeface="+mn-cs"/>
            </a:rPr>
            <a:t>が</a:t>
          </a:r>
          <a:r>
            <a:rPr lang="ja-JP" altLang="ja-JP" sz="1100" b="0" i="0">
              <a:solidFill>
                <a:schemeClr val="dk1"/>
              </a:solidFill>
              <a:effectLst/>
              <a:latin typeface="+mn-lt"/>
              <a:ea typeface="+mn-ea"/>
              <a:cs typeface="+mn-cs"/>
            </a:rPr>
            <a:t>増加</a:t>
          </a:r>
          <a:r>
            <a:rPr lang="ja-JP" altLang="en-US" sz="1100" b="0" i="0">
              <a:solidFill>
                <a:schemeClr val="dk1"/>
              </a:solidFill>
              <a:effectLst/>
              <a:latin typeface="+mn-lt"/>
              <a:ea typeface="+mn-ea"/>
              <a:cs typeface="+mn-cs"/>
            </a:rPr>
            <a:t>傾向にあります。</a:t>
          </a:r>
          <a:endParaRPr lang="en-US" altLang="ja-JP" sz="1100" b="0" i="0">
            <a:solidFill>
              <a:schemeClr val="dk1"/>
            </a:solidFill>
            <a:effectLst/>
            <a:latin typeface="+mn-lt"/>
            <a:ea typeface="+mn-ea"/>
            <a:cs typeface="+mn-cs"/>
          </a:endParaRPr>
        </a:p>
        <a:p>
          <a:pPr rtl="0"/>
          <a:r>
            <a:rPr lang="ja-JP" altLang="ja-JP" sz="1100" b="0" i="0">
              <a:solidFill>
                <a:schemeClr val="dk1"/>
              </a:solidFill>
              <a:effectLst/>
              <a:latin typeface="+mn-lt"/>
              <a:ea typeface="+mn-ea"/>
              <a:cs typeface="+mn-cs"/>
            </a:rPr>
            <a:t>　充当可能財源の充当可能基金、基準財政需要額算入見込額も減少していますが、将来負担額との差は大きく、将来負担比率は</a:t>
          </a:r>
          <a:r>
            <a:rPr lang="en-US" altLang="ja-JP" sz="1100" b="0" i="0">
              <a:solidFill>
                <a:schemeClr val="dk1"/>
              </a:solidFill>
              <a:effectLst/>
              <a:latin typeface="+mn-lt"/>
              <a:ea typeface="+mn-ea"/>
              <a:cs typeface="+mn-cs"/>
            </a:rPr>
            <a:t>0</a:t>
          </a:r>
          <a:r>
            <a:rPr lang="ja-JP" altLang="ja-JP" sz="1100" b="0" i="0">
              <a:solidFill>
                <a:schemeClr val="dk1"/>
              </a:solidFill>
              <a:effectLst/>
              <a:latin typeface="+mn-lt"/>
              <a:ea typeface="+mn-ea"/>
              <a:cs typeface="+mn-cs"/>
            </a:rPr>
            <a:t>で推移しています。</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公営企業債等繰入見込額は減少しています。</a:t>
          </a:r>
          <a:endParaRPr lang="ja-JP" altLang="ja-JP">
            <a:effectLst/>
          </a:endParaRPr>
        </a:p>
        <a:p>
          <a:r>
            <a:rPr lang="ja-JP" altLang="ja-JP" sz="1100" b="0" i="0">
              <a:solidFill>
                <a:schemeClr val="dk1"/>
              </a:solidFill>
              <a:effectLst/>
              <a:latin typeface="+mn-lt"/>
              <a:ea typeface="+mn-ea"/>
              <a:cs typeface="+mn-cs"/>
            </a:rPr>
            <a:t>　今後</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、公営企業の健全経営を促し繰入金を抑制するとともに、起債と基金をバランスよく使うことにより将来への負担を増やさないよう努めます。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7,919
7,838
43.26
4,465,203
4,175,076
288,897
2,686,855
1,949,968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7,919
7,838
43.26
4,465,203
4,175,076
288,897
2,686,855
1,949,968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7,919
7,838
43.26
4,465,203
4,175,076
288,897
2,686,855
1,949,968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7,919
7,838
43.26
4,465,203
4,175,076
288,897
2,686,855
1,949,968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年度は基準財政収入額及び需要額ともに増加。財政力指数は</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で変わらず大きな変動はありません。</a:t>
          </a:r>
          <a:endParaRPr lang="ja-JP" altLang="ja-JP" sz="1400">
            <a:effectLst/>
          </a:endParaRPr>
        </a:p>
        <a:p>
          <a:r>
            <a:rPr kumimoji="1" lang="ja-JP" altLang="ja-JP" sz="1100">
              <a:solidFill>
                <a:schemeClr val="dk1"/>
              </a:solidFill>
              <a:effectLst/>
              <a:latin typeface="+mn-lt"/>
              <a:ea typeface="+mn-ea"/>
              <a:cs typeface="+mn-cs"/>
            </a:rPr>
            <a:t>　類似団体平均値</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ポイント上回ってはいるものの、県平均より</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ポイント、全国平均より</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ポイント下回っています。</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経済状況</a:t>
          </a:r>
          <a:r>
            <a:rPr kumimoji="1" lang="ja-JP" altLang="en-US" sz="1100">
              <a:solidFill>
                <a:schemeClr val="dk1"/>
              </a:solidFill>
              <a:effectLst/>
              <a:latin typeface="+mn-lt"/>
              <a:ea typeface="+mn-ea"/>
              <a:cs typeface="+mn-cs"/>
            </a:rPr>
            <a:t>の好転に期待しますが</a:t>
          </a:r>
          <a:r>
            <a:rPr kumimoji="1" lang="ja-JP" altLang="ja-JP" sz="1100">
              <a:solidFill>
                <a:schemeClr val="dk1"/>
              </a:solidFill>
              <a:effectLst/>
              <a:latin typeface="+mn-lt"/>
              <a:ea typeface="+mn-ea"/>
              <a:cs typeface="+mn-cs"/>
            </a:rPr>
            <a:t>、農業や観光業を中心とした産業で財政力が大きく向上することは期待薄です。</a:t>
          </a:r>
          <a:r>
            <a:rPr kumimoji="1" lang="ja-JP" altLang="en-US" sz="1100">
              <a:solidFill>
                <a:schemeClr val="dk1"/>
              </a:solidFill>
              <a:effectLst/>
              <a:latin typeface="+mn-lt"/>
              <a:ea typeface="+mn-ea"/>
              <a:cs typeface="+mn-cs"/>
            </a:rPr>
            <a:t>維持補修に係る</a:t>
          </a:r>
          <a:r>
            <a:rPr kumimoji="1" lang="ja-JP" altLang="ja-JP" sz="1100">
              <a:solidFill>
                <a:schemeClr val="dk1"/>
              </a:solidFill>
              <a:effectLst/>
              <a:latin typeface="+mn-lt"/>
              <a:ea typeface="+mn-ea"/>
              <a:cs typeface="+mn-cs"/>
            </a:rPr>
            <a:t>普通建設事業が続きますが、計画的な事業の実施により平準化を図っていきます。</a:t>
          </a:r>
          <a:endParaRPr lang="ja-JP" altLang="ja-JP" sz="1400">
            <a:effectLst/>
          </a:endParaRPr>
        </a:p>
        <a:p>
          <a:r>
            <a:rPr kumimoji="1" lang="ja-JP" altLang="ja-JP" sz="1100">
              <a:solidFill>
                <a:schemeClr val="dk1"/>
              </a:solidFill>
              <a:effectLst/>
              <a:latin typeface="+mn-lt"/>
              <a:ea typeface="+mn-ea"/>
              <a:cs typeface="+mn-cs"/>
            </a:rPr>
            <a:t>　村税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徴収率は徴収強化</a:t>
          </a:r>
          <a:r>
            <a:rPr kumimoji="1" lang="ja-JP" altLang="en-US" sz="1100">
              <a:solidFill>
                <a:schemeClr val="dk1"/>
              </a:solidFill>
              <a:effectLst/>
              <a:latin typeface="+mn-lt"/>
              <a:ea typeface="+mn-ea"/>
              <a:cs typeface="+mn-cs"/>
            </a:rPr>
            <a:t>の成果に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高く維持していますが、</a:t>
          </a:r>
          <a:r>
            <a:rPr kumimoji="1" lang="ja-JP" altLang="ja-JP" sz="1100">
              <a:solidFill>
                <a:schemeClr val="dk1"/>
              </a:solidFill>
              <a:effectLst/>
              <a:latin typeface="+mn-lt"/>
              <a:ea typeface="+mn-ea"/>
              <a:cs typeface="+mn-cs"/>
            </a:rPr>
            <a:t>引き続き課税客体の正確な把握など財政基盤の強化に努めます。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69" name="直線コネクタ 68"/>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8165</xdr:rowOff>
    </xdr:to>
    <xdr:cxnSp macro="">
      <xdr:nvCxnSpPr>
        <xdr:cNvPr id="72" name="直線コネクタ 71"/>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8165</xdr:rowOff>
    </xdr:from>
    <xdr:to>
      <xdr:col>4</xdr:col>
      <xdr:colOff>482600</xdr:colOff>
      <xdr:row>42</xdr:row>
      <xdr:rowOff>8165</xdr:rowOff>
    </xdr:to>
    <xdr:cxnSp macro="">
      <xdr:nvCxnSpPr>
        <xdr:cNvPr id="75" name="直線コネクタ 74"/>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25400</xdr:rowOff>
    </xdr:to>
    <xdr:cxnSp macro="">
      <xdr:nvCxnSpPr>
        <xdr:cNvPr id="78" name="直線コネクタ 77"/>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89"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0" name="円/楕円 89"/>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1" name="テキスト ボックス 90"/>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2" name="円/楕円 91"/>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3" name="テキスト ボックス 92"/>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128815</xdr:rowOff>
    </xdr:from>
    <xdr:to>
      <xdr:col>3</xdr:col>
      <xdr:colOff>330200</xdr:colOff>
      <xdr:row>42</xdr:row>
      <xdr:rowOff>58965</xdr:rowOff>
    </xdr:to>
    <xdr:sp macro="" textlink="">
      <xdr:nvSpPr>
        <xdr:cNvPr id="94" name="円/楕円 93"/>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95" name="テキスト ボックス 94"/>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ポイント下回ってはいるものの、前年度より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上回り増加傾向です。</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人件費</a:t>
          </a:r>
          <a:r>
            <a:rPr kumimoji="1" lang="ja-JP" altLang="en-US" sz="1100" baseline="0">
              <a:solidFill>
                <a:sysClr val="windowText" lastClr="000000"/>
              </a:solidFill>
              <a:effectLst/>
              <a:latin typeface="+mn-lt"/>
              <a:ea typeface="+mn-ea"/>
              <a:cs typeface="+mn-cs"/>
            </a:rPr>
            <a:t>は減少したものの、</a:t>
          </a:r>
          <a:r>
            <a:rPr kumimoji="1" lang="ja-JP" altLang="ja-JP" sz="1100" baseline="0">
              <a:solidFill>
                <a:sysClr val="windowText" lastClr="000000"/>
              </a:solidFill>
              <a:effectLst/>
              <a:latin typeface="+mn-lt"/>
              <a:ea typeface="+mn-ea"/>
              <a:cs typeface="+mn-cs"/>
            </a:rPr>
            <a:t>扶助費・公債費は増加しており、今後も、高齢者福祉や子育て支援といった扶助費等</a:t>
          </a:r>
          <a:r>
            <a:rPr kumimoji="1" lang="ja-JP" altLang="en-US" sz="1100" baseline="0">
              <a:solidFill>
                <a:sysClr val="windowText" lastClr="000000"/>
              </a:solidFill>
              <a:effectLst/>
              <a:latin typeface="+mn-lt"/>
              <a:ea typeface="+mn-ea"/>
              <a:cs typeface="+mn-cs"/>
            </a:rPr>
            <a:t>の</a:t>
          </a:r>
          <a:r>
            <a:rPr kumimoji="1" lang="ja-JP" altLang="ja-JP" sz="1100" baseline="0">
              <a:solidFill>
                <a:sysClr val="windowText" lastClr="000000"/>
              </a:solidFill>
              <a:effectLst/>
              <a:latin typeface="+mn-lt"/>
              <a:ea typeface="+mn-ea"/>
              <a:cs typeface="+mn-cs"/>
            </a:rPr>
            <a:t>増加が予想されます。</a:t>
          </a:r>
          <a:endParaRPr lang="ja-JP" altLang="ja-JP" sz="1400" baseline="0">
            <a:solidFill>
              <a:sysClr val="windowText" lastClr="000000"/>
            </a:solidFill>
            <a:effectLst/>
          </a:endParaRPr>
        </a:p>
        <a:p>
          <a:pPr eaLnBrk="1" fontAlgn="auto" latinLnBrk="0" hangingPunct="1"/>
          <a:r>
            <a:rPr kumimoji="1" lang="ja-JP"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扶助費については、</a:t>
          </a:r>
          <a:r>
            <a:rPr kumimoji="1" lang="ja-JP" altLang="ja-JP" sz="1100" baseline="0">
              <a:solidFill>
                <a:sysClr val="windowText" lastClr="000000"/>
              </a:solidFill>
              <a:effectLst/>
              <a:latin typeface="+mn-lt"/>
              <a:ea typeface="+mn-ea"/>
              <a:cs typeface="+mn-cs"/>
            </a:rPr>
            <a:t>事業の見直し等により経常経費の抑制、村税等の一般財源の確保に努めます。</a:t>
          </a:r>
          <a:endParaRPr lang="ja-JP" altLang="ja-JP" sz="1400" baseline="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136398</xdr:rowOff>
    </xdr:from>
    <xdr:to>
      <xdr:col>7</xdr:col>
      <xdr:colOff>152400</xdr:colOff>
      <xdr:row>62</xdr:row>
      <xdr:rowOff>15494</xdr:rowOff>
    </xdr:to>
    <xdr:cxnSp macro="">
      <xdr:nvCxnSpPr>
        <xdr:cNvPr id="130" name="直線コネクタ 129"/>
        <xdr:cNvCxnSpPr/>
      </xdr:nvCxnSpPr>
      <xdr:spPr>
        <a:xfrm>
          <a:off x="4114800" y="10423398"/>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136398</xdr:rowOff>
    </xdr:from>
    <xdr:to>
      <xdr:col>6</xdr:col>
      <xdr:colOff>0</xdr:colOff>
      <xdr:row>61</xdr:row>
      <xdr:rowOff>46990</xdr:rowOff>
    </xdr:to>
    <xdr:cxnSp macro="">
      <xdr:nvCxnSpPr>
        <xdr:cNvPr id="133" name="直線コネクタ 132"/>
        <xdr:cNvCxnSpPr/>
      </xdr:nvCxnSpPr>
      <xdr:spPr>
        <a:xfrm flipV="1">
          <a:off x="3225800" y="104233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61</xdr:row>
      <xdr:rowOff>46990</xdr:rowOff>
    </xdr:to>
    <xdr:cxnSp macro="">
      <xdr:nvCxnSpPr>
        <xdr:cNvPr id="136" name="直線コネクタ 135"/>
        <xdr:cNvCxnSpPr/>
      </xdr:nvCxnSpPr>
      <xdr:spPr>
        <a:xfrm>
          <a:off x="2336800" y="103124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60</xdr:row>
      <xdr:rowOff>121920</xdr:rowOff>
    </xdr:to>
    <xdr:cxnSp macro="">
      <xdr:nvCxnSpPr>
        <xdr:cNvPr id="139" name="直線コネクタ 138"/>
        <xdr:cNvCxnSpPr/>
      </xdr:nvCxnSpPr>
      <xdr:spPr>
        <a:xfrm flipV="1">
          <a:off x="1447800" y="103124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9" name="円/楕円 148"/>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50"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85598</xdr:rowOff>
    </xdr:from>
    <xdr:to>
      <xdr:col>6</xdr:col>
      <xdr:colOff>50800</xdr:colOff>
      <xdr:row>61</xdr:row>
      <xdr:rowOff>15748</xdr:rowOff>
    </xdr:to>
    <xdr:sp macro="" textlink="">
      <xdr:nvSpPr>
        <xdr:cNvPr id="151" name="円/楕円 150"/>
        <xdr:cNvSpPr/>
      </xdr:nvSpPr>
      <xdr:spPr>
        <a:xfrm>
          <a:off x="4064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25925</xdr:rowOff>
    </xdr:from>
    <xdr:ext cx="736600" cy="259045"/>
    <xdr:sp macro="" textlink="">
      <xdr:nvSpPr>
        <xdr:cNvPr id="152" name="テキスト ボックス 151"/>
        <xdr:cNvSpPr txBox="1"/>
      </xdr:nvSpPr>
      <xdr:spPr>
        <a:xfrm>
          <a:off x="3733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167640</xdr:rowOff>
    </xdr:from>
    <xdr:to>
      <xdr:col>4</xdr:col>
      <xdr:colOff>533400</xdr:colOff>
      <xdr:row>61</xdr:row>
      <xdr:rowOff>97790</xdr:rowOff>
    </xdr:to>
    <xdr:sp macro="" textlink="">
      <xdr:nvSpPr>
        <xdr:cNvPr id="153" name="円/楕円 152"/>
        <xdr:cNvSpPr/>
      </xdr:nvSpPr>
      <xdr:spPr>
        <a:xfrm>
          <a:off x="3175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107967</xdr:rowOff>
    </xdr:from>
    <xdr:ext cx="762000" cy="259045"/>
    <xdr:sp macro="" textlink="">
      <xdr:nvSpPr>
        <xdr:cNvPr id="154" name="テキスト ボックス 153"/>
        <xdr:cNvSpPr txBox="1"/>
      </xdr:nvSpPr>
      <xdr:spPr>
        <a:xfrm>
          <a:off x="2844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5" name="円/楕円 154"/>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6" name="テキスト ボックス 155"/>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7" name="円/楕円 156"/>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11447</xdr:rowOff>
    </xdr:from>
    <xdr:ext cx="762000" cy="259045"/>
    <xdr:sp macro="" textlink="">
      <xdr:nvSpPr>
        <xdr:cNvPr id="158" name="テキスト ボックス 157"/>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[175,957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人件費は対前年比</a:t>
          </a:r>
          <a:r>
            <a:rPr lang="en-US" altLang="ja-JP" sz="1100" b="0" i="0">
              <a:solidFill>
                <a:schemeClr val="dk1"/>
              </a:solidFill>
              <a:effectLst/>
              <a:latin typeface="+mn-lt"/>
              <a:ea typeface="+mn-ea"/>
              <a:cs typeface="+mn-cs"/>
            </a:rPr>
            <a:t>0.63%</a:t>
          </a:r>
          <a:r>
            <a:rPr lang="ja-JP" altLang="en-US" sz="1100" b="0" i="0">
              <a:solidFill>
                <a:schemeClr val="dk1"/>
              </a:solidFill>
              <a:effectLst/>
              <a:latin typeface="+mn-lt"/>
              <a:ea typeface="+mn-ea"/>
              <a:cs typeface="+mn-cs"/>
            </a:rPr>
            <a:t>減少していますが、</a:t>
          </a:r>
          <a:r>
            <a:rPr lang="ja-JP" altLang="ja-JP" sz="1100" b="0" i="0">
              <a:solidFill>
                <a:schemeClr val="dk1"/>
              </a:solidFill>
              <a:effectLst/>
              <a:latin typeface="+mn-lt"/>
              <a:ea typeface="+mn-ea"/>
              <a:cs typeface="+mn-cs"/>
            </a:rPr>
            <a:t>物件費は対前年比</a:t>
          </a:r>
          <a:r>
            <a:rPr lang="en-US" altLang="ja-JP" sz="1100" b="0" i="0">
              <a:solidFill>
                <a:schemeClr val="dk1"/>
              </a:solidFill>
              <a:effectLst/>
              <a:latin typeface="+mn-lt"/>
              <a:ea typeface="+mn-ea"/>
              <a:cs typeface="+mn-cs"/>
            </a:rPr>
            <a:t>1.18%</a:t>
          </a:r>
          <a:r>
            <a:rPr lang="ja-JP" altLang="en-US" sz="1100" b="0" i="0">
              <a:solidFill>
                <a:schemeClr val="dk1"/>
              </a:solidFill>
              <a:effectLst/>
              <a:latin typeface="+mn-lt"/>
              <a:ea typeface="+mn-ea"/>
              <a:cs typeface="+mn-cs"/>
            </a:rPr>
            <a:t>増加しました。</a:t>
          </a:r>
          <a:endParaRPr lang="en-US" altLang="ja-JP" sz="1100" b="0" i="0">
            <a:solidFill>
              <a:schemeClr val="dk1"/>
            </a:solidFill>
            <a:effectLst/>
            <a:latin typeface="+mn-lt"/>
            <a:ea typeface="+mn-ea"/>
            <a:cs typeface="+mn-cs"/>
          </a:endParaRPr>
        </a:p>
        <a:p>
          <a:pPr fontAlgn="base"/>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類似団体平均値と比較すると</a:t>
          </a:r>
          <a:r>
            <a:rPr lang="en-US" altLang="ja-JP" sz="1100" b="0" i="0">
              <a:solidFill>
                <a:schemeClr val="dk1"/>
              </a:solidFill>
              <a:effectLst/>
              <a:latin typeface="+mn-lt"/>
              <a:ea typeface="+mn-ea"/>
              <a:cs typeface="+mn-cs"/>
            </a:rPr>
            <a:t>93,529</a:t>
          </a:r>
          <a:r>
            <a:rPr lang="ja-JP" altLang="ja-JP" sz="1100" b="0" i="0">
              <a:solidFill>
                <a:schemeClr val="dk1"/>
              </a:solidFill>
              <a:effectLst/>
              <a:latin typeface="+mn-lt"/>
              <a:ea typeface="+mn-ea"/>
              <a:cs typeface="+mn-cs"/>
            </a:rPr>
            <a:t>円低</a:t>
          </a:r>
          <a:r>
            <a:rPr lang="ja-JP" altLang="en-US" sz="1100" b="0" i="0">
              <a:solidFill>
                <a:schemeClr val="dk1"/>
              </a:solidFill>
              <a:effectLst/>
              <a:latin typeface="+mn-lt"/>
              <a:ea typeface="+mn-ea"/>
              <a:cs typeface="+mn-cs"/>
            </a:rPr>
            <a:t>く</a:t>
          </a:r>
          <a:r>
            <a:rPr lang="ja-JP" altLang="ja-JP" sz="1100" b="0" i="0">
              <a:solidFill>
                <a:schemeClr val="dk1"/>
              </a:solidFill>
              <a:effectLst/>
              <a:latin typeface="+mn-lt"/>
              <a:ea typeface="+mn-ea"/>
              <a:cs typeface="+mn-cs"/>
            </a:rPr>
            <a:t>、比較的良好と考えられます。</a:t>
          </a:r>
          <a:endParaRPr lang="ja-JP" altLang="ja-JP" sz="1400">
            <a:effectLst/>
          </a:endParaRPr>
        </a:p>
        <a:p>
          <a:pPr fontAlgn="base"/>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物件費の増加については、</a:t>
          </a:r>
          <a:r>
            <a:rPr lang="ja-JP" altLang="ja-JP" sz="1100" b="0" i="0">
              <a:solidFill>
                <a:schemeClr val="dk1"/>
              </a:solidFill>
              <a:effectLst/>
              <a:latin typeface="+mn-lt"/>
              <a:ea typeface="+mn-ea"/>
              <a:cs typeface="+mn-cs"/>
            </a:rPr>
            <a:t>臨時職員賃金及び委託費の増加が主な要因として</a:t>
          </a:r>
          <a:r>
            <a:rPr lang="ja-JP" altLang="en-US" sz="1100" b="0" i="0">
              <a:solidFill>
                <a:schemeClr val="dk1"/>
              </a:solidFill>
              <a:effectLst/>
              <a:latin typeface="+mn-lt"/>
              <a:ea typeface="+mn-ea"/>
              <a:cs typeface="+mn-cs"/>
            </a:rPr>
            <a:t>挙げられ</a:t>
          </a:r>
          <a:r>
            <a:rPr lang="ja-JP" altLang="ja-JP" sz="1100" b="0" i="0">
              <a:solidFill>
                <a:schemeClr val="dk1"/>
              </a:solidFill>
              <a:effectLst/>
              <a:latin typeface="+mn-lt"/>
              <a:ea typeface="+mn-ea"/>
              <a:cs typeface="+mn-cs"/>
            </a:rPr>
            <a:t>ますが、</a:t>
          </a:r>
          <a:r>
            <a:rPr lang="ja-JP" altLang="en-US" sz="1100" b="0" i="0">
              <a:solidFill>
                <a:schemeClr val="dk1"/>
              </a:solidFill>
              <a:effectLst/>
              <a:latin typeface="+mn-lt"/>
              <a:ea typeface="+mn-ea"/>
              <a:cs typeface="+mn-cs"/>
            </a:rPr>
            <a:t>事務効率の向上及び</a:t>
          </a:r>
          <a:r>
            <a:rPr lang="ja-JP" altLang="ja-JP" sz="1100" b="0" i="0">
              <a:solidFill>
                <a:schemeClr val="dk1"/>
              </a:solidFill>
              <a:effectLst/>
              <a:latin typeface="+mn-lt"/>
              <a:ea typeface="+mn-ea"/>
              <a:cs typeface="+mn-cs"/>
            </a:rPr>
            <a:t>さらに競争性を持たせた発注により委託費等のコスト削減に努めます。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46810</xdr:rowOff>
    </xdr:from>
    <xdr:to>
      <xdr:col>7</xdr:col>
      <xdr:colOff>152400</xdr:colOff>
      <xdr:row>82</xdr:row>
      <xdr:rowOff>47241</xdr:rowOff>
    </xdr:to>
    <xdr:cxnSp macro="">
      <xdr:nvCxnSpPr>
        <xdr:cNvPr id="193" name="直線コネクタ 192"/>
        <xdr:cNvCxnSpPr/>
      </xdr:nvCxnSpPr>
      <xdr:spPr>
        <a:xfrm>
          <a:off x="4114800" y="14105710"/>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25732</xdr:rowOff>
    </xdr:from>
    <xdr:to>
      <xdr:col>6</xdr:col>
      <xdr:colOff>0</xdr:colOff>
      <xdr:row>82</xdr:row>
      <xdr:rowOff>46810</xdr:rowOff>
    </xdr:to>
    <xdr:cxnSp macro="">
      <xdr:nvCxnSpPr>
        <xdr:cNvPr id="196" name="直線コネクタ 195"/>
        <xdr:cNvCxnSpPr/>
      </xdr:nvCxnSpPr>
      <xdr:spPr>
        <a:xfrm>
          <a:off x="3225800" y="14084632"/>
          <a:ext cx="889000" cy="2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19331</xdr:rowOff>
    </xdr:from>
    <xdr:to>
      <xdr:col>4</xdr:col>
      <xdr:colOff>482600</xdr:colOff>
      <xdr:row>82</xdr:row>
      <xdr:rowOff>25732</xdr:rowOff>
    </xdr:to>
    <xdr:cxnSp macro="">
      <xdr:nvCxnSpPr>
        <xdr:cNvPr id="199" name="直線コネクタ 198"/>
        <xdr:cNvCxnSpPr/>
      </xdr:nvCxnSpPr>
      <xdr:spPr>
        <a:xfrm>
          <a:off x="2336800" y="1407823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5367</xdr:rowOff>
    </xdr:from>
    <xdr:to>
      <xdr:col>3</xdr:col>
      <xdr:colOff>279400</xdr:colOff>
      <xdr:row>82</xdr:row>
      <xdr:rowOff>19331</xdr:rowOff>
    </xdr:to>
    <xdr:cxnSp macro="">
      <xdr:nvCxnSpPr>
        <xdr:cNvPr id="202" name="直線コネクタ 201"/>
        <xdr:cNvCxnSpPr/>
      </xdr:nvCxnSpPr>
      <xdr:spPr>
        <a:xfrm>
          <a:off x="1447800" y="14064267"/>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167891</xdr:rowOff>
    </xdr:from>
    <xdr:to>
      <xdr:col>7</xdr:col>
      <xdr:colOff>203200</xdr:colOff>
      <xdr:row>82</xdr:row>
      <xdr:rowOff>98041</xdr:rowOff>
    </xdr:to>
    <xdr:sp macro="" textlink="">
      <xdr:nvSpPr>
        <xdr:cNvPr id="212" name="円/楕円 211"/>
        <xdr:cNvSpPr/>
      </xdr:nvSpPr>
      <xdr:spPr>
        <a:xfrm>
          <a:off x="4902200" y="140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12968</xdr:rowOff>
    </xdr:from>
    <xdr:ext cx="762000" cy="259045"/>
    <xdr:sp macro="" textlink="">
      <xdr:nvSpPr>
        <xdr:cNvPr id="213" name="人件費・物件費等の状況該当値テキスト"/>
        <xdr:cNvSpPr txBox="1"/>
      </xdr:nvSpPr>
      <xdr:spPr>
        <a:xfrm>
          <a:off x="5041900" y="1390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175,957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167460</xdr:rowOff>
    </xdr:from>
    <xdr:to>
      <xdr:col>6</xdr:col>
      <xdr:colOff>50800</xdr:colOff>
      <xdr:row>82</xdr:row>
      <xdr:rowOff>97610</xdr:rowOff>
    </xdr:to>
    <xdr:sp macro="" textlink="">
      <xdr:nvSpPr>
        <xdr:cNvPr id="214" name="円/楕円 213"/>
        <xdr:cNvSpPr/>
      </xdr:nvSpPr>
      <xdr:spPr>
        <a:xfrm>
          <a:off x="4064000" y="1405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107787</xdr:rowOff>
    </xdr:from>
    <xdr:ext cx="736600" cy="259045"/>
    <xdr:sp macro="" textlink="">
      <xdr:nvSpPr>
        <xdr:cNvPr id="215" name="テキスト ボックス 214"/>
        <xdr:cNvSpPr txBox="1"/>
      </xdr:nvSpPr>
      <xdr:spPr>
        <a:xfrm>
          <a:off x="3733800" y="1382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146382</xdr:rowOff>
    </xdr:from>
    <xdr:to>
      <xdr:col>4</xdr:col>
      <xdr:colOff>533400</xdr:colOff>
      <xdr:row>82</xdr:row>
      <xdr:rowOff>76532</xdr:rowOff>
    </xdr:to>
    <xdr:sp macro="" textlink="">
      <xdr:nvSpPr>
        <xdr:cNvPr id="216" name="円/楕円 215"/>
        <xdr:cNvSpPr/>
      </xdr:nvSpPr>
      <xdr:spPr>
        <a:xfrm>
          <a:off x="3175000" y="14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86709</xdr:rowOff>
    </xdr:from>
    <xdr:ext cx="762000" cy="259045"/>
    <xdr:sp macro="" textlink="">
      <xdr:nvSpPr>
        <xdr:cNvPr id="217" name="テキスト ボックス 216"/>
        <xdr:cNvSpPr txBox="1"/>
      </xdr:nvSpPr>
      <xdr:spPr>
        <a:xfrm>
          <a:off x="2844800" y="138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139981</xdr:rowOff>
    </xdr:from>
    <xdr:to>
      <xdr:col>3</xdr:col>
      <xdr:colOff>330200</xdr:colOff>
      <xdr:row>82</xdr:row>
      <xdr:rowOff>70131</xdr:rowOff>
    </xdr:to>
    <xdr:sp macro="" textlink="">
      <xdr:nvSpPr>
        <xdr:cNvPr id="218" name="円/楕円 217"/>
        <xdr:cNvSpPr/>
      </xdr:nvSpPr>
      <xdr:spPr>
        <a:xfrm>
          <a:off x="2286000" y="140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80308</xdr:rowOff>
    </xdr:from>
    <xdr:ext cx="762000" cy="259045"/>
    <xdr:sp macro="" textlink="">
      <xdr:nvSpPr>
        <xdr:cNvPr id="219" name="テキスト ボックス 218"/>
        <xdr:cNvSpPr txBox="1"/>
      </xdr:nvSpPr>
      <xdr:spPr>
        <a:xfrm>
          <a:off x="1955800" y="1379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169,017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126017</xdr:rowOff>
    </xdr:from>
    <xdr:to>
      <xdr:col>2</xdr:col>
      <xdr:colOff>127000</xdr:colOff>
      <xdr:row>82</xdr:row>
      <xdr:rowOff>56167</xdr:rowOff>
    </xdr:to>
    <xdr:sp macro="" textlink="">
      <xdr:nvSpPr>
        <xdr:cNvPr id="220" name="円/楕円 219"/>
        <xdr:cNvSpPr/>
      </xdr:nvSpPr>
      <xdr:spPr>
        <a:xfrm>
          <a:off x="1397000" y="140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66344</xdr:rowOff>
    </xdr:from>
    <xdr:ext cx="762000" cy="259045"/>
    <xdr:sp macro="" textlink="">
      <xdr:nvSpPr>
        <xdr:cNvPr id="221" name="テキスト ボックス 220"/>
        <xdr:cNvSpPr txBox="1"/>
      </xdr:nvSpPr>
      <xdr:spPr>
        <a:xfrm>
          <a:off x="1066800" y="1378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ラスパイレス指数は前年度と変わらず</a:t>
          </a:r>
          <a:r>
            <a:rPr lang="en-US" altLang="ja-JP" sz="1100" b="0" i="0">
              <a:solidFill>
                <a:schemeClr val="dk1"/>
              </a:solidFill>
              <a:effectLst/>
              <a:latin typeface="+mn-lt"/>
              <a:ea typeface="+mn-ea"/>
              <a:cs typeface="+mn-cs"/>
            </a:rPr>
            <a:t>90.5</a:t>
          </a:r>
          <a:r>
            <a:rPr lang="ja-JP" altLang="ja-JP" sz="1100" b="0" i="0">
              <a:solidFill>
                <a:schemeClr val="dk1"/>
              </a:solidFill>
              <a:effectLst/>
              <a:latin typeface="+mn-lt"/>
              <a:ea typeface="+mn-ea"/>
              <a:cs typeface="+mn-cs"/>
            </a:rPr>
            <a:t>で、類似団体平均値</a:t>
          </a:r>
          <a:r>
            <a:rPr lang="en-US" altLang="ja-JP" sz="1100" b="0" i="0">
              <a:solidFill>
                <a:schemeClr val="dk1"/>
              </a:solidFill>
              <a:effectLst/>
              <a:latin typeface="+mn-lt"/>
              <a:ea typeface="+mn-ea"/>
              <a:cs typeface="+mn-cs"/>
            </a:rPr>
            <a:t>96.1</a:t>
          </a:r>
          <a:r>
            <a:rPr lang="ja-JP" altLang="ja-JP" sz="1100" b="0" i="0">
              <a:solidFill>
                <a:schemeClr val="dk1"/>
              </a:solidFill>
              <a:effectLst/>
              <a:latin typeface="+mn-lt"/>
              <a:ea typeface="+mn-ea"/>
              <a:cs typeface="+mn-cs"/>
            </a:rPr>
            <a:t>を</a:t>
          </a:r>
          <a:r>
            <a:rPr lang="en-US" altLang="ja-JP" sz="1100" b="0" i="0">
              <a:solidFill>
                <a:schemeClr val="dk1"/>
              </a:solidFill>
              <a:effectLst/>
              <a:latin typeface="+mn-lt"/>
              <a:ea typeface="+mn-ea"/>
              <a:cs typeface="+mn-cs"/>
            </a:rPr>
            <a:t>5.6</a:t>
          </a:r>
          <a:r>
            <a:rPr lang="ja-JP" altLang="ja-JP" sz="1100" b="0" i="0">
              <a:solidFill>
                <a:schemeClr val="dk1"/>
              </a:solidFill>
              <a:effectLst/>
              <a:latin typeface="+mn-lt"/>
              <a:ea typeface="+mn-ea"/>
              <a:cs typeface="+mn-cs"/>
            </a:rPr>
            <a:t>ポイント、全国町村平均値</a:t>
          </a:r>
          <a:r>
            <a:rPr lang="en-US" altLang="ja-JP" sz="1100" b="0" i="0">
              <a:solidFill>
                <a:schemeClr val="dk1"/>
              </a:solidFill>
              <a:effectLst/>
              <a:latin typeface="+mn-lt"/>
              <a:ea typeface="+mn-ea"/>
              <a:cs typeface="+mn-cs"/>
            </a:rPr>
            <a:t>96.4</a:t>
          </a:r>
          <a:r>
            <a:rPr lang="ja-JP" altLang="ja-JP" sz="1100" b="0" i="0">
              <a:solidFill>
                <a:schemeClr val="dk1"/>
              </a:solidFill>
              <a:effectLst/>
              <a:latin typeface="+mn-lt"/>
              <a:ea typeface="+mn-ea"/>
              <a:cs typeface="+mn-cs"/>
            </a:rPr>
            <a:t>を</a:t>
          </a:r>
          <a:r>
            <a:rPr lang="en-US" altLang="ja-JP" sz="1100" b="0" i="0">
              <a:solidFill>
                <a:schemeClr val="dk1"/>
              </a:solidFill>
              <a:effectLst/>
              <a:latin typeface="+mn-lt"/>
              <a:ea typeface="+mn-ea"/>
              <a:cs typeface="+mn-cs"/>
            </a:rPr>
            <a:t>5.9</a:t>
          </a:r>
          <a:r>
            <a:rPr lang="ja-JP" altLang="ja-JP" sz="1100" b="0" i="0">
              <a:solidFill>
                <a:schemeClr val="dk1"/>
              </a:solidFill>
              <a:effectLst/>
              <a:latin typeface="+mn-lt"/>
              <a:ea typeface="+mn-ea"/>
              <a:cs typeface="+mn-cs"/>
            </a:rPr>
            <a:t>ポイント下回ってます。</a:t>
          </a:r>
          <a:endParaRPr lang="ja-JP" altLang="ja-JP" sz="1400">
            <a:effectLst/>
          </a:endParaRPr>
        </a:p>
        <a:p>
          <a:pPr rtl="0"/>
          <a:r>
            <a:rPr lang="ja-JP" altLang="ja-JP" sz="1100" b="0" i="0">
              <a:solidFill>
                <a:schemeClr val="dk1"/>
              </a:solidFill>
              <a:effectLst/>
              <a:latin typeface="+mn-lt"/>
              <a:ea typeface="+mn-ea"/>
              <a:cs typeface="+mn-cs"/>
            </a:rPr>
            <a:t>　給与改定は人事院勧告に基づいて実施して</a:t>
          </a:r>
          <a:r>
            <a:rPr lang="ja-JP" altLang="en-US" sz="1100" b="0" i="0">
              <a:solidFill>
                <a:schemeClr val="dk1"/>
              </a:solidFill>
              <a:effectLst/>
              <a:latin typeface="+mn-lt"/>
              <a:ea typeface="+mn-ea"/>
              <a:cs typeface="+mn-cs"/>
            </a:rPr>
            <a:t>いますが</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前年度より低い水準になっているため、</a:t>
          </a:r>
          <a:r>
            <a:rPr lang="ja-JP" altLang="ja-JP" sz="1100" b="0" i="0">
              <a:solidFill>
                <a:schemeClr val="dk1"/>
              </a:solidFill>
              <a:effectLst/>
              <a:latin typeface="+mn-lt"/>
              <a:ea typeface="+mn-ea"/>
              <a:cs typeface="+mn-cs"/>
            </a:rPr>
            <a:t>給与水準の適正化に努めます。</a:t>
          </a:r>
          <a:endParaRPr lang="ja-JP" altLang="ja-JP" sz="1400">
            <a:effectLst/>
          </a:endParaRPr>
        </a:p>
        <a:p>
          <a:pPr rtl="0"/>
          <a:r>
            <a:rPr lang="ja-JP" altLang="ja-JP" sz="1100" b="0" i="0">
              <a:solidFill>
                <a:schemeClr val="dk1"/>
              </a:solidFill>
              <a:effectLst/>
              <a:latin typeface="+mn-lt"/>
              <a:ea typeface="+mn-ea"/>
              <a:cs typeface="+mn-cs"/>
            </a:rPr>
            <a:t>　</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年度における急激な上昇は、東日本大震災の影響により、国家公務員給与が減額がされたためによるものです。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125307</xdr:rowOff>
    </xdr:to>
    <xdr:cxnSp macro="">
      <xdr:nvCxnSpPr>
        <xdr:cNvPr id="255" name="直線コネクタ 254"/>
        <xdr:cNvCxnSpPr/>
      </xdr:nvCxnSpPr>
      <xdr:spPr>
        <a:xfrm flipV="1">
          <a:off x="16179800" y="1424305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125307</xdr:rowOff>
    </xdr:from>
    <xdr:to>
      <xdr:col>23</xdr:col>
      <xdr:colOff>406400</xdr:colOff>
      <xdr:row>83</xdr:row>
      <xdr:rowOff>125307</xdr:rowOff>
    </xdr:to>
    <xdr:cxnSp macro="">
      <xdr:nvCxnSpPr>
        <xdr:cNvPr id="258" name="直線コネクタ 257"/>
        <xdr:cNvCxnSpPr/>
      </xdr:nvCxnSpPr>
      <xdr:spPr>
        <a:xfrm>
          <a:off x="15290800" y="14355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125307</xdr:rowOff>
    </xdr:to>
    <xdr:cxnSp macro="">
      <xdr:nvCxnSpPr>
        <xdr:cNvPr id="261" name="直線コネクタ 260"/>
        <xdr:cNvCxnSpPr/>
      </xdr:nvCxnSpPr>
      <xdr:spPr>
        <a:xfrm>
          <a:off x="14401800" y="142832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86</xdr:row>
      <xdr:rowOff>133773</xdr:rowOff>
    </xdr:to>
    <xdr:cxnSp macro="">
      <xdr:nvCxnSpPr>
        <xdr:cNvPr id="264" name="直線コネクタ 263"/>
        <xdr:cNvCxnSpPr/>
      </xdr:nvCxnSpPr>
      <xdr:spPr>
        <a:xfrm flipV="1">
          <a:off x="13512800" y="1428326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4" name="円/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74507</xdr:rowOff>
    </xdr:from>
    <xdr:to>
      <xdr:col>23</xdr:col>
      <xdr:colOff>457200</xdr:colOff>
      <xdr:row>84</xdr:row>
      <xdr:rowOff>4657</xdr:rowOff>
    </xdr:to>
    <xdr:sp macro="" textlink="">
      <xdr:nvSpPr>
        <xdr:cNvPr id="276" name="円/楕円 275"/>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77" name="テキスト ボックス 276"/>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74507</xdr:rowOff>
    </xdr:from>
    <xdr:to>
      <xdr:col>22</xdr:col>
      <xdr:colOff>254000</xdr:colOff>
      <xdr:row>84</xdr:row>
      <xdr:rowOff>4657</xdr:rowOff>
    </xdr:to>
    <xdr:sp macro="" textlink="">
      <xdr:nvSpPr>
        <xdr:cNvPr id="278" name="円/楕円 277"/>
        <xdr:cNvSpPr/>
      </xdr:nvSpPr>
      <xdr:spPr>
        <a:xfrm>
          <a:off x="15240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79" name="テキスト ボックス 278"/>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0" name="円/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82973</xdr:rowOff>
    </xdr:from>
    <xdr:to>
      <xdr:col>19</xdr:col>
      <xdr:colOff>533400</xdr:colOff>
      <xdr:row>87</xdr:row>
      <xdr:rowOff>13123</xdr:rowOff>
    </xdr:to>
    <xdr:sp macro="" textlink="">
      <xdr:nvSpPr>
        <xdr:cNvPr id="282" name="円/楕円 281"/>
        <xdr:cNvSpPr/>
      </xdr:nvSpPr>
      <xdr:spPr>
        <a:xfrm>
          <a:off x="13462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23300</xdr:rowOff>
    </xdr:from>
    <xdr:ext cx="762000" cy="259045"/>
    <xdr:sp macro="" textlink="">
      <xdr:nvSpPr>
        <xdr:cNvPr id="283" name="テキスト ボックス 282"/>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人口千人当たりの職員数は、前年度に比べ</a:t>
          </a:r>
          <a:r>
            <a:rPr lang="en-US" altLang="ja-JP" sz="1100" b="0" i="0">
              <a:solidFill>
                <a:schemeClr val="dk1"/>
              </a:solidFill>
              <a:effectLst/>
              <a:latin typeface="+mn-lt"/>
              <a:ea typeface="+mn-ea"/>
              <a:cs typeface="+mn-cs"/>
            </a:rPr>
            <a:t>0.41</a:t>
          </a:r>
          <a:r>
            <a:rPr lang="ja-JP" altLang="ja-JP" sz="1100" b="0" i="0">
              <a:solidFill>
                <a:schemeClr val="dk1"/>
              </a:solidFill>
              <a:effectLst/>
              <a:latin typeface="+mn-lt"/>
              <a:ea typeface="+mn-ea"/>
              <a:cs typeface="+mn-cs"/>
            </a:rPr>
            <a:t>人</a:t>
          </a:r>
          <a:r>
            <a:rPr lang="ja-JP" altLang="en-US" sz="1100" b="0" i="0">
              <a:solidFill>
                <a:schemeClr val="dk1"/>
              </a:solidFill>
              <a:effectLst/>
              <a:latin typeface="+mn-lt"/>
              <a:ea typeface="+mn-ea"/>
              <a:cs typeface="+mn-cs"/>
            </a:rPr>
            <a:t>減少しました。</a:t>
          </a:r>
          <a:endParaRPr lang="en-US" altLang="ja-JP" sz="1100" b="0" i="0">
            <a:solidFill>
              <a:schemeClr val="dk1"/>
            </a:solidFill>
            <a:effectLst/>
            <a:latin typeface="+mn-lt"/>
            <a:ea typeface="+mn-ea"/>
            <a:cs typeface="+mn-cs"/>
          </a:endParaRPr>
        </a:p>
        <a:p>
          <a:pPr rtl="0" eaLnBrk="1" fontAlgn="auto" latinLnBrk="0" hangingPunct="1"/>
          <a:r>
            <a:rPr kumimoji="1" lang="ja-JP" altLang="en-US" sz="1100" b="0" i="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3.61</a:t>
          </a:r>
          <a:r>
            <a:rPr kumimoji="1" lang="ja-JP" altLang="ja-JP" sz="1100">
              <a:solidFill>
                <a:schemeClr val="dk1"/>
              </a:solidFill>
              <a:effectLst/>
              <a:latin typeface="+mn-lt"/>
              <a:ea typeface="+mn-ea"/>
              <a:cs typeface="+mn-cs"/>
            </a:rPr>
            <a:t>人少ない状況です。</a:t>
          </a:r>
          <a:endParaRPr lang="ja-JP" altLang="ja-JP" sz="1400">
            <a:effectLst/>
          </a:endParaRPr>
        </a:p>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今後は</a:t>
          </a:r>
          <a:r>
            <a:rPr lang="ja-JP" altLang="ja-JP" sz="1100" b="0" i="0">
              <a:solidFill>
                <a:schemeClr val="dk1"/>
              </a:solidFill>
              <a:effectLst/>
              <a:latin typeface="+mn-lt"/>
              <a:ea typeface="+mn-ea"/>
              <a:cs typeface="+mn-cs"/>
            </a:rPr>
            <a:t>退職者が増加する</a:t>
          </a:r>
          <a:r>
            <a:rPr lang="ja-JP" altLang="en-US" sz="1100" b="0" i="0">
              <a:solidFill>
                <a:schemeClr val="dk1"/>
              </a:solidFill>
              <a:effectLst/>
              <a:latin typeface="+mn-lt"/>
              <a:ea typeface="+mn-ea"/>
              <a:cs typeface="+mn-cs"/>
            </a:rPr>
            <a:t>ため</a:t>
          </a:r>
          <a:r>
            <a:rPr lang="ja-JP" altLang="ja-JP" sz="1100" b="0" i="0">
              <a:solidFill>
                <a:schemeClr val="dk1"/>
              </a:solidFill>
              <a:effectLst/>
              <a:latin typeface="+mn-lt"/>
              <a:ea typeface="+mn-ea"/>
              <a:cs typeface="+mn-cs"/>
            </a:rPr>
            <a:t>、増え続ける事務事業に支障のないよう</a:t>
          </a:r>
          <a:r>
            <a:rPr lang="ja-JP" altLang="en-US" sz="1100" b="0" i="0">
              <a:solidFill>
                <a:schemeClr val="dk1"/>
              </a:solidFill>
              <a:effectLst/>
              <a:latin typeface="+mn-lt"/>
              <a:ea typeface="+mn-ea"/>
              <a:cs typeface="+mn-cs"/>
            </a:rPr>
            <a:t>、より適切な定員管理に努めます</a:t>
          </a:r>
          <a:r>
            <a:rPr lang="ja-JP" altLang="ja-JP" sz="1100" b="0" i="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9716</xdr:rowOff>
    </xdr:from>
    <xdr:to>
      <xdr:col>24</xdr:col>
      <xdr:colOff>558800</xdr:colOff>
      <xdr:row>60</xdr:row>
      <xdr:rowOff>34449</xdr:rowOff>
    </xdr:to>
    <xdr:cxnSp macro="">
      <xdr:nvCxnSpPr>
        <xdr:cNvPr id="314" name="直線コネクタ 313"/>
        <xdr:cNvCxnSpPr/>
      </xdr:nvCxnSpPr>
      <xdr:spPr>
        <a:xfrm flipV="1">
          <a:off x="16179800" y="10296716"/>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27813</xdr:rowOff>
    </xdr:from>
    <xdr:to>
      <xdr:col>23</xdr:col>
      <xdr:colOff>406400</xdr:colOff>
      <xdr:row>60</xdr:row>
      <xdr:rowOff>34449</xdr:rowOff>
    </xdr:to>
    <xdr:cxnSp macro="">
      <xdr:nvCxnSpPr>
        <xdr:cNvPr id="317" name="直線コネクタ 316"/>
        <xdr:cNvCxnSpPr/>
      </xdr:nvCxnSpPr>
      <xdr:spPr>
        <a:xfrm>
          <a:off x="15290800" y="10314813"/>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6096</xdr:rowOff>
    </xdr:from>
    <xdr:to>
      <xdr:col>22</xdr:col>
      <xdr:colOff>203200</xdr:colOff>
      <xdr:row>60</xdr:row>
      <xdr:rowOff>27813</xdr:rowOff>
    </xdr:to>
    <xdr:cxnSp macro="">
      <xdr:nvCxnSpPr>
        <xdr:cNvPr id="320" name="直線コネクタ 319"/>
        <xdr:cNvCxnSpPr/>
      </xdr:nvCxnSpPr>
      <xdr:spPr>
        <a:xfrm>
          <a:off x="14401800" y="1029309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155829</xdr:rowOff>
    </xdr:from>
    <xdr:to>
      <xdr:col>21</xdr:col>
      <xdr:colOff>0</xdr:colOff>
      <xdr:row>60</xdr:row>
      <xdr:rowOff>6096</xdr:rowOff>
    </xdr:to>
    <xdr:cxnSp macro="">
      <xdr:nvCxnSpPr>
        <xdr:cNvPr id="323" name="直線コネクタ 322"/>
        <xdr:cNvCxnSpPr/>
      </xdr:nvCxnSpPr>
      <xdr:spPr>
        <a:xfrm>
          <a:off x="13512800" y="10271379"/>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130366</xdr:rowOff>
    </xdr:from>
    <xdr:to>
      <xdr:col>24</xdr:col>
      <xdr:colOff>609600</xdr:colOff>
      <xdr:row>60</xdr:row>
      <xdr:rowOff>60516</xdr:rowOff>
    </xdr:to>
    <xdr:sp macro="" textlink="">
      <xdr:nvSpPr>
        <xdr:cNvPr id="333" name="円/楕円 332"/>
        <xdr:cNvSpPr/>
      </xdr:nvSpPr>
      <xdr:spPr>
        <a:xfrm>
          <a:off x="169672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146893</xdr:rowOff>
    </xdr:from>
    <xdr:ext cx="762000" cy="259045"/>
    <xdr:sp macro="" textlink="">
      <xdr:nvSpPr>
        <xdr:cNvPr id="334" name="定員管理の状況該当値テキスト"/>
        <xdr:cNvSpPr txBox="1"/>
      </xdr:nvSpPr>
      <xdr:spPr>
        <a:xfrm>
          <a:off x="17106900" y="1009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155099</xdr:rowOff>
    </xdr:from>
    <xdr:to>
      <xdr:col>23</xdr:col>
      <xdr:colOff>457200</xdr:colOff>
      <xdr:row>60</xdr:row>
      <xdr:rowOff>85249</xdr:rowOff>
    </xdr:to>
    <xdr:sp macro="" textlink="">
      <xdr:nvSpPr>
        <xdr:cNvPr id="335" name="円/楕円 334"/>
        <xdr:cNvSpPr/>
      </xdr:nvSpPr>
      <xdr:spPr>
        <a:xfrm>
          <a:off x="16129000" y="102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95426</xdr:rowOff>
    </xdr:from>
    <xdr:ext cx="736600" cy="259045"/>
    <xdr:sp macro="" textlink="">
      <xdr:nvSpPr>
        <xdr:cNvPr id="336" name="テキスト ボックス 335"/>
        <xdr:cNvSpPr txBox="1"/>
      </xdr:nvSpPr>
      <xdr:spPr>
        <a:xfrm>
          <a:off x="15798800" y="1003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148463</xdr:rowOff>
    </xdr:from>
    <xdr:to>
      <xdr:col>22</xdr:col>
      <xdr:colOff>254000</xdr:colOff>
      <xdr:row>60</xdr:row>
      <xdr:rowOff>78613</xdr:rowOff>
    </xdr:to>
    <xdr:sp macro="" textlink="">
      <xdr:nvSpPr>
        <xdr:cNvPr id="337" name="円/楕円 336"/>
        <xdr:cNvSpPr/>
      </xdr:nvSpPr>
      <xdr:spPr>
        <a:xfrm>
          <a:off x="15240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88790</xdr:rowOff>
    </xdr:from>
    <xdr:ext cx="762000" cy="259045"/>
    <xdr:sp macro="" textlink="">
      <xdr:nvSpPr>
        <xdr:cNvPr id="338" name="テキスト ボックス 337"/>
        <xdr:cNvSpPr txBox="1"/>
      </xdr:nvSpPr>
      <xdr:spPr>
        <a:xfrm>
          <a:off x="14909800" y="1003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126746</xdr:rowOff>
    </xdr:from>
    <xdr:to>
      <xdr:col>21</xdr:col>
      <xdr:colOff>50800</xdr:colOff>
      <xdr:row>60</xdr:row>
      <xdr:rowOff>56896</xdr:rowOff>
    </xdr:to>
    <xdr:sp macro="" textlink="">
      <xdr:nvSpPr>
        <xdr:cNvPr id="339" name="円/楕円 338"/>
        <xdr:cNvSpPr/>
      </xdr:nvSpPr>
      <xdr:spPr>
        <a:xfrm>
          <a:off x="14351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67073</xdr:rowOff>
    </xdr:from>
    <xdr:ext cx="762000" cy="259045"/>
    <xdr:sp macro="" textlink="">
      <xdr:nvSpPr>
        <xdr:cNvPr id="340" name="テキスト ボックス 339"/>
        <xdr:cNvSpPr txBox="1"/>
      </xdr:nvSpPr>
      <xdr:spPr>
        <a:xfrm>
          <a:off x="14020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105029</xdr:rowOff>
    </xdr:from>
    <xdr:to>
      <xdr:col>19</xdr:col>
      <xdr:colOff>533400</xdr:colOff>
      <xdr:row>60</xdr:row>
      <xdr:rowOff>35179</xdr:rowOff>
    </xdr:to>
    <xdr:sp macro="" textlink="">
      <xdr:nvSpPr>
        <xdr:cNvPr id="341" name="円/楕円 340"/>
        <xdr:cNvSpPr/>
      </xdr:nvSpPr>
      <xdr:spPr>
        <a:xfrm>
          <a:off x="13462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45356</xdr:rowOff>
    </xdr:from>
    <xdr:ext cx="762000" cy="259045"/>
    <xdr:sp macro="" textlink="">
      <xdr:nvSpPr>
        <xdr:cNvPr id="342" name="テキスト ボックス 341"/>
        <xdr:cNvSpPr txBox="1"/>
      </xdr:nvSpPr>
      <xdr:spPr>
        <a:xfrm>
          <a:off x="13131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17</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年度まで下水道事業債の繰り上げ償還を実施したことや、大規模事業の償還終了により、順調に減少してきました。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今後も償還が終了していきますが、</a:t>
          </a:r>
          <a:r>
            <a:rPr lang="ja-JP" altLang="en-US" sz="1100" b="0" i="0">
              <a:solidFill>
                <a:schemeClr val="dk1"/>
              </a:solidFill>
              <a:effectLst/>
              <a:latin typeface="+mn-lt"/>
              <a:ea typeface="+mn-ea"/>
              <a:cs typeface="+mn-cs"/>
            </a:rPr>
            <a:t>公債費は若干増加傾向のため</a:t>
          </a:r>
          <a:r>
            <a:rPr lang="ja-JP" altLang="ja-JP" sz="1100" b="0" i="0">
              <a:solidFill>
                <a:schemeClr val="dk1"/>
              </a:solidFill>
              <a:effectLst/>
              <a:latin typeface="+mn-lt"/>
              <a:ea typeface="+mn-ea"/>
              <a:cs typeface="+mn-cs"/>
            </a:rPr>
            <a:t>、実質公債費率の減少傾向は横ばいになることが予想されます。</a:t>
          </a:r>
          <a:endParaRPr lang="ja-JP" altLang="ja-JP" sz="1400">
            <a:effectLst/>
          </a:endParaRPr>
        </a:p>
        <a:p>
          <a:pPr rtl="0"/>
          <a:r>
            <a:rPr lang="ja-JP" altLang="ja-JP" sz="1100" b="0" i="0">
              <a:solidFill>
                <a:schemeClr val="dk1"/>
              </a:solidFill>
              <a:effectLst/>
              <a:latin typeface="+mn-lt"/>
              <a:ea typeface="+mn-ea"/>
              <a:cs typeface="+mn-cs"/>
            </a:rPr>
            <a:t>　下水道事業については健全化を目指し、一般会計についても事業を精査し交付税措置等を勘案しながら、起債に大きく頼らない財政運営を心掛けていきます。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117348</xdr:rowOff>
    </xdr:to>
    <xdr:cxnSp macro="">
      <xdr:nvCxnSpPr>
        <xdr:cNvPr id="373" name="直線コネクタ 372"/>
        <xdr:cNvCxnSpPr/>
      </xdr:nvCxnSpPr>
      <xdr:spPr>
        <a:xfrm flipV="1">
          <a:off x="16179800" y="69512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40</xdr:row>
      <xdr:rowOff>141478</xdr:rowOff>
    </xdr:to>
    <xdr:cxnSp macro="">
      <xdr:nvCxnSpPr>
        <xdr:cNvPr id="376" name="直線コネクタ 375"/>
        <xdr:cNvCxnSpPr/>
      </xdr:nvCxnSpPr>
      <xdr:spPr>
        <a:xfrm flipV="1">
          <a:off x="15290800" y="69753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141478</xdr:rowOff>
    </xdr:from>
    <xdr:to>
      <xdr:col>22</xdr:col>
      <xdr:colOff>203200</xdr:colOff>
      <xdr:row>41</xdr:row>
      <xdr:rowOff>13462</xdr:rowOff>
    </xdr:to>
    <xdr:cxnSp macro="">
      <xdr:nvCxnSpPr>
        <xdr:cNvPr id="379" name="直線コネクタ 378"/>
        <xdr:cNvCxnSpPr/>
      </xdr:nvCxnSpPr>
      <xdr:spPr>
        <a:xfrm flipV="1">
          <a:off x="14401800" y="69994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17543</xdr:rowOff>
    </xdr:from>
    <xdr:ext cx="762000" cy="259045"/>
    <xdr:sp macro="" textlink="">
      <xdr:nvSpPr>
        <xdr:cNvPr id="381" name="テキスト ボックス 380"/>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23114</xdr:rowOff>
    </xdr:to>
    <xdr:cxnSp macro="">
      <xdr:nvCxnSpPr>
        <xdr:cNvPr id="382" name="直線コネクタ 381"/>
        <xdr:cNvCxnSpPr/>
      </xdr:nvCxnSpPr>
      <xdr:spPr>
        <a:xfrm flipV="1">
          <a:off x="13512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2" name="円/楕円 391"/>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3"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4" name="円/楕円 393"/>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5" name="テキスト ボックス 394"/>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90678</xdr:rowOff>
    </xdr:from>
    <xdr:to>
      <xdr:col>22</xdr:col>
      <xdr:colOff>254000</xdr:colOff>
      <xdr:row>41</xdr:row>
      <xdr:rowOff>20828</xdr:rowOff>
    </xdr:to>
    <xdr:sp macro="" textlink="">
      <xdr:nvSpPr>
        <xdr:cNvPr id="396" name="円/楕円 395"/>
        <xdr:cNvSpPr/>
      </xdr:nvSpPr>
      <xdr:spPr>
        <a:xfrm>
          <a:off x="15240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31005</xdr:rowOff>
    </xdr:from>
    <xdr:ext cx="762000" cy="259045"/>
    <xdr:sp macro="" textlink="">
      <xdr:nvSpPr>
        <xdr:cNvPr id="397" name="テキスト ボックス 396"/>
        <xdr:cNvSpPr txBox="1"/>
      </xdr:nvSpPr>
      <xdr:spPr>
        <a:xfrm>
          <a:off x="14909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398" name="円/楕円 397"/>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9" name="テキスト ボックス 398"/>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0" name="円/楕円 399"/>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1" name="テキスト ボックス 400"/>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三セク等に対する債務負担がなく、基金の積立額や交付税として算入される公債費の総額が、地方債残高や職員の退職手当引当金などの将来負担額を上回っているため「－％」となっています。</a:t>
          </a:r>
          <a:endParaRPr lang="ja-JP" altLang="ja-JP" sz="1400">
            <a:effectLst/>
          </a:endParaRPr>
        </a:p>
        <a:p>
          <a:pPr rtl="0"/>
          <a:r>
            <a:rPr lang="ja-JP" altLang="ja-JP" sz="1100" b="0" i="0" baseline="0">
              <a:solidFill>
                <a:schemeClr val="dk1"/>
              </a:solidFill>
              <a:effectLst/>
              <a:latin typeface="+mn-lt"/>
              <a:ea typeface="+mn-ea"/>
              <a:cs typeface="+mn-cs"/>
            </a:rPr>
            <a:t>　引き続き財政の健全化に努めます。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7,919
7,838
43.26
4,465,203
4,175,076
288,897
2,686,855
1,949,968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給与水準や定員管理の状況は、類似団体平均より低くなっていますが、人件費は類似団体平均値より</a:t>
          </a:r>
          <a:r>
            <a:rPr lang="en-US" altLang="ja-JP" sz="1100" b="0" i="0">
              <a:solidFill>
                <a:schemeClr val="dk1"/>
              </a:solidFill>
              <a:effectLst/>
              <a:latin typeface="+mn-lt"/>
              <a:ea typeface="+mn-ea"/>
              <a:cs typeface="+mn-cs"/>
            </a:rPr>
            <a:t>1.6</a:t>
          </a:r>
          <a:r>
            <a:rPr lang="ja-JP" altLang="ja-JP" sz="1100" b="0" i="0">
              <a:solidFill>
                <a:schemeClr val="dk1"/>
              </a:solidFill>
              <a:effectLst/>
              <a:latin typeface="+mn-lt"/>
              <a:ea typeface="+mn-ea"/>
              <a:cs typeface="+mn-cs"/>
            </a:rPr>
            <a:t>ポイント高くなっています。</a:t>
          </a:r>
          <a:endParaRPr lang="ja-JP" altLang="ja-JP" sz="1400">
            <a:effectLst/>
          </a:endParaRPr>
        </a:p>
        <a:p>
          <a:pPr rtl="0"/>
          <a:r>
            <a:rPr lang="ja-JP" altLang="ja-JP" sz="1100" b="0" i="0">
              <a:solidFill>
                <a:schemeClr val="dk1"/>
              </a:solidFill>
              <a:effectLst/>
              <a:latin typeface="+mn-lt"/>
              <a:ea typeface="+mn-ea"/>
              <a:cs typeface="+mn-cs"/>
            </a:rPr>
            <a:t>　行財政改革による職員数削減のため新規採用を抑制してきたこと等により、平均年齢が高くなり平均賃金が上昇していると考えられます。</a:t>
          </a:r>
          <a:endParaRPr lang="ja-JP" altLang="ja-JP" sz="1400">
            <a:effectLst/>
          </a:endParaRPr>
        </a:p>
        <a:p>
          <a:pPr rtl="0"/>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今後は</a:t>
          </a:r>
          <a:r>
            <a:rPr lang="ja-JP" altLang="ja-JP" sz="1100" b="0" i="0">
              <a:solidFill>
                <a:schemeClr val="dk1"/>
              </a:solidFill>
              <a:effectLst/>
              <a:latin typeface="+mn-lt"/>
              <a:ea typeface="+mn-ea"/>
              <a:cs typeface="+mn-cs"/>
            </a:rPr>
            <a:t>退職者が増加するため</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職員の年齢構成</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改善される見込みです。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88138</xdr:rowOff>
    </xdr:to>
    <xdr:cxnSp macro="">
      <xdr:nvCxnSpPr>
        <xdr:cNvPr id="64" name="直線コネクタ 63"/>
        <xdr:cNvCxnSpPr/>
      </xdr:nvCxnSpPr>
      <xdr:spPr>
        <a:xfrm flipV="1">
          <a:off x="3987800" y="63906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37</xdr:row>
      <xdr:rowOff>143002</xdr:rowOff>
    </xdr:to>
    <xdr:cxnSp macro="">
      <xdr:nvCxnSpPr>
        <xdr:cNvPr id="67" name="直線コネクタ 66"/>
        <xdr:cNvCxnSpPr/>
      </xdr:nvCxnSpPr>
      <xdr:spPr>
        <a:xfrm flipV="1">
          <a:off x="3098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143002</xdr:rowOff>
    </xdr:to>
    <xdr:cxnSp macro="">
      <xdr:nvCxnSpPr>
        <xdr:cNvPr id="70" name="直線コネクタ 69"/>
        <xdr:cNvCxnSpPr/>
      </xdr:nvCxnSpPr>
      <xdr:spPr>
        <a:xfrm>
          <a:off x="2209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115570</xdr:rowOff>
    </xdr:from>
    <xdr:to>
      <xdr:col>3</xdr:col>
      <xdr:colOff>142875</xdr:colOff>
      <xdr:row>38</xdr:row>
      <xdr:rowOff>12700</xdr:rowOff>
    </xdr:to>
    <xdr:cxnSp macro="">
      <xdr:nvCxnSpPr>
        <xdr:cNvPr id="73" name="直線コネクタ 72"/>
        <xdr:cNvCxnSpPr/>
      </xdr:nvCxnSpPr>
      <xdr:spPr>
        <a:xfrm flipV="1">
          <a:off x="1320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7" name="円/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9" name="円/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類似団体平均値を</a:t>
          </a:r>
          <a:r>
            <a:rPr lang="en-US" altLang="ja-JP" sz="1100" b="0" i="0">
              <a:solidFill>
                <a:schemeClr val="dk1"/>
              </a:solidFill>
              <a:effectLst/>
              <a:latin typeface="+mn-lt"/>
              <a:ea typeface="+mn-ea"/>
              <a:cs typeface="+mn-cs"/>
            </a:rPr>
            <a:t>5.3</a:t>
          </a:r>
          <a:r>
            <a:rPr lang="ja-JP" altLang="ja-JP" sz="1100" b="0" i="0">
              <a:solidFill>
                <a:schemeClr val="dk1"/>
              </a:solidFill>
              <a:effectLst/>
              <a:latin typeface="+mn-lt"/>
              <a:ea typeface="+mn-ea"/>
              <a:cs typeface="+mn-cs"/>
            </a:rPr>
            <a:t>ポイント上回って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前年度</a:t>
          </a:r>
          <a:r>
            <a:rPr lang="ja-JP" altLang="en-US" sz="1100" b="0" i="0">
              <a:solidFill>
                <a:schemeClr val="dk1"/>
              </a:solidFill>
              <a:effectLst/>
              <a:latin typeface="+mn-lt"/>
              <a:ea typeface="+mn-ea"/>
              <a:cs typeface="+mn-cs"/>
            </a:rPr>
            <a:t>でも</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増加しています。</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物件費の増加については、臨時職員賃金及び委託費の増加が主な要因として挙げられますが、重点施策の一つとしている子育て支援、高齢者・障害者支援にはマンパワーが必要となるため、臨時職員や委託に頼ることにな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今後も高い値は予想されます。</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事務効率の向上及びさらに競争性を持たせた発注により委託費等のコスト削減に努めます。</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19</xdr:row>
      <xdr:rowOff>24130</xdr:rowOff>
    </xdr:to>
    <xdr:cxnSp macro="">
      <xdr:nvCxnSpPr>
        <xdr:cNvPr id="125" name="直線コネクタ 124"/>
        <xdr:cNvCxnSpPr/>
      </xdr:nvCxnSpPr>
      <xdr:spPr>
        <a:xfrm>
          <a:off x="15671800" y="30835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27940</xdr:rowOff>
    </xdr:to>
    <xdr:cxnSp macro="">
      <xdr:nvCxnSpPr>
        <xdr:cNvPr id="128" name="直線コネクタ 127"/>
        <xdr:cNvCxnSpPr/>
      </xdr:nvCxnSpPr>
      <xdr:spPr>
        <a:xfrm flipV="1">
          <a:off x="14782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18</xdr:row>
      <xdr:rowOff>27940</xdr:rowOff>
    </xdr:to>
    <xdr:cxnSp macro="">
      <xdr:nvCxnSpPr>
        <xdr:cNvPr id="131" name="直線コネクタ 130"/>
        <xdr:cNvCxnSpPr/>
      </xdr:nvCxnSpPr>
      <xdr:spPr>
        <a:xfrm>
          <a:off x="13893800" y="2954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100330</xdr:rowOff>
    </xdr:to>
    <xdr:cxnSp macro="">
      <xdr:nvCxnSpPr>
        <xdr:cNvPr id="134" name="直線コネクタ 133"/>
        <xdr:cNvCxnSpPr/>
      </xdr:nvCxnSpPr>
      <xdr:spPr>
        <a:xfrm flipV="1">
          <a:off x="13004800" y="2954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144780</xdr:rowOff>
    </xdr:from>
    <xdr:to>
      <xdr:col>24</xdr:col>
      <xdr:colOff>82550</xdr:colOff>
      <xdr:row>19</xdr:row>
      <xdr:rowOff>74930</xdr:rowOff>
    </xdr:to>
    <xdr:sp macro="" textlink="">
      <xdr:nvSpPr>
        <xdr:cNvPr id="144" name="円/楕円 143"/>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116857</xdr:rowOff>
    </xdr:from>
    <xdr:ext cx="762000" cy="259045"/>
    <xdr:sp macro="" textlink="">
      <xdr:nvSpPr>
        <xdr:cNvPr id="145"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8" name="円/楕円 147"/>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49" name="テキスト ボックス 148"/>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類似団体平均を</a:t>
          </a:r>
          <a:r>
            <a:rPr lang="en-US" altLang="ja-JP" sz="1100" b="0" i="0">
              <a:solidFill>
                <a:schemeClr val="dk1"/>
              </a:solidFill>
              <a:effectLst/>
              <a:latin typeface="+mn-lt"/>
              <a:ea typeface="+mn-ea"/>
              <a:cs typeface="+mn-cs"/>
            </a:rPr>
            <a:t>3.9</a:t>
          </a:r>
          <a:r>
            <a:rPr lang="ja-JP" altLang="ja-JP" sz="1100" b="0" i="0">
              <a:solidFill>
                <a:schemeClr val="dk1"/>
              </a:solidFill>
              <a:effectLst/>
              <a:latin typeface="+mn-lt"/>
              <a:ea typeface="+mn-ea"/>
              <a:cs typeface="+mn-cs"/>
            </a:rPr>
            <a:t>ポイント上回って</a:t>
          </a:r>
          <a:r>
            <a:rPr lang="ja-JP" altLang="en-US" sz="1100" b="0" i="0">
              <a:solidFill>
                <a:schemeClr val="dk1"/>
              </a:solidFill>
              <a:effectLst/>
              <a:latin typeface="+mn-lt"/>
              <a:ea typeface="+mn-ea"/>
              <a:cs typeface="+mn-cs"/>
            </a:rPr>
            <a:t>おり</a:t>
          </a:r>
          <a:r>
            <a:rPr lang="ja-JP" altLang="ja-JP" sz="1100" b="0" i="0">
              <a:solidFill>
                <a:schemeClr val="dk1"/>
              </a:solidFill>
              <a:effectLst/>
              <a:latin typeface="+mn-lt"/>
              <a:ea typeface="+mn-ea"/>
              <a:cs typeface="+mn-cs"/>
            </a:rPr>
            <a:t>、前年比で</a:t>
          </a:r>
          <a:r>
            <a:rPr lang="ja-JP" altLang="en-US" sz="1100" b="0" i="0">
              <a:solidFill>
                <a:schemeClr val="dk1"/>
              </a:solidFill>
              <a:effectLst/>
              <a:latin typeface="+mn-lt"/>
              <a:ea typeface="+mn-ea"/>
              <a:cs typeface="+mn-cs"/>
            </a:rPr>
            <a:t>も</a:t>
          </a:r>
          <a:r>
            <a:rPr lang="en-US" altLang="ja-JP" sz="1100" b="0" i="0">
              <a:solidFill>
                <a:schemeClr val="dk1"/>
              </a:solidFill>
              <a:effectLst/>
              <a:latin typeface="+mn-lt"/>
              <a:ea typeface="+mn-ea"/>
              <a:cs typeface="+mn-cs"/>
            </a:rPr>
            <a:t>1.5</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しています。</a:t>
          </a:r>
          <a:endParaRPr lang="ja-JP" altLang="ja-JP" sz="1400">
            <a:effectLst/>
          </a:endParaRPr>
        </a:p>
        <a:p>
          <a:pPr rtl="0"/>
          <a:r>
            <a:rPr lang="ja-JP" altLang="ja-JP" sz="1100" b="0" i="0">
              <a:solidFill>
                <a:schemeClr val="dk1"/>
              </a:solidFill>
              <a:effectLst/>
              <a:latin typeface="+mn-lt"/>
              <a:ea typeface="+mn-ea"/>
              <a:cs typeface="+mn-cs"/>
            </a:rPr>
            <a:t>　村では福祉の充実を重点施策の一つとして、老人医療や子ども医療等の医療費特別給付事業を実施しているため、扶助費額が膨らみ続けています。</a:t>
          </a:r>
          <a:endParaRPr lang="ja-JP" altLang="ja-JP" sz="1400">
            <a:effectLst/>
          </a:endParaRPr>
        </a:p>
        <a:p>
          <a:pPr rtl="0"/>
          <a:r>
            <a:rPr lang="ja-JP" altLang="ja-JP" sz="1100" b="0" i="0">
              <a:solidFill>
                <a:schemeClr val="dk1"/>
              </a:solidFill>
              <a:effectLst/>
              <a:latin typeface="+mn-lt"/>
              <a:ea typeface="+mn-ea"/>
              <a:cs typeface="+mn-cs"/>
            </a:rPr>
            <a:t>　そのため、予防事業の拡充などの対策を進めるとともに、扶助費総額を抑制するための検討を行っています。</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60</xdr:row>
      <xdr:rowOff>29028</xdr:rowOff>
    </xdr:to>
    <xdr:cxnSp macro="">
      <xdr:nvCxnSpPr>
        <xdr:cNvPr id="187" name="直線コネクタ 186"/>
        <xdr:cNvCxnSpPr/>
      </xdr:nvCxnSpPr>
      <xdr:spPr>
        <a:xfrm>
          <a:off x="3987800" y="10071100"/>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37193</xdr:rowOff>
    </xdr:to>
    <xdr:cxnSp macro="">
      <xdr:nvCxnSpPr>
        <xdr:cNvPr id="190" name="直線コネクタ 189"/>
        <xdr:cNvCxnSpPr/>
      </xdr:nvCxnSpPr>
      <xdr:spPr>
        <a:xfrm flipV="1">
          <a:off x="3098800" y="10071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59</xdr:row>
      <xdr:rowOff>37193</xdr:rowOff>
    </xdr:to>
    <xdr:cxnSp macro="">
      <xdr:nvCxnSpPr>
        <xdr:cNvPr id="193" name="直線コネクタ 192"/>
        <xdr:cNvCxnSpPr/>
      </xdr:nvCxnSpPr>
      <xdr:spPr>
        <a:xfrm>
          <a:off x="2209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58</xdr:row>
      <xdr:rowOff>110672</xdr:rowOff>
    </xdr:to>
    <xdr:cxnSp macro="">
      <xdr:nvCxnSpPr>
        <xdr:cNvPr id="196" name="直線コネクタ 195"/>
        <xdr:cNvCxnSpPr/>
      </xdr:nvCxnSpPr>
      <xdr:spPr>
        <a:xfrm>
          <a:off x="1320800" y="1005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149678</xdr:rowOff>
    </xdr:from>
    <xdr:to>
      <xdr:col>7</xdr:col>
      <xdr:colOff>66675</xdr:colOff>
      <xdr:row>60</xdr:row>
      <xdr:rowOff>79828</xdr:rowOff>
    </xdr:to>
    <xdr:sp macro="" textlink="">
      <xdr:nvSpPr>
        <xdr:cNvPr id="206" name="円/楕円 205"/>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121755</xdr:rowOff>
    </xdr:from>
    <xdr:ext cx="762000" cy="259045"/>
    <xdr:sp macro="" textlink="">
      <xdr:nvSpPr>
        <xdr:cNvPr id="207" name="扶助費該当値テキスト"/>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8" name="円/楕円 207"/>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9" name="テキスト ボックス 208"/>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157843</xdr:rowOff>
    </xdr:from>
    <xdr:to>
      <xdr:col>4</xdr:col>
      <xdr:colOff>396875</xdr:colOff>
      <xdr:row>59</xdr:row>
      <xdr:rowOff>87993</xdr:rowOff>
    </xdr:to>
    <xdr:sp macro="" textlink="">
      <xdr:nvSpPr>
        <xdr:cNvPr id="210" name="円/楕円 209"/>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72770</xdr:rowOff>
    </xdr:from>
    <xdr:ext cx="762000" cy="259045"/>
    <xdr:sp macro="" textlink="">
      <xdr:nvSpPr>
        <xdr:cNvPr id="211" name="テキスト ボックス 210"/>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2" name="円/楕円 211"/>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3" name="テキスト ボックス 212"/>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4" name="円/楕円 213"/>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5" name="テキスト ボックス 214"/>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類似団体平均値を</a:t>
          </a:r>
          <a:r>
            <a:rPr lang="en-US" altLang="ja-JP" sz="1100" b="0" i="0">
              <a:solidFill>
                <a:schemeClr val="dk1"/>
              </a:solidFill>
              <a:effectLst/>
              <a:latin typeface="+mn-lt"/>
              <a:ea typeface="+mn-ea"/>
              <a:cs typeface="+mn-cs"/>
            </a:rPr>
            <a:t>4.1</a:t>
          </a:r>
          <a:r>
            <a:rPr lang="ja-JP" altLang="ja-JP" sz="1100" b="0" i="0">
              <a:solidFill>
                <a:schemeClr val="dk1"/>
              </a:solidFill>
              <a:effectLst/>
              <a:latin typeface="+mn-lt"/>
              <a:ea typeface="+mn-ea"/>
              <a:cs typeface="+mn-cs"/>
            </a:rPr>
            <a:t>ポイント、長野県平均を</a:t>
          </a:r>
          <a:r>
            <a:rPr lang="en-US" altLang="ja-JP" sz="1100" b="0" i="0">
              <a:solidFill>
                <a:schemeClr val="dk1"/>
              </a:solidFill>
              <a:effectLst/>
              <a:latin typeface="+mn-lt"/>
              <a:ea typeface="+mn-ea"/>
              <a:cs typeface="+mn-cs"/>
            </a:rPr>
            <a:t>5.0</a:t>
          </a:r>
          <a:r>
            <a:rPr lang="ja-JP" altLang="ja-JP" sz="1100" b="0" i="0">
              <a:solidFill>
                <a:schemeClr val="dk1"/>
              </a:solidFill>
              <a:effectLst/>
              <a:latin typeface="+mn-lt"/>
              <a:ea typeface="+mn-ea"/>
              <a:cs typeface="+mn-cs"/>
            </a:rPr>
            <a:t>ポイント、全国平均値</a:t>
          </a:r>
          <a:r>
            <a:rPr lang="en-US" altLang="ja-JP" sz="1100" b="0" i="0">
              <a:solidFill>
                <a:schemeClr val="dk1"/>
              </a:solidFill>
              <a:effectLst/>
              <a:latin typeface="+mn-lt"/>
              <a:ea typeface="+mn-ea"/>
              <a:cs typeface="+mn-cs"/>
            </a:rPr>
            <a:t>5.8</a:t>
          </a:r>
          <a:r>
            <a:rPr lang="ja-JP" altLang="ja-JP" sz="1100" b="0" i="0">
              <a:solidFill>
                <a:schemeClr val="dk1"/>
              </a:solidFill>
              <a:effectLst/>
              <a:latin typeface="+mn-lt"/>
              <a:ea typeface="+mn-ea"/>
              <a:cs typeface="+mn-cs"/>
            </a:rPr>
            <a:t>ポイント下回っています。</a:t>
          </a:r>
          <a:endParaRPr lang="ja-JP" altLang="ja-JP" sz="1400">
            <a:effectLst/>
          </a:endParaRPr>
        </a:p>
        <a:p>
          <a:r>
            <a:rPr lang="ja-JP" altLang="ja-JP" sz="1100" b="0" i="0">
              <a:solidFill>
                <a:schemeClr val="dk1"/>
              </a:solidFill>
              <a:effectLst/>
              <a:latin typeface="+mn-lt"/>
              <a:ea typeface="+mn-ea"/>
              <a:cs typeface="+mn-cs"/>
            </a:rPr>
            <a:t>　前年比で</a:t>
          </a:r>
          <a:r>
            <a:rPr lang="en-US" altLang="ja-JP" sz="1100" b="0" i="0">
              <a:solidFill>
                <a:schemeClr val="dk1"/>
              </a:solidFill>
              <a:effectLst/>
              <a:latin typeface="+mn-lt"/>
              <a:ea typeface="+mn-ea"/>
              <a:cs typeface="+mn-cs"/>
            </a:rPr>
            <a:t>0.1</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していますが、</a:t>
          </a:r>
          <a:r>
            <a:rPr lang="ja-JP" altLang="en-US" sz="1100" b="0" i="0">
              <a:solidFill>
                <a:schemeClr val="dk1"/>
              </a:solidFill>
              <a:effectLst/>
              <a:latin typeface="+mn-lt"/>
              <a:ea typeface="+mn-ea"/>
              <a:cs typeface="+mn-cs"/>
            </a:rPr>
            <a:t>ほぼ横ばいで推移してます。</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国保事業特別会計、</a:t>
          </a:r>
          <a:r>
            <a:rPr lang="ja-JP" altLang="ja-JP" sz="1100">
              <a:solidFill>
                <a:schemeClr val="dk1"/>
              </a:solidFill>
              <a:effectLst/>
              <a:latin typeface="+mn-lt"/>
              <a:ea typeface="+mn-ea"/>
              <a:cs typeface="+mn-cs"/>
            </a:rPr>
            <a:t>介護保険事業会計、後期高齢者医療事業会計への繰出金は増加傾向にあるため、</a:t>
          </a:r>
          <a:r>
            <a:rPr lang="ja-JP" altLang="en-US" sz="1100">
              <a:solidFill>
                <a:schemeClr val="dk1"/>
              </a:solidFill>
              <a:effectLst/>
              <a:latin typeface="+mn-lt"/>
              <a:ea typeface="+mn-ea"/>
              <a:cs typeface="+mn-cs"/>
            </a:rPr>
            <a:t>今後</a:t>
          </a:r>
          <a:r>
            <a:rPr lang="ja-JP" altLang="ja-JP" sz="1100">
              <a:solidFill>
                <a:schemeClr val="dk1"/>
              </a:solidFill>
              <a:effectLst/>
              <a:latin typeface="+mn-lt"/>
              <a:ea typeface="+mn-ea"/>
              <a:cs typeface="+mn-cs"/>
            </a:rPr>
            <a:t>上昇する可能性があります。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109855</xdr:rowOff>
    </xdr:to>
    <xdr:cxnSp macro="">
      <xdr:nvCxnSpPr>
        <xdr:cNvPr id="243" name="直線コネクタ 242"/>
        <xdr:cNvCxnSpPr/>
      </xdr:nvCxnSpPr>
      <xdr:spPr>
        <a:xfrm>
          <a:off x="15671800" y="9705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121285</xdr:rowOff>
    </xdr:to>
    <xdr:cxnSp macro="">
      <xdr:nvCxnSpPr>
        <xdr:cNvPr id="246" name="直線コネクタ 245"/>
        <xdr:cNvCxnSpPr/>
      </xdr:nvCxnSpPr>
      <xdr:spPr>
        <a:xfrm flipV="1">
          <a:off x="14782800" y="9705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121285</xdr:rowOff>
    </xdr:to>
    <xdr:cxnSp macro="">
      <xdr:nvCxnSpPr>
        <xdr:cNvPr id="249" name="直線コネクタ 248"/>
        <xdr:cNvCxnSpPr/>
      </xdr:nvCxnSpPr>
      <xdr:spPr>
        <a:xfrm>
          <a:off x="13893800" y="96596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46990</xdr:rowOff>
    </xdr:from>
    <xdr:to>
      <xdr:col>20</xdr:col>
      <xdr:colOff>158750</xdr:colOff>
      <xdr:row>56</xdr:row>
      <xdr:rowOff>58420</xdr:rowOff>
    </xdr:to>
    <xdr:cxnSp macro="">
      <xdr:nvCxnSpPr>
        <xdr:cNvPr id="252" name="直線コネクタ 251"/>
        <xdr:cNvCxnSpPr/>
      </xdr:nvCxnSpPr>
      <xdr:spPr>
        <a:xfrm>
          <a:off x="13004800" y="9648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59055</xdr:rowOff>
    </xdr:from>
    <xdr:to>
      <xdr:col>24</xdr:col>
      <xdr:colOff>82550</xdr:colOff>
      <xdr:row>56</xdr:row>
      <xdr:rowOff>160655</xdr:rowOff>
    </xdr:to>
    <xdr:sp macro="" textlink="">
      <xdr:nvSpPr>
        <xdr:cNvPr id="262" name="円/楕円 261"/>
        <xdr:cNvSpPr/>
      </xdr:nvSpPr>
      <xdr:spPr>
        <a:xfrm>
          <a:off x="164592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75582</xdr:rowOff>
    </xdr:from>
    <xdr:ext cx="762000" cy="259045"/>
    <xdr:sp macro="" textlink="">
      <xdr:nvSpPr>
        <xdr:cNvPr id="263" name="その他該当値テキスト"/>
        <xdr:cNvSpPr txBox="1"/>
      </xdr:nvSpPr>
      <xdr:spPr>
        <a:xfrm>
          <a:off x="16598900" y="95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4" name="円/楕円 263"/>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5" name="テキスト ボックス 264"/>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70485</xdr:rowOff>
    </xdr:from>
    <xdr:to>
      <xdr:col>21</xdr:col>
      <xdr:colOff>412750</xdr:colOff>
      <xdr:row>57</xdr:row>
      <xdr:rowOff>635</xdr:rowOff>
    </xdr:to>
    <xdr:sp macro="" textlink="">
      <xdr:nvSpPr>
        <xdr:cNvPr id="266" name="円/楕円 265"/>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10812</xdr:rowOff>
    </xdr:from>
    <xdr:ext cx="762000" cy="259045"/>
    <xdr:sp macro="" textlink="">
      <xdr:nvSpPr>
        <xdr:cNvPr id="267" name="テキスト ボックス 266"/>
        <xdr:cNvSpPr txBox="1"/>
      </xdr:nvSpPr>
      <xdr:spPr>
        <a:xfrm>
          <a:off x="14401800" y="944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68" name="円/楕円 26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69" name="テキスト ボックス 26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167640</xdr:rowOff>
    </xdr:from>
    <xdr:to>
      <xdr:col>19</xdr:col>
      <xdr:colOff>6350</xdr:colOff>
      <xdr:row>56</xdr:row>
      <xdr:rowOff>97790</xdr:rowOff>
    </xdr:to>
    <xdr:sp macro="" textlink="">
      <xdr:nvSpPr>
        <xdr:cNvPr id="270" name="円/楕円 269"/>
        <xdr:cNvSpPr/>
      </xdr:nvSpPr>
      <xdr:spPr>
        <a:xfrm>
          <a:off x="12954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107967</xdr:rowOff>
    </xdr:from>
    <xdr:ext cx="762000" cy="259045"/>
    <xdr:sp macro="" textlink="">
      <xdr:nvSpPr>
        <xdr:cNvPr id="271" name="テキスト ボックス 270"/>
        <xdr:cNvSpPr txBox="1"/>
      </xdr:nvSpPr>
      <xdr:spPr>
        <a:xfrm>
          <a:off x="12623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年度に下水道事業が特別会計から法適用の企業会計に移行し、繰出金（その他）から負担金・補助金（補助費等）に変更となったことから大きく増加しましたが、　　その後は、下水道事業会計の効率化を図り負担金・補助金を減らしてきており、類似団体平均値を</a:t>
          </a:r>
          <a:r>
            <a:rPr lang="en-US" altLang="ja-JP" sz="1100" b="0" i="0">
              <a:solidFill>
                <a:schemeClr val="dk1"/>
              </a:solidFill>
              <a:effectLst/>
              <a:latin typeface="+mn-lt"/>
              <a:ea typeface="+mn-ea"/>
              <a:cs typeface="+mn-cs"/>
            </a:rPr>
            <a:t>1.1</a:t>
          </a:r>
          <a:r>
            <a:rPr lang="ja-JP" altLang="ja-JP" sz="1100" b="0" i="0">
              <a:solidFill>
                <a:schemeClr val="dk1"/>
              </a:solidFill>
              <a:effectLst/>
              <a:latin typeface="+mn-lt"/>
              <a:ea typeface="+mn-ea"/>
              <a:cs typeface="+mn-cs"/>
            </a:rPr>
            <a:t>ポイント下回っています。</a:t>
          </a:r>
          <a:endParaRPr lang="ja-JP" altLang="ja-JP" sz="1400">
            <a:effectLst/>
          </a:endParaRPr>
        </a:p>
        <a:p>
          <a:pPr rtl="0"/>
          <a:r>
            <a:rPr lang="ja-JP" altLang="ja-JP" sz="1100" b="0" i="0">
              <a:solidFill>
                <a:schemeClr val="dk1"/>
              </a:solidFill>
              <a:effectLst/>
              <a:latin typeface="+mn-lt"/>
              <a:ea typeface="+mn-ea"/>
              <a:cs typeface="+mn-cs"/>
            </a:rPr>
            <a:t>　今後も必要性を精査し、適正な執行に努めます。</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140716</xdr:rowOff>
    </xdr:to>
    <xdr:cxnSp macro="">
      <xdr:nvCxnSpPr>
        <xdr:cNvPr id="301" name="直線コネクタ 300"/>
        <xdr:cNvCxnSpPr/>
      </xdr:nvCxnSpPr>
      <xdr:spPr>
        <a:xfrm>
          <a:off x="15671800" y="6276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104140</xdr:rowOff>
    </xdr:to>
    <xdr:cxnSp macro="">
      <xdr:nvCxnSpPr>
        <xdr:cNvPr id="304" name="直線コネクタ 303"/>
        <xdr:cNvCxnSpPr/>
      </xdr:nvCxnSpPr>
      <xdr:spPr>
        <a:xfrm>
          <a:off x="14782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76708</xdr:rowOff>
    </xdr:to>
    <xdr:cxnSp macro="">
      <xdr:nvCxnSpPr>
        <xdr:cNvPr id="307" name="直線コネクタ 306"/>
        <xdr:cNvCxnSpPr/>
      </xdr:nvCxnSpPr>
      <xdr:spPr>
        <a:xfrm>
          <a:off x="13893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49276</xdr:rowOff>
    </xdr:to>
    <xdr:cxnSp macro="">
      <xdr:nvCxnSpPr>
        <xdr:cNvPr id="310" name="直線コネクタ 309"/>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0" name="円/楕円 319"/>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1"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2" name="円/楕円 32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3" name="テキスト ボックス 322"/>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4" name="円/楕円 323"/>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5" name="テキスト ボックス 324"/>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6" name="円/楕円 32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7" name="テキスト ボックス 32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8" name="円/楕円 327"/>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29" name="テキスト ボックス 32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類似団体平均より</a:t>
          </a:r>
          <a:r>
            <a:rPr lang="en-US" altLang="ja-JP" sz="1100" b="0" i="0">
              <a:solidFill>
                <a:schemeClr val="dk1"/>
              </a:solidFill>
              <a:effectLst/>
              <a:latin typeface="+mn-lt"/>
              <a:ea typeface="+mn-ea"/>
              <a:cs typeface="+mn-cs"/>
            </a:rPr>
            <a:t>8.2</a:t>
          </a:r>
          <a:r>
            <a:rPr lang="ja-JP" altLang="ja-JP" sz="1100" b="0" i="0">
              <a:solidFill>
                <a:schemeClr val="dk1"/>
              </a:solidFill>
              <a:effectLst/>
              <a:latin typeface="+mn-lt"/>
              <a:ea typeface="+mn-ea"/>
              <a:cs typeface="+mn-cs"/>
            </a:rPr>
            <a:t>ポイント低くなっています。</a:t>
          </a:r>
          <a:endParaRPr lang="ja-JP" altLang="ja-JP" sz="1400">
            <a:effectLst/>
          </a:endParaRPr>
        </a:p>
        <a:p>
          <a:r>
            <a:rPr lang="ja-JP" altLang="ja-JP" sz="1100" b="0" i="0">
              <a:solidFill>
                <a:schemeClr val="dk1"/>
              </a:solidFill>
              <a:effectLst/>
              <a:latin typeface="+mn-lt"/>
              <a:ea typeface="+mn-ea"/>
              <a:cs typeface="+mn-cs"/>
            </a:rPr>
            <a:t>　今後、建設事業に対する起債額が僅かづつ増えていくと思われますが、借入額と償還額のバランスを考慮しながら起債の平準化を図り、将来への負担を抑制していくよう努めます。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17272</xdr:rowOff>
    </xdr:to>
    <xdr:cxnSp macro="">
      <xdr:nvCxnSpPr>
        <xdr:cNvPr id="359" name="直線コネクタ 358"/>
        <xdr:cNvCxnSpPr/>
      </xdr:nvCxnSpPr>
      <xdr:spPr>
        <a:xfrm>
          <a:off x="3987800" y="130246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75</xdr:row>
      <xdr:rowOff>165863</xdr:rowOff>
    </xdr:to>
    <xdr:cxnSp macro="">
      <xdr:nvCxnSpPr>
        <xdr:cNvPr id="362" name="直線コネクタ 361"/>
        <xdr:cNvCxnSpPr/>
      </xdr:nvCxnSpPr>
      <xdr:spPr>
        <a:xfrm>
          <a:off x="3098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44704</xdr:rowOff>
    </xdr:to>
    <xdr:cxnSp macro="">
      <xdr:nvCxnSpPr>
        <xdr:cNvPr id="365" name="直線コネクタ 364"/>
        <xdr:cNvCxnSpPr/>
      </xdr:nvCxnSpPr>
      <xdr:spPr>
        <a:xfrm flipV="1">
          <a:off x="2209800" y="13020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44704</xdr:rowOff>
    </xdr:to>
    <xdr:cxnSp macro="">
      <xdr:nvCxnSpPr>
        <xdr:cNvPr id="368" name="直線コネクタ 367"/>
        <xdr:cNvCxnSpPr/>
      </xdr:nvCxnSpPr>
      <xdr:spPr>
        <a:xfrm>
          <a:off x="1320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78" name="円/楕円 377"/>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79"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0" name="円/楕円 379"/>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1" name="テキスト ボックス 380"/>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2" name="円/楕円 381"/>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3" name="テキスト ボックス 382"/>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4" name="円/楕円 383"/>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85" name="テキスト ボックス 384"/>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86" name="円/楕円 385"/>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87" name="テキスト ボックス 386"/>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前年比で</a:t>
          </a:r>
          <a:r>
            <a:rPr lang="en-US" altLang="ja-JP" sz="1100" b="0" i="0">
              <a:solidFill>
                <a:schemeClr val="dk1"/>
              </a:solidFill>
              <a:effectLst/>
              <a:latin typeface="+mn-lt"/>
              <a:ea typeface="+mn-ea"/>
              <a:cs typeface="+mn-cs"/>
            </a:rPr>
            <a:t>4.1</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類似団体平均</a:t>
          </a:r>
          <a:r>
            <a:rPr lang="ja-JP" altLang="en-US" sz="1100" b="0" i="0">
              <a:solidFill>
                <a:schemeClr val="dk1"/>
              </a:solidFill>
              <a:effectLst/>
              <a:latin typeface="+mn-lt"/>
              <a:ea typeface="+mn-ea"/>
              <a:cs typeface="+mn-cs"/>
            </a:rPr>
            <a:t>を</a:t>
          </a:r>
          <a:r>
            <a:rPr lang="en-US" altLang="ja-JP" sz="1100" b="0" i="0">
              <a:solidFill>
                <a:schemeClr val="dk1"/>
              </a:solidFill>
              <a:effectLst/>
              <a:latin typeface="+mn-lt"/>
              <a:ea typeface="+mn-ea"/>
              <a:cs typeface="+mn-cs"/>
            </a:rPr>
            <a:t>5.6</a:t>
          </a:r>
          <a:r>
            <a:rPr lang="ja-JP" altLang="ja-JP" sz="1100" b="0" i="0">
              <a:solidFill>
                <a:schemeClr val="dk1"/>
              </a:solidFill>
              <a:effectLst/>
              <a:latin typeface="+mn-lt"/>
              <a:ea typeface="+mn-ea"/>
              <a:cs typeface="+mn-cs"/>
            </a:rPr>
            <a:t>ポイント上回って</a:t>
          </a:r>
          <a:r>
            <a:rPr lang="ja-JP" altLang="en-US" sz="1100" b="0" i="0">
              <a:solidFill>
                <a:schemeClr val="dk1"/>
              </a:solidFill>
              <a:effectLst/>
              <a:latin typeface="+mn-lt"/>
              <a:ea typeface="+mn-ea"/>
              <a:cs typeface="+mn-cs"/>
            </a:rPr>
            <a:t>います。</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扶助費、物件費が類似団体の平均を上回っており増加傾向</a:t>
          </a:r>
          <a:r>
            <a:rPr lang="ja-JP" altLang="en-US" sz="1100" b="0" i="0">
              <a:solidFill>
                <a:schemeClr val="dk1"/>
              </a:solidFill>
              <a:effectLst/>
              <a:latin typeface="+mn-lt"/>
              <a:ea typeface="+mn-ea"/>
              <a:cs typeface="+mn-cs"/>
            </a:rPr>
            <a:t>であるため、</a:t>
          </a:r>
          <a:r>
            <a:rPr lang="ja-JP" altLang="ja-JP" sz="1100" b="0" i="0">
              <a:solidFill>
                <a:schemeClr val="dk1"/>
              </a:solidFill>
              <a:effectLst/>
              <a:latin typeface="+mn-lt"/>
              <a:ea typeface="+mn-ea"/>
              <a:cs typeface="+mn-cs"/>
            </a:rPr>
            <a:t>今後も経常的経費の抑制に努め、財政の硬直化を招かないように努めます。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138430</xdr:rowOff>
    </xdr:to>
    <xdr:cxnSp macro="">
      <xdr:nvCxnSpPr>
        <xdr:cNvPr id="420" name="直線コネクタ 419"/>
        <xdr:cNvCxnSpPr/>
      </xdr:nvCxnSpPr>
      <xdr:spPr>
        <a:xfrm>
          <a:off x="15671800" y="1318387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50800</xdr:rowOff>
    </xdr:to>
    <xdr:cxnSp macro="">
      <xdr:nvCxnSpPr>
        <xdr:cNvPr id="423" name="直線コネクタ 422"/>
        <xdr:cNvCxnSpPr/>
      </xdr:nvCxnSpPr>
      <xdr:spPr>
        <a:xfrm flipV="1">
          <a:off x="14782800" y="131838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24130</xdr:rowOff>
    </xdr:from>
    <xdr:to>
      <xdr:col>21</xdr:col>
      <xdr:colOff>361950</xdr:colOff>
      <xdr:row>77</xdr:row>
      <xdr:rowOff>50800</xdr:rowOff>
    </xdr:to>
    <xdr:cxnSp macro="">
      <xdr:nvCxnSpPr>
        <xdr:cNvPr id="426" name="直線コネクタ 425"/>
        <xdr:cNvCxnSpPr/>
      </xdr:nvCxnSpPr>
      <xdr:spPr>
        <a:xfrm>
          <a:off x="13893800" y="130543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24130</xdr:rowOff>
    </xdr:from>
    <xdr:to>
      <xdr:col>20</xdr:col>
      <xdr:colOff>158750</xdr:colOff>
      <xdr:row>76</xdr:row>
      <xdr:rowOff>111761</xdr:rowOff>
    </xdr:to>
    <xdr:cxnSp macro="">
      <xdr:nvCxnSpPr>
        <xdr:cNvPr id="429" name="直線コネクタ 428"/>
        <xdr:cNvCxnSpPr/>
      </xdr:nvCxnSpPr>
      <xdr:spPr>
        <a:xfrm flipV="1">
          <a:off x="13004800" y="130543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9" name="円/楕円 438"/>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0"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1" name="円/楕円 440"/>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17797</xdr:rowOff>
    </xdr:from>
    <xdr:ext cx="736600" cy="259045"/>
    <xdr:sp macro="" textlink="">
      <xdr:nvSpPr>
        <xdr:cNvPr id="442" name="テキスト ボックス 441"/>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0</xdr:rowOff>
    </xdr:from>
    <xdr:to>
      <xdr:col>21</xdr:col>
      <xdr:colOff>412750</xdr:colOff>
      <xdr:row>77</xdr:row>
      <xdr:rowOff>101600</xdr:rowOff>
    </xdr:to>
    <xdr:sp macro="" textlink="">
      <xdr:nvSpPr>
        <xdr:cNvPr id="443" name="円/楕円 442"/>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86377</xdr:rowOff>
    </xdr:from>
    <xdr:ext cx="762000" cy="259045"/>
    <xdr:sp macro="" textlink="">
      <xdr:nvSpPr>
        <xdr:cNvPr id="444" name="テキスト ボックス 443"/>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144780</xdr:rowOff>
    </xdr:from>
    <xdr:to>
      <xdr:col>20</xdr:col>
      <xdr:colOff>209550</xdr:colOff>
      <xdr:row>76</xdr:row>
      <xdr:rowOff>74930</xdr:rowOff>
    </xdr:to>
    <xdr:sp macro="" textlink="">
      <xdr:nvSpPr>
        <xdr:cNvPr id="445" name="円/楕円 444"/>
        <xdr:cNvSpPr/>
      </xdr:nvSpPr>
      <xdr:spPr>
        <a:xfrm>
          <a:off x="13843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59707</xdr:rowOff>
    </xdr:from>
    <xdr:ext cx="762000" cy="259045"/>
    <xdr:sp macro="" textlink="">
      <xdr:nvSpPr>
        <xdr:cNvPr id="446" name="テキスト ボックス 445"/>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7" name="円/楕円 446"/>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8" name="テキスト ボックス 447"/>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長野県原村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104885</xdr:rowOff>
    </xdr:from>
    <xdr:to>
      <xdr:col>4</xdr:col>
      <xdr:colOff>1117600</xdr:colOff>
      <xdr:row>18</xdr:row>
      <xdr:rowOff>107931</xdr:rowOff>
    </xdr:to>
    <xdr:cxnSp macro="">
      <xdr:nvCxnSpPr>
        <xdr:cNvPr id="46" name="直線コネクタ 45"/>
        <xdr:cNvCxnSpPr/>
      </xdr:nvCxnSpPr>
      <xdr:spPr bwMode="auto">
        <a:xfrm>
          <a:off x="5003800" y="3238610"/>
          <a:ext cx="647700" cy="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104885</xdr:rowOff>
    </xdr:from>
    <xdr:to>
      <xdr:col>4</xdr:col>
      <xdr:colOff>469900</xdr:colOff>
      <xdr:row>18</xdr:row>
      <xdr:rowOff>117384</xdr:rowOff>
    </xdr:to>
    <xdr:cxnSp macro="">
      <xdr:nvCxnSpPr>
        <xdr:cNvPr id="49" name="直線コネクタ 48"/>
        <xdr:cNvCxnSpPr/>
      </xdr:nvCxnSpPr>
      <xdr:spPr bwMode="auto">
        <a:xfrm flipV="1">
          <a:off x="4305300" y="3238610"/>
          <a:ext cx="698500" cy="1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117384</xdr:rowOff>
    </xdr:from>
    <xdr:to>
      <xdr:col>3</xdr:col>
      <xdr:colOff>904875</xdr:colOff>
      <xdr:row>18</xdr:row>
      <xdr:rowOff>124842</xdr:rowOff>
    </xdr:to>
    <xdr:cxnSp macro="">
      <xdr:nvCxnSpPr>
        <xdr:cNvPr id="52" name="直線コネクタ 51"/>
        <xdr:cNvCxnSpPr/>
      </xdr:nvCxnSpPr>
      <xdr:spPr bwMode="auto">
        <a:xfrm flipV="1">
          <a:off x="3606800" y="3251109"/>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108011</xdr:rowOff>
    </xdr:from>
    <xdr:to>
      <xdr:col>3</xdr:col>
      <xdr:colOff>206375</xdr:colOff>
      <xdr:row>18</xdr:row>
      <xdr:rowOff>124842</xdr:rowOff>
    </xdr:to>
    <xdr:cxnSp macro="">
      <xdr:nvCxnSpPr>
        <xdr:cNvPr id="55" name="直線コネクタ 54"/>
        <xdr:cNvCxnSpPr/>
      </xdr:nvCxnSpPr>
      <xdr:spPr bwMode="auto">
        <a:xfrm>
          <a:off x="2908300" y="3241736"/>
          <a:ext cx="698500" cy="16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57131</xdr:rowOff>
    </xdr:from>
    <xdr:to>
      <xdr:col>5</xdr:col>
      <xdr:colOff>34925</xdr:colOff>
      <xdr:row>18</xdr:row>
      <xdr:rowOff>158731</xdr:rowOff>
    </xdr:to>
    <xdr:sp macro="" textlink="">
      <xdr:nvSpPr>
        <xdr:cNvPr id="65" name="円/楕円 64"/>
        <xdr:cNvSpPr/>
      </xdr:nvSpPr>
      <xdr:spPr bwMode="auto">
        <a:xfrm>
          <a:off x="5600700" y="31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29208</xdr:rowOff>
    </xdr:from>
    <xdr:ext cx="762000" cy="259045"/>
    <xdr:sp macro="" textlink="">
      <xdr:nvSpPr>
        <xdr:cNvPr id="66" name="人口1人当たり決算額の推移該当値テキスト130"/>
        <xdr:cNvSpPr txBox="1"/>
      </xdr:nvSpPr>
      <xdr:spPr>
        <a:xfrm>
          <a:off x="5740400" y="316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54085</xdr:rowOff>
    </xdr:from>
    <xdr:to>
      <xdr:col>4</xdr:col>
      <xdr:colOff>520700</xdr:colOff>
      <xdr:row>18</xdr:row>
      <xdr:rowOff>155685</xdr:rowOff>
    </xdr:to>
    <xdr:sp macro="" textlink="">
      <xdr:nvSpPr>
        <xdr:cNvPr id="67" name="円/楕円 66"/>
        <xdr:cNvSpPr/>
      </xdr:nvSpPr>
      <xdr:spPr bwMode="auto">
        <a:xfrm>
          <a:off x="4953000" y="318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140462</xdr:rowOff>
    </xdr:from>
    <xdr:ext cx="736600" cy="259045"/>
    <xdr:sp macro="" textlink="">
      <xdr:nvSpPr>
        <xdr:cNvPr id="68" name="テキスト ボックス 67"/>
        <xdr:cNvSpPr txBox="1"/>
      </xdr:nvSpPr>
      <xdr:spPr>
        <a:xfrm>
          <a:off x="4622800" y="3274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122,203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66584</xdr:rowOff>
    </xdr:from>
    <xdr:to>
      <xdr:col>3</xdr:col>
      <xdr:colOff>955675</xdr:colOff>
      <xdr:row>18</xdr:row>
      <xdr:rowOff>168184</xdr:rowOff>
    </xdr:to>
    <xdr:sp macro="" textlink="">
      <xdr:nvSpPr>
        <xdr:cNvPr id="69" name="円/楕円 68"/>
        <xdr:cNvSpPr/>
      </xdr:nvSpPr>
      <xdr:spPr bwMode="auto">
        <a:xfrm>
          <a:off x="4254500" y="320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152961</xdr:rowOff>
    </xdr:from>
    <xdr:ext cx="762000" cy="259045"/>
    <xdr:sp macro="" textlink="">
      <xdr:nvSpPr>
        <xdr:cNvPr id="70" name="テキスト ボックス 69"/>
        <xdr:cNvSpPr txBox="1"/>
      </xdr:nvSpPr>
      <xdr:spPr>
        <a:xfrm>
          <a:off x="3924300" y="328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74042</xdr:rowOff>
    </xdr:from>
    <xdr:to>
      <xdr:col>3</xdr:col>
      <xdr:colOff>257175</xdr:colOff>
      <xdr:row>19</xdr:row>
      <xdr:rowOff>4192</xdr:rowOff>
    </xdr:to>
    <xdr:sp macro="" textlink="">
      <xdr:nvSpPr>
        <xdr:cNvPr id="71" name="円/楕円 70"/>
        <xdr:cNvSpPr/>
      </xdr:nvSpPr>
      <xdr:spPr bwMode="auto">
        <a:xfrm>
          <a:off x="3556000" y="3207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160419</xdr:rowOff>
    </xdr:from>
    <xdr:ext cx="762000" cy="259045"/>
    <xdr:sp macro="" textlink="">
      <xdr:nvSpPr>
        <xdr:cNvPr id="72" name="テキスト ボックス 71"/>
        <xdr:cNvSpPr txBox="1"/>
      </xdr:nvSpPr>
      <xdr:spPr>
        <a:xfrm>
          <a:off x="3225800" y="32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57211</xdr:rowOff>
    </xdr:from>
    <xdr:to>
      <xdr:col>2</xdr:col>
      <xdr:colOff>692150</xdr:colOff>
      <xdr:row>18</xdr:row>
      <xdr:rowOff>158811</xdr:rowOff>
    </xdr:to>
    <xdr:sp macro="" textlink="">
      <xdr:nvSpPr>
        <xdr:cNvPr id="73" name="円/楕円 72"/>
        <xdr:cNvSpPr/>
      </xdr:nvSpPr>
      <xdr:spPr bwMode="auto">
        <a:xfrm>
          <a:off x="2857500" y="319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143588</xdr:rowOff>
    </xdr:from>
    <xdr:ext cx="762000" cy="259045"/>
    <xdr:sp macro="" textlink="">
      <xdr:nvSpPr>
        <xdr:cNvPr id="74" name="テキスト ボックス 73"/>
        <xdr:cNvSpPr txBox="1"/>
      </xdr:nvSpPr>
      <xdr:spPr>
        <a:xfrm>
          <a:off x="2527300" y="327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2446</xdr:rowOff>
    </xdr:from>
    <xdr:to>
      <xdr:col>4</xdr:col>
      <xdr:colOff>1117600</xdr:colOff>
      <xdr:row>37</xdr:row>
      <xdr:rowOff>19166</xdr:rowOff>
    </xdr:to>
    <xdr:cxnSp macro="">
      <xdr:nvCxnSpPr>
        <xdr:cNvPr id="109" name="直線コネクタ 108"/>
        <xdr:cNvCxnSpPr/>
      </xdr:nvCxnSpPr>
      <xdr:spPr bwMode="auto">
        <a:xfrm flipV="1">
          <a:off x="5003800" y="7127146"/>
          <a:ext cx="6477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19166</xdr:rowOff>
    </xdr:from>
    <xdr:to>
      <xdr:col>4</xdr:col>
      <xdr:colOff>469900</xdr:colOff>
      <xdr:row>37</xdr:row>
      <xdr:rowOff>46196</xdr:rowOff>
    </xdr:to>
    <xdr:cxnSp macro="">
      <xdr:nvCxnSpPr>
        <xdr:cNvPr id="112" name="直線コネクタ 111"/>
        <xdr:cNvCxnSpPr/>
      </xdr:nvCxnSpPr>
      <xdr:spPr bwMode="auto">
        <a:xfrm flipV="1">
          <a:off x="4305300" y="7143866"/>
          <a:ext cx="698500" cy="2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133412</xdr:rowOff>
    </xdr:from>
    <xdr:to>
      <xdr:col>3</xdr:col>
      <xdr:colOff>904875</xdr:colOff>
      <xdr:row>37</xdr:row>
      <xdr:rowOff>46196</xdr:rowOff>
    </xdr:to>
    <xdr:cxnSp macro="">
      <xdr:nvCxnSpPr>
        <xdr:cNvPr id="115" name="直線コネクタ 114"/>
        <xdr:cNvCxnSpPr/>
      </xdr:nvCxnSpPr>
      <xdr:spPr bwMode="auto">
        <a:xfrm>
          <a:off x="3606800" y="7086662"/>
          <a:ext cx="698500" cy="8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133412</xdr:rowOff>
    </xdr:from>
    <xdr:to>
      <xdr:col>3</xdr:col>
      <xdr:colOff>206375</xdr:colOff>
      <xdr:row>36</xdr:row>
      <xdr:rowOff>135698</xdr:rowOff>
    </xdr:to>
    <xdr:cxnSp macro="">
      <xdr:nvCxnSpPr>
        <xdr:cNvPr id="118" name="直線コネクタ 117"/>
        <xdr:cNvCxnSpPr/>
      </xdr:nvCxnSpPr>
      <xdr:spPr bwMode="auto">
        <a:xfrm flipV="1">
          <a:off x="2908300" y="7086662"/>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123096</xdr:rowOff>
    </xdr:from>
    <xdr:to>
      <xdr:col>5</xdr:col>
      <xdr:colOff>34925</xdr:colOff>
      <xdr:row>37</xdr:row>
      <xdr:rowOff>53246</xdr:rowOff>
    </xdr:to>
    <xdr:sp macro="" textlink="">
      <xdr:nvSpPr>
        <xdr:cNvPr id="128" name="円/楕円 127"/>
        <xdr:cNvSpPr/>
      </xdr:nvSpPr>
      <xdr:spPr bwMode="auto">
        <a:xfrm>
          <a:off x="5600700" y="70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95173</xdr:rowOff>
    </xdr:from>
    <xdr:ext cx="762000" cy="259045"/>
    <xdr:sp macro="" textlink="">
      <xdr:nvSpPr>
        <xdr:cNvPr id="129" name="人口1人当たり決算額の推移該当値テキスト445"/>
        <xdr:cNvSpPr txBox="1"/>
      </xdr:nvSpPr>
      <xdr:spPr>
        <a:xfrm>
          <a:off x="5740400" y="7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139816</xdr:rowOff>
    </xdr:from>
    <xdr:to>
      <xdr:col>4</xdr:col>
      <xdr:colOff>520700</xdr:colOff>
      <xdr:row>37</xdr:row>
      <xdr:rowOff>69966</xdr:rowOff>
    </xdr:to>
    <xdr:sp macro="" textlink="">
      <xdr:nvSpPr>
        <xdr:cNvPr id="130" name="円/楕円 129"/>
        <xdr:cNvSpPr/>
      </xdr:nvSpPr>
      <xdr:spPr bwMode="auto">
        <a:xfrm>
          <a:off x="4953000" y="7093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54743</xdr:rowOff>
    </xdr:from>
    <xdr:ext cx="736600" cy="259045"/>
    <xdr:sp macro="" textlink="">
      <xdr:nvSpPr>
        <xdr:cNvPr id="131" name="テキスト ボックス 130"/>
        <xdr:cNvSpPr txBox="1"/>
      </xdr:nvSpPr>
      <xdr:spPr>
        <a:xfrm>
          <a:off x="4622800" y="7179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166846</xdr:rowOff>
    </xdr:from>
    <xdr:to>
      <xdr:col>3</xdr:col>
      <xdr:colOff>955675</xdr:colOff>
      <xdr:row>37</xdr:row>
      <xdr:rowOff>96996</xdr:rowOff>
    </xdr:to>
    <xdr:sp macro="" textlink="">
      <xdr:nvSpPr>
        <xdr:cNvPr id="132" name="円/楕円 131"/>
        <xdr:cNvSpPr/>
      </xdr:nvSpPr>
      <xdr:spPr bwMode="auto">
        <a:xfrm>
          <a:off x="4254500" y="712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81773</xdr:rowOff>
    </xdr:from>
    <xdr:ext cx="762000" cy="259045"/>
    <xdr:sp macro="" textlink="">
      <xdr:nvSpPr>
        <xdr:cNvPr id="133" name="テキスト ボックス 132"/>
        <xdr:cNvSpPr txBox="1"/>
      </xdr:nvSpPr>
      <xdr:spPr>
        <a:xfrm>
          <a:off x="3924300" y="720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82612</xdr:rowOff>
    </xdr:from>
    <xdr:to>
      <xdr:col>3</xdr:col>
      <xdr:colOff>257175</xdr:colOff>
      <xdr:row>37</xdr:row>
      <xdr:rowOff>12762</xdr:rowOff>
    </xdr:to>
    <xdr:sp macro="" textlink="">
      <xdr:nvSpPr>
        <xdr:cNvPr id="134" name="円/楕円 133"/>
        <xdr:cNvSpPr/>
      </xdr:nvSpPr>
      <xdr:spPr bwMode="auto">
        <a:xfrm>
          <a:off x="3556000" y="703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168989</xdr:rowOff>
    </xdr:from>
    <xdr:ext cx="762000" cy="259045"/>
    <xdr:sp macro="" textlink="">
      <xdr:nvSpPr>
        <xdr:cNvPr id="135" name="テキスト ボックス 134"/>
        <xdr:cNvSpPr txBox="1"/>
      </xdr:nvSpPr>
      <xdr:spPr>
        <a:xfrm>
          <a:off x="3225800" y="712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84898</xdr:rowOff>
    </xdr:from>
    <xdr:to>
      <xdr:col>2</xdr:col>
      <xdr:colOff>692150</xdr:colOff>
      <xdr:row>37</xdr:row>
      <xdr:rowOff>15048</xdr:rowOff>
    </xdr:to>
    <xdr:sp macro="" textlink="">
      <xdr:nvSpPr>
        <xdr:cNvPr id="136" name="円/楕円 135"/>
        <xdr:cNvSpPr/>
      </xdr:nvSpPr>
      <xdr:spPr bwMode="auto">
        <a:xfrm>
          <a:off x="2857500" y="703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171275</xdr:rowOff>
    </xdr:from>
    <xdr:ext cx="762000" cy="259045"/>
    <xdr:sp macro="" textlink="">
      <xdr:nvSpPr>
        <xdr:cNvPr id="137" name="テキスト ボックス 136"/>
        <xdr:cNvSpPr txBox="1"/>
      </xdr:nvSpPr>
      <xdr:spPr>
        <a:xfrm>
          <a:off x="2527300" y="712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7,919
7,838
43.26
4,465,203
4,175,076
288,897
2,686,855
1,949,968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46515</xdr:rowOff>
    </xdr:from>
    <xdr:to>
      <xdr:col>6</xdr:col>
      <xdr:colOff>511175</xdr:colOff>
      <xdr:row>37</xdr:row>
      <xdr:rowOff>51034</xdr:rowOff>
    </xdr:to>
    <xdr:cxnSp macro="">
      <xdr:nvCxnSpPr>
        <xdr:cNvPr id="61" name="直線コネクタ 60"/>
        <xdr:cNvCxnSpPr/>
      </xdr:nvCxnSpPr>
      <xdr:spPr>
        <a:xfrm>
          <a:off x="3797300" y="6390165"/>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46515</xdr:rowOff>
    </xdr:from>
    <xdr:to>
      <xdr:col>5</xdr:col>
      <xdr:colOff>358775</xdr:colOff>
      <xdr:row>37</xdr:row>
      <xdr:rowOff>50599</xdr:rowOff>
    </xdr:to>
    <xdr:cxnSp macro="">
      <xdr:nvCxnSpPr>
        <xdr:cNvPr id="64" name="直線コネクタ 63"/>
        <xdr:cNvCxnSpPr/>
      </xdr:nvCxnSpPr>
      <xdr:spPr>
        <a:xfrm flipV="1">
          <a:off x="2908300" y="6390165"/>
          <a:ext cx="8890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50599</xdr:rowOff>
    </xdr:from>
    <xdr:to>
      <xdr:col>4</xdr:col>
      <xdr:colOff>155575</xdr:colOff>
      <xdr:row>37</xdr:row>
      <xdr:rowOff>62921</xdr:rowOff>
    </xdr:to>
    <xdr:cxnSp macro="">
      <xdr:nvCxnSpPr>
        <xdr:cNvPr id="67" name="直線コネクタ 66"/>
        <xdr:cNvCxnSpPr/>
      </xdr:nvCxnSpPr>
      <xdr:spPr>
        <a:xfrm flipV="1">
          <a:off x="2019300" y="6394249"/>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23655</xdr:rowOff>
    </xdr:from>
    <xdr:to>
      <xdr:col>2</xdr:col>
      <xdr:colOff>638175</xdr:colOff>
      <xdr:row>37</xdr:row>
      <xdr:rowOff>62921</xdr:rowOff>
    </xdr:to>
    <xdr:cxnSp macro="">
      <xdr:nvCxnSpPr>
        <xdr:cNvPr id="70" name="直線コネクタ 69"/>
        <xdr:cNvCxnSpPr/>
      </xdr:nvCxnSpPr>
      <xdr:spPr>
        <a:xfrm>
          <a:off x="1130300" y="6367305"/>
          <a:ext cx="8890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234</xdr:rowOff>
    </xdr:from>
    <xdr:to>
      <xdr:col>6</xdr:col>
      <xdr:colOff>561975</xdr:colOff>
      <xdr:row>37</xdr:row>
      <xdr:rowOff>101834</xdr:rowOff>
    </xdr:to>
    <xdr:sp macro="" textlink="">
      <xdr:nvSpPr>
        <xdr:cNvPr id="80" name="円/楕円 79"/>
        <xdr:cNvSpPr/>
      </xdr:nvSpPr>
      <xdr:spPr>
        <a:xfrm>
          <a:off x="4584700" y="634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150111</xdr:rowOff>
    </xdr:from>
    <xdr:ext cx="534377" cy="259045"/>
    <xdr:sp macro="" textlink="">
      <xdr:nvSpPr>
        <xdr:cNvPr id="81" name="人件費該当値テキスト"/>
        <xdr:cNvSpPr txBox="1"/>
      </xdr:nvSpPr>
      <xdr:spPr>
        <a:xfrm>
          <a:off x="4686300" y="63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167165</xdr:rowOff>
    </xdr:from>
    <xdr:to>
      <xdr:col>5</xdr:col>
      <xdr:colOff>409575</xdr:colOff>
      <xdr:row>37</xdr:row>
      <xdr:rowOff>97315</xdr:rowOff>
    </xdr:to>
    <xdr:sp macro="" textlink="">
      <xdr:nvSpPr>
        <xdr:cNvPr id="82" name="円/楕円 81"/>
        <xdr:cNvSpPr/>
      </xdr:nvSpPr>
      <xdr:spPr>
        <a:xfrm>
          <a:off x="3746500" y="63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88442</xdr:rowOff>
    </xdr:from>
    <xdr:ext cx="534377" cy="259045"/>
    <xdr:sp macro="" textlink="">
      <xdr:nvSpPr>
        <xdr:cNvPr id="83" name="テキスト ボックス 82"/>
        <xdr:cNvSpPr txBox="1"/>
      </xdr:nvSpPr>
      <xdr:spPr>
        <a:xfrm>
          <a:off x="3530111" y="64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171249</xdr:rowOff>
    </xdr:from>
    <xdr:to>
      <xdr:col>4</xdr:col>
      <xdr:colOff>206375</xdr:colOff>
      <xdr:row>37</xdr:row>
      <xdr:rowOff>101399</xdr:rowOff>
    </xdr:to>
    <xdr:sp macro="" textlink="">
      <xdr:nvSpPr>
        <xdr:cNvPr id="84" name="円/楕円 83"/>
        <xdr:cNvSpPr/>
      </xdr:nvSpPr>
      <xdr:spPr>
        <a:xfrm>
          <a:off x="2857500" y="63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92526</xdr:rowOff>
    </xdr:from>
    <xdr:ext cx="534377" cy="259045"/>
    <xdr:sp macro="" textlink="">
      <xdr:nvSpPr>
        <xdr:cNvPr id="85" name="テキスト ボックス 84"/>
        <xdr:cNvSpPr txBox="1"/>
      </xdr:nvSpPr>
      <xdr:spPr>
        <a:xfrm>
          <a:off x="2641111" y="643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12121</xdr:rowOff>
    </xdr:from>
    <xdr:to>
      <xdr:col>3</xdr:col>
      <xdr:colOff>3175</xdr:colOff>
      <xdr:row>37</xdr:row>
      <xdr:rowOff>113721</xdr:rowOff>
    </xdr:to>
    <xdr:sp macro="" textlink="">
      <xdr:nvSpPr>
        <xdr:cNvPr id="86" name="円/楕円 85"/>
        <xdr:cNvSpPr/>
      </xdr:nvSpPr>
      <xdr:spPr>
        <a:xfrm>
          <a:off x="1968500" y="63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104848</xdr:rowOff>
    </xdr:from>
    <xdr:ext cx="534377" cy="259045"/>
    <xdr:sp macro="" textlink="">
      <xdr:nvSpPr>
        <xdr:cNvPr id="87" name="テキスト ボックス 86"/>
        <xdr:cNvSpPr txBox="1"/>
      </xdr:nvSpPr>
      <xdr:spPr>
        <a:xfrm>
          <a:off x="1752111" y="64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92,576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144305</xdr:rowOff>
    </xdr:from>
    <xdr:to>
      <xdr:col>1</xdr:col>
      <xdr:colOff>485775</xdr:colOff>
      <xdr:row>37</xdr:row>
      <xdr:rowOff>74455</xdr:rowOff>
    </xdr:to>
    <xdr:sp macro="" textlink="">
      <xdr:nvSpPr>
        <xdr:cNvPr id="88" name="円/楕円 87"/>
        <xdr:cNvSpPr/>
      </xdr:nvSpPr>
      <xdr:spPr>
        <a:xfrm>
          <a:off x="1079500" y="63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65582</xdr:rowOff>
    </xdr:from>
    <xdr:ext cx="534377" cy="259045"/>
    <xdr:sp macro="" textlink="">
      <xdr:nvSpPr>
        <xdr:cNvPr id="89" name="テキスト ボックス 88"/>
        <xdr:cNvSpPr txBox="1"/>
      </xdr:nvSpPr>
      <xdr:spPr>
        <a:xfrm>
          <a:off x="863111" y="64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113381</xdr:rowOff>
    </xdr:from>
    <xdr:to>
      <xdr:col>6</xdr:col>
      <xdr:colOff>511175</xdr:colOff>
      <xdr:row>57</xdr:row>
      <xdr:rowOff>120986</xdr:rowOff>
    </xdr:to>
    <xdr:cxnSp macro="">
      <xdr:nvCxnSpPr>
        <xdr:cNvPr id="119" name="直線コネクタ 118"/>
        <xdr:cNvCxnSpPr/>
      </xdr:nvCxnSpPr>
      <xdr:spPr>
        <a:xfrm flipV="1">
          <a:off x="3797300" y="9886031"/>
          <a:ext cx="8382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120986</xdr:rowOff>
    </xdr:from>
    <xdr:to>
      <xdr:col>5</xdr:col>
      <xdr:colOff>358775</xdr:colOff>
      <xdr:row>57</xdr:row>
      <xdr:rowOff>163809</xdr:rowOff>
    </xdr:to>
    <xdr:cxnSp macro="">
      <xdr:nvCxnSpPr>
        <xdr:cNvPr id="122" name="直線コネクタ 121"/>
        <xdr:cNvCxnSpPr/>
      </xdr:nvCxnSpPr>
      <xdr:spPr>
        <a:xfrm flipV="1">
          <a:off x="2908300" y="9893636"/>
          <a:ext cx="889000" cy="4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144493</xdr:rowOff>
    </xdr:from>
    <xdr:to>
      <xdr:col>4</xdr:col>
      <xdr:colOff>155575</xdr:colOff>
      <xdr:row>57</xdr:row>
      <xdr:rowOff>163809</xdr:rowOff>
    </xdr:to>
    <xdr:cxnSp macro="">
      <xdr:nvCxnSpPr>
        <xdr:cNvPr id="125" name="直線コネクタ 124"/>
        <xdr:cNvCxnSpPr/>
      </xdr:nvCxnSpPr>
      <xdr:spPr>
        <a:xfrm>
          <a:off x="2019300" y="9917143"/>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144493</xdr:rowOff>
    </xdr:from>
    <xdr:to>
      <xdr:col>2</xdr:col>
      <xdr:colOff>638175</xdr:colOff>
      <xdr:row>58</xdr:row>
      <xdr:rowOff>43086</xdr:rowOff>
    </xdr:to>
    <xdr:cxnSp macro="">
      <xdr:nvCxnSpPr>
        <xdr:cNvPr id="128" name="直線コネクタ 127"/>
        <xdr:cNvCxnSpPr/>
      </xdr:nvCxnSpPr>
      <xdr:spPr>
        <a:xfrm flipV="1">
          <a:off x="1130300" y="991714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62581</xdr:rowOff>
    </xdr:from>
    <xdr:to>
      <xdr:col>6</xdr:col>
      <xdr:colOff>561975</xdr:colOff>
      <xdr:row>57</xdr:row>
      <xdr:rowOff>164181</xdr:rowOff>
    </xdr:to>
    <xdr:sp macro="" textlink="">
      <xdr:nvSpPr>
        <xdr:cNvPr id="138" name="円/楕円 137"/>
        <xdr:cNvSpPr/>
      </xdr:nvSpPr>
      <xdr:spPr>
        <a:xfrm>
          <a:off x="4584700" y="98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41008</xdr:rowOff>
    </xdr:from>
    <xdr:ext cx="534377" cy="259045"/>
    <xdr:sp macro="" textlink="">
      <xdr:nvSpPr>
        <xdr:cNvPr id="139" name="物件費該当値テキスト"/>
        <xdr:cNvSpPr txBox="1"/>
      </xdr:nvSpPr>
      <xdr:spPr>
        <a:xfrm>
          <a:off x="4686300" y="98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70186</xdr:rowOff>
    </xdr:from>
    <xdr:to>
      <xdr:col>5</xdr:col>
      <xdr:colOff>409575</xdr:colOff>
      <xdr:row>58</xdr:row>
      <xdr:rowOff>336</xdr:rowOff>
    </xdr:to>
    <xdr:sp macro="" textlink="">
      <xdr:nvSpPr>
        <xdr:cNvPr id="140" name="円/楕円 139"/>
        <xdr:cNvSpPr/>
      </xdr:nvSpPr>
      <xdr:spPr>
        <a:xfrm>
          <a:off x="3746500" y="98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162913</xdr:rowOff>
    </xdr:from>
    <xdr:ext cx="534377" cy="259045"/>
    <xdr:sp macro="" textlink="">
      <xdr:nvSpPr>
        <xdr:cNvPr id="141" name="テキスト ボックス 140"/>
        <xdr:cNvSpPr txBox="1"/>
      </xdr:nvSpPr>
      <xdr:spPr>
        <a:xfrm>
          <a:off x="3530111" y="993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113009</xdr:rowOff>
    </xdr:from>
    <xdr:to>
      <xdr:col>4</xdr:col>
      <xdr:colOff>206375</xdr:colOff>
      <xdr:row>58</xdr:row>
      <xdr:rowOff>43159</xdr:rowOff>
    </xdr:to>
    <xdr:sp macro="" textlink="">
      <xdr:nvSpPr>
        <xdr:cNvPr id="142" name="円/楕円 141"/>
        <xdr:cNvSpPr/>
      </xdr:nvSpPr>
      <xdr:spPr>
        <a:xfrm>
          <a:off x="2857500" y="98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34286</xdr:rowOff>
    </xdr:from>
    <xdr:ext cx="534377" cy="259045"/>
    <xdr:sp macro="" textlink="">
      <xdr:nvSpPr>
        <xdr:cNvPr id="143" name="テキスト ボックス 142"/>
        <xdr:cNvSpPr txBox="1"/>
      </xdr:nvSpPr>
      <xdr:spPr>
        <a:xfrm>
          <a:off x="2641111" y="99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93693</xdr:rowOff>
    </xdr:from>
    <xdr:to>
      <xdr:col>3</xdr:col>
      <xdr:colOff>3175</xdr:colOff>
      <xdr:row>58</xdr:row>
      <xdr:rowOff>23843</xdr:rowOff>
    </xdr:to>
    <xdr:sp macro="" textlink="">
      <xdr:nvSpPr>
        <xdr:cNvPr id="144" name="円/楕円 143"/>
        <xdr:cNvSpPr/>
      </xdr:nvSpPr>
      <xdr:spPr>
        <a:xfrm>
          <a:off x="1968500" y="98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14970</xdr:rowOff>
    </xdr:from>
    <xdr:ext cx="534377" cy="259045"/>
    <xdr:sp macro="" textlink="">
      <xdr:nvSpPr>
        <xdr:cNvPr id="145" name="テキスト ボックス 144"/>
        <xdr:cNvSpPr txBox="1"/>
      </xdr:nvSpPr>
      <xdr:spPr>
        <a:xfrm>
          <a:off x="1752111" y="995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163736</xdr:rowOff>
    </xdr:from>
    <xdr:to>
      <xdr:col>1</xdr:col>
      <xdr:colOff>485775</xdr:colOff>
      <xdr:row>58</xdr:row>
      <xdr:rowOff>93886</xdr:rowOff>
    </xdr:to>
    <xdr:sp macro="" textlink="">
      <xdr:nvSpPr>
        <xdr:cNvPr id="146" name="円/楕円 145"/>
        <xdr:cNvSpPr/>
      </xdr:nvSpPr>
      <xdr:spPr>
        <a:xfrm>
          <a:off x="1079500" y="99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85013</xdr:rowOff>
    </xdr:from>
    <xdr:ext cx="534377" cy="259045"/>
    <xdr:sp macro="" textlink="">
      <xdr:nvSpPr>
        <xdr:cNvPr id="147" name="テキスト ボックス 146"/>
        <xdr:cNvSpPr txBox="1"/>
      </xdr:nvSpPr>
      <xdr:spPr>
        <a:xfrm>
          <a:off x="863111" y="100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82139</xdr:rowOff>
    </xdr:from>
    <xdr:to>
      <xdr:col>6</xdr:col>
      <xdr:colOff>511175</xdr:colOff>
      <xdr:row>78</xdr:row>
      <xdr:rowOff>92015</xdr:rowOff>
    </xdr:to>
    <xdr:cxnSp macro="">
      <xdr:nvCxnSpPr>
        <xdr:cNvPr id="174" name="直線コネクタ 173"/>
        <xdr:cNvCxnSpPr/>
      </xdr:nvCxnSpPr>
      <xdr:spPr>
        <a:xfrm flipV="1">
          <a:off x="3797300" y="13455239"/>
          <a:ext cx="8382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60238</xdr:rowOff>
    </xdr:from>
    <xdr:to>
      <xdr:col>5</xdr:col>
      <xdr:colOff>358775</xdr:colOff>
      <xdr:row>78</xdr:row>
      <xdr:rowOff>92015</xdr:rowOff>
    </xdr:to>
    <xdr:cxnSp macro="">
      <xdr:nvCxnSpPr>
        <xdr:cNvPr id="177" name="直線コネクタ 176"/>
        <xdr:cNvCxnSpPr/>
      </xdr:nvCxnSpPr>
      <xdr:spPr>
        <a:xfrm>
          <a:off x="2908300" y="13433338"/>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60238</xdr:rowOff>
    </xdr:from>
    <xdr:to>
      <xdr:col>4</xdr:col>
      <xdr:colOff>155575</xdr:colOff>
      <xdr:row>78</xdr:row>
      <xdr:rowOff>95557</xdr:rowOff>
    </xdr:to>
    <xdr:cxnSp macro="">
      <xdr:nvCxnSpPr>
        <xdr:cNvPr id="180" name="直線コネクタ 179"/>
        <xdr:cNvCxnSpPr/>
      </xdr:nvCxnSpPr>
      <xdr:spPr>
        <a:xfrm flipV="1">
          <a:off x="2019300" y="13433338"/>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81087</xdr:rowOff>
    </xdr:from>
    <xdr:to>
      <xdr:col>2</xdr:col>
      <xdr:colOff>638175</xdr:colOff>
      <xdr:row>78</xdr:row>
      <xdr:rowOff>95557</xdr:rowOff>
    </xdr:to>
    <xdr:cxnSp macro="">
      <xdr:nvCxnSpPr>
        <xdr:cNvPr id="183" name="直線コネクタ 182"/>
        <xdr:cNvCxnSpPr/>
      </xdr:nvCxnSpPr>
      <xdr:spPr>
        <a:xfrm>
          <a:off x="1130300" y="13454187"/>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31339</xdr:rowOff>
    </xdr:from>
    <xdr:to>
      <xdr:col>6</xdr:col>
      <xdr:colOff>561975</xdr:colOff>
      <xdr:row>78</xdr:row>
      <xdr:rowOff>132939</xdr:rowOff>
    </xdr:to>
    <xdr:sp macro="" textlink="">
      <xdr:nvSpPr>
        <xdr:cNvPr id="193" name="円/楕円 192"/>
        <xdr:cNvSpPr/>
      </xdr:nvSpPr>
      <xdr:spPr>
        <a:xfrm>
          <a:off x="45847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117716</xdr:rowOff>
    </xdr:from>
    <xdr:ext cx="469744" cy="259045"/>
    <xdr:sp macro="" textlink="">
      <xdr:nvSpPr>
        <xdr:cNvPr id="194" name="維持補修費該当値テキスト"/>
        <xdr:cNvSpPr txBox="1"/>
      </xdr:nvSpPr>
      <xdr:spPr>
        <a:xfrm>
          <a:off x="4686300" y="1331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41215</xdr:rowOff>
    </xdr:from>
    <xdr:to>
      <xdr:col>5</xdr:col>
      <xdr:colOff>409575</xdr:colOff>
      <xdr:row>78</xdr:row>
      <xdr:rowOff>142815</xdr:rowOff>
    </xdr:to>
    <xdr:sp macro="" textlink="">
      <xdr:nvSpPr>
        <xdr:cNvPr id="195" name="円/楕円 194"/>
        <xdr:cNvSpPr/>
      </xdr:nvSpPr>
      <xdr:spPr>
        <a:xfrm>
          <a:off x="3746500" y="134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133942</xdr:rowOff>
    </xdr:from>
    <xdr:ext cx="469744" cy="259045"/>
    <xdr:sp macro="" textlink="">
      <xdr:nvSpPr>
        <xdr:cNvPr id="196" name="テキスト ボックス 195"/>
        <xdr:cNvSpPr txBox="1"/>
      </xdr:nvSpPr>
      <xdr:spPr>
        <a:xfrm>
          <a:off x="3562427" y="135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9438</xdr:rowOff>
    </xdr:from>
    <xdr:to>
      <xdr:col>4</xdr:col>
      <xdr:colOff>206375</xdr:colOff>
      <xdr:row>78</xdr:row>
      <xdr:rowOff>111038</xdr:rowOff>
    </xdr:to>
    <xdr:sp macro="" textlink="">
      <xdr:nvSpPr>
        <xdr:cNvPr id="197" name="円/楕円 196"/>
        <xdr:cNvSpPr/>
      </xdr:nvSpPr>
      <xdr:spPr>
        <a:xfrm>
          <a:off x="28575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102165</xdr:rowOff>
    </xdr:from>
    <xdr:ext cx="469744" cy="259045"/>
    <xdr:sp macro="" textlink="">
      <xdr:nvSpPr>
        <xdr:cNvPr id="198" name="テキスト ボックス 197"/>
        <xdr:cNvSpPr txBox="1"/>
      </xdr:nvSpPr>
      <xdr:spPr>
        <a:xfrm>
          <a:off x="2673427" y="134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44757</xdr:rowOff>
    </xdr:from>
    <xdr:to>
      <xdr:col>3</xdr:col>
      <xdr:colOff>3175</xdr:colOff>
      <xdr:row>78</xdr:row>
      <xdr:rowOff>146357</xdr:rowOff>
    </xdr:to>
    <xdr:sp macro="" textlink="">
      <xdr:nvSpPr>
        <xdr:cNvPr id="199" name="円/楕円 198"/>
        <xdr:cNvSpPr/>
      </xdr:nvSpPr>
      <xdr:spPr>
        <a:xfrm>
          <a:off x="1968500" y="134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137484</xdr:rowOff>
    </xdr:from>
    <xdr:ext cx="469744" cy="259045"/>
    <xdr:sp macro="" textlink="">
      <xdr:nvSpPr>
        <xdr:cNvPr id="200" name="テキスト ボックス 199"/>
        <xdr:cNvSpPr txBox="1"/>
      </xdr:nvSpPr>
      <xdr:spPr>
        <a:xfrm>
          <a:off x="1784427" y="135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30287</xdr:rowOff>
    </xdr:from>
    <xdr:to>
      <xdr:col>1</xdr:col>
      <xdr:colOff>485775</xdr:colOff>
      <xdr:row>78</xdr:row>
      <xdr:rowOff>131887</xdr:rowOff>
    </xdr:to>
    <xdr:sp macro="" textlink="">
      <xdr:nvSpPr>
        <xdr:cNvPr id="201" name="円/楕円 200"/>
        <xdr:cNvSpPr/>
      </xdr:nvSpPr>
      <xdr:spPr>
        <a:xfrm>
          <a:off x="1079500" y="1340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123014</xdr:rowOff>
    </xdr:from>
    <xdr:ext cx="469744" cy="259045"/>
    <xdr:sp macro="" textlink="">
      <xdr:nvSpPr>
        <xdr:cNvPr id="202" name="テキスト ボックス 201"/>
        <xdr:cNvSpPr txBox="1"/>
      </xdr:nvSpPr>
      <xdr:spPr>
        <a:xfrm>
          <a:off x="895427" y="1349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30054</xdr:rowOff>
    </xdr:from>
    <xdr:to>
      <xdr:col>6</xdr:col>
      <xdr:colOff>511175</xdr:colOff>
      <xdr:row>98</xdr:row>
      <xdr:rowOff>38725</xdr:rowOff>
    </xdr:to>
    <xdr:cxnSp macro="">
      <xdr:nvCxnSpPr>
        <xdr:cNvPr id="234" name="直線コネクタ 233"/>
        <xdr:cNvCxnSpPr/>
      </xdr:nvCxnSpPr>
      <xdr:spPr>
        <a:xfrm flipV="1">
          <a:off x="3797300" y="16832154"/>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152240</xdr:rowOff>
    </xdr:from>
    <xdr:to>
      <xdr:col>5</xdr:col>
      <xdr:colOff>358775</xdr:colOff>
      <xdr:row>98</xdr:row>
      <xdr:rowOff>38725</xdr:rowOff>
    </xdr:to>
    <xdr:cxnSp macro="">
      <xdr:nvCxnSpPr>
        <xdr:cNvPr id="237" name="直線コネクタ 236"/>
        <xdr:cNvCxnSpPr/>
      </xdr:nvCxnSpPr>
      <xdr:spPr>
        <a:xfrm>
          <a:off x="2908300" y="16782890"/>
          <a:ext cx="8890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152240</xdr:rowOff>
    </xdr:from>
    <xdr:to>
      <xdr:col>4</xdr:col>
      <xdr:colOff>155575</xdr:colOff>
      <xdr:row>98</xdr:row>
      <xdr:rowOff>70597</xdr:rowOff>
    </xdr:to>
    <xdr:cxnSp macro="">
      <xdr:nvCxnSpPr>
        <xdr:cNvPr id="240" name="直線コネクタ 239"/>
        <xdr:cNvCxnSpPr/>
      </xdr:nvCxnSpPr>
      <xdr:spPr>
        <a:xfrm flipV="1">
          <a:off x="2019300" y="1678289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70597</xdr:rowOff>
    </xdr:from>
    <xdr:to>
      <xdr:col>2</xdr:col>
      <xdr:colOff>638175</xdr:colOff>
      <xdr:row>98</xdr:row>
      <xdr:rowOff>78795</xdr:rowOff>
    </xdr:to>
    <xdr:cxnSp macro="">
      <xdr:nvCxnSpPr>
        <xdr:cNvPr id="243" name="直線コネクタ 242"/>
        <xdr:cNvCxnSpPr/>
      </xdr:nvCxnSpPr>
      <xdr:spPr>
        <a:xfrm flipV="1">
          <a:off x="1130300" y="16872697"/>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150704</xdr:rowOff>
    </xdr:from>
    <xdr:to>
      <xdr:col>6</xdr:col>
      <xdr:colOff>561975</xdr:colOff>
      <xdr:row>98</xdr:row>
      <xdr:rowOff>80854</xdr:rowOff>
    </xdr:to>
    <xdr:sp macro="" textlink="">
      <xdr:nvSpPr>
        <xdr:cNvPr id="253" name="円/楕円 252"/>
        <xdr:cNvSpPr/>
      </xdr:nvSpPr>
      <xdr:spPr>
        <a:xfrm>
          <a:off x="45847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129131</xdr:rowOff>
    </xdr:from>
    <xdr:ext cx="534377" cy="259045"/>
    <xdr:sp macro="" textlink="">
      <xdr:nvSpPr>
        <xdr:cNvPr id="254" name="扶助費該当値テキスト"/>
        <xdr:cNvSpPr txBox="1"/>
      </xdr:nvSpPr>
      <xdr:spPr>
        <a:xfrm>
          <a:off x="4686300" y="167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159375</xdr:rowOff>
    </xdr:from>
    <xdr:to>
      <xdr:col>5</xdr:col>
      <xdr:colOff>409575</xdr:colOff>
      <xdr:row>98</xdr:row>
      <xdr:rowOff>89525</xdr:rowOff>
    </xdr:to>
    <xdr:sp macro="" textlink="">
      <xdr:nvSpPr>
        <xdr:cNvPr id="255" name="円/楕円 254"/>
        <xdr:cNvSpPr/>
      </xdr:nvSpPr>
      <xdr:spPr>
        <a:xfrm>
          <a:off x="3746500" y="167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80652</xdr:rowOff>
    </xdr:from>
    <xdr:ext cx="534377" cy="259045"/>
    <xdr:sp macro="" textlink="">
      <xdr:nvSpPr>
        <xdr:cNvPr id="256" name="テキスト ボックス 255"/>
        <xdr:cNvSpPr txBox="1"/>
      </xdr:nvSpPr>
      <xdr:spPr>
        <a:xfrm>
          <a:off x="3530111" y="168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101440</xdr:rowOff>
    </xdr:from>
    <xdr:to>
      <xdr:col>4</xdr:col>
      <xdr:colOff>206375</xdr:colOff>
      <xdr:row>98</xdr:row>
      <xdr:rowOff>31590</xdr:rowOff>
    </xdr:to>
    <xdr:sp macro="" textlink="">
      <xdr:nvSpPr>
        <xdr:cNvPr id="257" name="円/楕円 256"/>
        <xdr:cNvSpPr/>
      </xdr:nvSpPr>
      <xdr:spPr>
        <a:xfrm>
          <a:off x="2857500" y="167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22717</xdr:rowOff>
    </xdr:from>
    <xdr:ext cx="534377" cy="259045"/>
    <xdr:sp macro="" textlink="">
      <xdr:nvSpPr>
        <xdr:cNvPr id="258" name="テキスト ボックス 257"/>
        <xdr:cNvSpPr txBox="1"/>
      </xdr:nvSpPr>
      <xdr:spPr>
        <a:xfrm>
          <a:off x="2641111" y="168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19797</xdr:rowOff>
    </xdr:from>
    <xdr:to>
      <xdr:col>3</xdr:col>
      <xdr:colOff>3175</xdr:colOff>
      <xdr:row>98</xdr:row>
      <xdr:rowOff>121397</xdr:rowOff>
    </xdr:to>
    <xdr:sp macro="" textlink="">
      <xdr:nvSpPr>
        <xdr:cNvPr id="259" name="円/楕円 258"/>
        <xdr:cNvSpPr/>
      </xdr:nvSpPr>
      <xdr:spPr>
        <a:xfrm>
          <a:off x="1968500" y="168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112524</xdr:rowOff>
    </xdr:from>
    <xdr:ext cx="534377" cy="259045"/>
    <xdr:sp macro="" textlink="">
      <xdr:nvSpPr>
        <xdr:cNvPr id="260" name="テキスト ボックス 259"/>
        <xdr:cNvSpPr txBox="1"/>
      </xdr:nvSpPr>
      <xdr:spPr>
        <a:xfrm>
          <a:off x="1752111" y="169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27995</xdr:rowOff>
    </xdr:from>
    <xdr:to>
      <xdr:col>1</xdr:col>
      <xdr:colOff>485775</xdr:colOff>
      <xdr:row>98</xdr:row>
      <xdr:rowOff>129595</xdr:rowOff>
    </xdr:to>
    <xdr:sp macro="" textlink="">
      <xdr:nvSpPr>
        <xdr:cNvPr id="261" name="円/楕円 260"/>
        <xdr:cNvSpPr/>
      </xdr:nvSpPr>
      <xdr:spPr>
        <a:xfrm>
          <a:off x="1079500" y="168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120722</xdr:rowOff>
    </xdr:from>
    <xdr:ext cx="534377" cy="259045"/>
    <xdr:sp macro="" textlink="">
      <xdr:nvSpPr>
        <xdr:cNvPr id="262" name="テキスト ボックス 261"/>
        <xdr:cNvSpPr txBox="1"/>
      </xdr:nvSpPr>
      <xdr:spPr>
        <a:xfrm>
          <a:off x="863111" y="1692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139852</xdr:rowOff>
    </xdr:from>
    <xdr:to>
      <xdr:col>15</xdr:col>
      <xdr:colOff>180975</xdr:colOff>
      <xdr:row>36</xdr:row>
      <xdr:rowOff>164553</xdr:rowOff>
    </xdr:to>
    <xdr:cxnSp macro="">
      <xdr:nvCxnSpPr>
        <xdr:cNvPr id="291" name="直線コネクタ 290"/>
        <xdr:cNvCxnSpPr/>
      </xdr:nvCxnSpPr>
      <xdr:spPr>
        <a:xfrm flipV="1">
          <a:off x="9639300" y="6312052"/>
          <a:ext cx="8382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164553</xdr:rowOff>
    </xdr:from>
    <xdr:to>
      <xdr:col>14</xdr:col>
      <xdr:colOff>28575</xdr:colOff>
      <xdr:row>37</xdr:row>
      <xdr:rowOff>24600</xdr:rowOff>
    </xdr:to>
    <xdr:cxnSp macro="">
      <xdr:nvCxnSpPr>
        <xdr:cNvPr id="294" name="直線コネクタ 293"/>
        <xdr:cNvCxnSpPr/>
      </xdr:nvCxnSpPr>
      <xdr:spPr>
        <a:xfrm flipV="1">
          <a:off x="8750300" y="6336753"/>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24600</xdr:rowOff>
    </xdr:from>
    <xdr:to>
      <xdr:col>12</xdr:col>
      <xdr:colOff>511175</xdr:colOff>
      <xdr:row>37</xdr:row>
      <xdr:rowOff>34898</xdr:rowOff>
    </xdr:to>
    <xdr:cxnSp macro="">
      <xdr:nvCxnSpPr>
        <xdr:cNvPr id="297" name="直線コネクタ 296"/>
        <xdr:cNvCxnSpPr/>
      </xdr:nvCxnSpPr>
      <xdr:spPr>
        <a:xfrm flipV="1">
          <a:off x="7861300" y="6368250"/>
          <a:ext cx="889000" cy="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34898</xdr:rowOff>
    </xdr:from>
    <xdr:to>
      <xdr:col>11</xdr:col>
      <xdr:colOff>307975</xdr:colOff>
      <xdr:row>37</xdr:row>
      <xdr:rowOff>35862</xdr:rowOff>
    </xdr:to>
    <xdr:cxnSp macro="">
      <xdr:nvCxnSpPr>
        <xdr:cNvPr id="300" name="直線コネクタ 299"/>
        <xdr:cNvCxnSpPr/>
      </xdr:nvCxnSpPr>
      <xdr:spPr>
        <a:xfrm flipV="1">
          <a:off x="6972300" y="6378548"/>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89052</xdr:rowOff>
    </xdr:from>
    <xdr:to>
      <xdr:col>15</xdr:col>
      <xdr:colOff>231775</xdr:colOff>
      <xdr:row>37</xdr:row>
      <xdr:rowOff>19202</xdr:rowOff>
    </xdr:to>
    <xdr:sp macro="" textlink="">
      <xdr:nvSpPr>
        <xdr:cNvPr id="310" name="円/楕円 309"/>
        <xdr:cNvSpPr/>
      </xdr:nvSpPr>
      <xdr:spPr>
        <a:xfrm>
          <a:off x="10426700" y="62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67479</xdr:rowOff>
    </xdr:from>
    <xdr:ext cx="599010" cy="259045"/>
    <xdr:sp macro="" textlink="">
      <xdr:nvSpPr>
        <xdr:cNvPr id="311" name="補助費等該当値テキスト"/>
        <xdr:cNvSpPr txBox="1"/>
      </xdr:nvSpPr>
      <xdr:spPr>
        <a:xfrm>
          <a:off x="10528300" y="623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109,960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113753</xdr:rowOff>
    </xdr:from>
    <xdr:to>
      <xdr:col>14</xdr:col>
      <xdr:colOff>79375</xdr:colOff>
      <xdr:row>37</xdr:row>
      <xdr:rowOff>43903</xdr:rowOff>
    </xdr:to>
    <xdr:sp macro="" textlink="">
      <xdr:nvSpPr>
        <xdr:cNvPr id="312" name="円/楕円 311"/>
        <xdr:cNvSpPr/>
      </xdr:nvSpPr>
      <xdr:spPr>
        <a:xfrm>
          <a:off x="9588500" y="62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35030</xdr:rowOff>
    </xdr:from>
    <xdr:ext cx="599010" cy="259045"/>
    <xdr:sp macro="" textlink="">
      <xdr:nvSpPr>
        <xdr:cNvPr id="313" name="テキスト ボックス 312"/>
        <xdr:cNvSpPr txBox="1"/>
      </xdr:nvSpPr>
      <xdr:spPr>
        <a:xfrm>
          <a:off x="9339794" y="637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103,477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145250</xdr:rowOff>
    </xdr:from>
    <xdr:to>
      <xdr:col>12</xdr:col>
      <xdr:colOff>561975</xdr:colOff>
      <xdr:row>37</xdr:row>
      <xdr:rowOff>75400</xdr:rowOff>
    </xdr:to>
    <xdr:sp macro="" textlink="">
      <xdr:nvSpPr>
        <xdr:cNvPr id="314" name="円/楕円 313"/>
        <xdr:cNvSpPr/>
      </xdr:nvSpPr>
      <xdr:spPr>
        <a:xfrm>
          <a:off x="8699500" y="63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66527</xdr:rowOff>
    </xdr:from>
    <xdr:ext cx="534377" cy="259045"/>
    <xdr:sp macro="" textlink="">
      <xdr:nvSpPr>
        <xdr:cNvPr id="315" name="テキスト ボックス 314"/>
        <xdr:cNvSpPr txBox="1"/>
      </xdr:nvSpPr>
      <xdr:spPr>
        <a:xfrm>
          <a:off x="8483111" y="64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155548</xdr:rowOff>
    </xdr:from>
    <xdr:to>
      <xdr:col>11</xdr:col>
      <xdr:colOff>358775</xdr:colOff>
      <xdr:row>37</xdr:row>
      <xdr:rowOff>85698</xdr:rowOff>
    </xdr:to>
    <xdr:sp macro="" textlink="">
      <xdr:nvSpPr>
        <xdr:cNvPr id="316" name="円/楕円 315"/>
        <xdr:cNvSpPr/>
      </xdr:nvSpPr>
      <xdr:spPr>
        <a:xfrm>
          <a:off x="7810500" y="63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76825</xdr:rowOff>
    </xdr:from>
    <xdr:ext cx="534377" cy="259045"/>
    <xdr:sp macro="" textlink="">
      <xdr:nvSpPr>
        <xdr:cNvPr id="317" name="テキスト ボックス 316"/>
        <xdr:cNvSpPr txBox="1"/>
      </xdr:nvSpPr>
      <xdr:spPr>
        <a:xfrm>
          <a:off x="7594111" y="64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156512</xdr:rowOff>
    </xdr:from>
    <xdr:to>
      <xdr:col>10</xdr:col>
      <xdr:colOff>155575</xdr:colOff>
      <xdr:row>37</xdr:row>
      <xdr:rowOff>86662</xdr:rowOff>
    </xdr:to>
    <xdr:sp macro="" textlink="">
      <xdr:nvSpPr>
        <xdr:cNvPr id="318" name="円/楕円 317"/>
        <xdr:cNvSpPr/>
      </xdr:nvSpPr>
      <xdr:spPr>
        <a:xfrm>
          <a:off x="6921500" y="63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77789</xdr:rowOff>
    </xdr:from>
    <xdr:ext cx="534377" cy="259045"/>
    <xdr:sp macro="" textlink="">
      <xdr:nvSpPr>
        <xdr:cNvPr id="319" name="テキスト ボックス 318"/>
        <xdr:cNvSpPr txBox="1"/>
      </xdr:nvSpPr>
      <xdr:spPr>
        <a:xfrm>
          <a:off x="6705111" y="642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166505</xdr:rowOff>
    </xdr:from>
    <xdr:to>
      <xdr:col>15</xdr:col>
      <xdr:colOff>180975</xdr:colOff>
      <xdr:row>57</xdr:row>
      <xdr:rowOff>155258</xdr:rowOff>
    </xdr:to>
    <xdr:cxnSp macro="">
      <xdr:nvCxnSpPr>
        <xdr:cNvPr id="350" name="直線コネクタ 349"/>
        <xdr:cNvCxnSpPr/>
      </xdr:nvCxnSpPr>
      <xdr:spPr>
        <a:xfrm>
          <a:off x="9639300" y="9767705"/>
          <a:ext cx="838200" cy="1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166505</xdr:rowOff>
    </xdr:from>
    <xdr:to>
      <xdr:col>14</xdr:col>
      <xdr:colOff>28575</xdr:colOff>
      <xdr:row>57</xdr:row>
      <xdr:rowOff>51372</xdr:rowOff>
    </xdr:to>
    <xdr:cxnSp macro="">
      <xdr:nvCxnSpPr>
        <xdr:cNvPr id="353" name="直線コネクタ 352"/>
        <xdr:cNvCxnSpPr/>
      </xdr:nvCxnSpPr>
      <xdr:spPr>
        <a:xfrm flipV="1">
          <a:off x="8750300" y="9767705"/>
          <a:ext cx="889000" cy="5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51372</xdr:rowOff>
    </xdr:from>
    <xdr:to>
      <xdr:col>12</xdr:col>
      <xdr:colOff>511175</xdr:colOff>
      <xdr:row>58</xdr:row>
      <xdr:rowOff>82789</xdr:rowOff>
    </xdr:to>
    <xdr:cxnSp macro="">
      <xdr:nvCxnSpPr>
        <xdr:cNvPr id="356" name="直線コネクタ 355"/>
        <xdr:cNvCxnSpPr/>
      </xdr:nvCxnSpPr>
      <xdr:spPr>
        <a:xfrm flipV="1">
          <a:off x="7861300" y="9824022"/>
          <a:ext cx="889000" cy="20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65056</xdr:rowOff>
    </xdr:from>
    <xdr:to>
      <xdr:col>11</xdr:col>
      <xdr:colOff>307975</xdr:colOff>
      <xdr:row>58</xdr:row>
      <xdr:rowOff>82789</xdr:rowOff>
    </xdr:to>
    <xdr:cxnSp macro="">
      <xdr:nvCxnSpPr>
        <xdr:cNvPr id="359" name="直線コネクタ 358"/>
        <xdr:cNvCxnSpPr/>
      </xdr:nvCxnSpPr>
      <xdr:spPr>
        <a:xfrm>
          <a:off x="6972300" y="10009156"/>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104458</xdr:rowOff>
    </xdr:from>
    <xdr:to>
      <xdr:col>15</xdr:col>
      <xdr:colOff>231775</xdr:colOff>
      <xdr:row>58</xdr:row>
      <xdr:rowOff>34608</xdr:rowOff>
    </xdr:to>
    <xdr:sp macro="" textlink="">
      <xdr:nvSpPr>
        <xdr:cNvPr id="369" name="円/楕円 368"/>
        <xdr:cNvSpPr/>
      </xdr:nvSpPr>
      <xdr:spPr>
        <a:xfrm>
          <a:off x="10426700" y="98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82885</xdr:rowOff>
    </xdr:from>
    <xdr:ext cx="534377" cy="259045"/>
    <xdr:sp macro="" textlink="">
      <xdr:nvSpPr>
        <xdr:cNvPr id="370" name="普通建設事業費該当値テキスト"/>
        <xdr:cNvSpPr txBox="1"/>
      </xdr:nvSpPr>
      <xdr:spPr>
        <a:xfrm>
          <a:off x="10528300" y="985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87,736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115705</xdr:rowOff>
    </xdr:from>
    <xdr:to>
      <xdr:col>14</xdr:col>
      <xdr:colOff>79375</xdr:colOff>
      <xdr:row>57</xdr:row>
      <xdr:rowOff>45855</xdr:rowOff>
    </xdr:to>
    <xdr:sp macro="" textlink="">
      <xdr:nvSpPr>
        <xdr:cNvPr id="371" name="円/楕円 370"/>
        <xdr:cNvSpPr/>
      </xdr:nvSpPr>
      <xdr:spPr>
        <a:xfrm>
          <a:off x="9588500" y="9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36982</xdr:rowOff>
    </xdr:from>
    <xdr:ext cx="599010" cy="259045"/>
    <xdr:sp macro="" textlink="">
      <xdr:nvSpPr>
        <xdr:cNvPr id="372" name="テキスト ボックス 371"/>
        <xdr:cNvSpPr txBox="1"/>
      </xdr:nvSpPr>
      <xdr:spPr>
        <a:xfrm>
          <a:off x="9339794" y="980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572</xdr:rowOff>
    </xdr:from>
    <xdr:to>
      <xdr:col>12</xdr:col>
      <xdr:colOff>561975</xdr:colOff>
      <xdr:row>57</xdr:row>
      <xdr:rowOff>102172</xdr:rowOff>
    </xdr:to>
    <xdr:sp macro="" textlink="">
      <xdr:nvSpPr>
        <xdr:cNvPr id="373" name="円/楕円 372"/>
        <xdr:cNvSpPr/>
      </xdr:nvSpPr>
      <xdr:spPr>
        <a:xfrm>
          <a:off x="8699500" y="97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93299</xdr:rowOff>
    </xdr:from>
    <xdr:ext cx="599010" cy="259045"/>
    <xdr:sp macro="" textlink="">
      <xdr:nvSpPr>
        <xdr:cNvPr id="374" name="テキスト ボックス 373"/>
        <xdr:cNvSpPr txBox="1"/>
      </xdr:nvSpPr>
      <xdr:spPr>
        <a:xfrm>
          <a:off x="8450794" y="986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31989</xdr:rowOff>
    </xdr:from>
    <xdr:to>
      <xdr:col>11</xdr:col>
      <xdr:colOff>358775</xdr:colOff>
      <xdr:row>58</xdr:row>
      <xdr:rowOff>133589</xdr:rowOff>
    </xdr:to>
    <xdr:sp macro="" textlink="">
      <xdr:nvSpPr>
        <xdr:cNvPr id="375" name="円/楕円 374"/>
        <xdr:cNvSpPr/>
      </xdr:nvSpPr>
      <xdr:spPr>
        <a:xfrm>
          <a:off x="7810500" y="99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124716</xdr:rowOff>
    </xdr:from>
    <xdr:ext cx="534377" cy="259045"/>
    <xdr:sp macro="" textlink="">
      <xdr:nvSpPr>
        <xdr:cNvPr id="376" name="テキスト ボックス 375"/>
        <xdr:cNvSpPr txBox="1"/>
      </xdr:nvSpPr>
      <xdr:spPr>
        <a:xfrm>
          <a:off x="7594111" y="100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14256</xdr:rowOff>
    </xdr:from>
    <xdr:to>
      <xdr:col>10</xdr:col>
      <xdr:colOff>155575</xdr:colOff>
      <xdr:row>58</xdr:row>
      <xdr:rowOff>115856</xdr:rowOff>
    </xdr:to>
    <xdr:sp macro="" textlink="">
      <xdr:nvSpPr>
        <xdr:cNvPr id="377" name="円/楕円 376"/>
        <xdr:cNvSpPr/>
      </xdr:nvSpPr>
      <xdr:spPr>
        <a:xfrm>
          <a:off x="6921500" y="9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106983</xdr:rowOff>
    </xdr:from>
    <xdr:ext cx="534377" cy="259045"/>
    <xdr:sp macro="" textlink="">
      <xdr:nvSpPr>
        <xdr:cNvPr id="378" name="テキスト ボックス 377"/>
        <xdr:cNvSpPr txBox="1"/>
      </xdr:nvSpPr>
      <xdr:spPr>
        <a:xfrm>
          <a:off x="6705111" y="100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120850</xdr:rowOff>
    </xdr:from>
    <xdr:to>
      <xdr:col>15</xdr:col>
      <xdr:colOff>180975</xdr:colOff>
      <xdr:row>78</xdr:row>
      <xdr:rowOff>127470</xdr:rowOff>
    </xdr:to>
    <xdr:cxnSp macro="">
      <xdr:nvCxnSpPr>
        <xdr:cNvPr id="405" name="直線コネクタ 404"/>
        <xdr:cNvCxnSpPr/>
      </xdr:nvCxnSpPr>
      <xdr:spPr>
        <a:xfrm flipV="1">
          <a:off x="9639300" y="13493950"/>
          <a:ext cx="838200" cy="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73740</xdr:rowOff>
    </xdr:from>
    <xdr:to>
      <xdr:col>14</xdr:col>
      <xdr:colOff>28575</xdr:colOff>
      <xdr:row>78</xdr:row>
      <xdr:rowOff>127470</xdr:rowOff>
    </xdr:to>
    <xdr:cxnSp macro="">
      <xdr:nvCxnSpPr>
        <xdr:cNvPr id="408" name="直線コネクタ 407"/>
        <xdr:cNvCxnSpPr/>
      </xdr:nvCxnSpPr>
      <xdr:spPr>
        <a:xfrm>
          <a:off x="8750300" y="13275390"/>
          <a:ext cx="889000" cy="2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70050</xdr:rowOff>
    </xdr:from>
    <xdr:to>
      <xdr:col>15</xdr:col>
      <xdr:colOff>231775</xdr:colOff>
      <xdr:row>79</xdr:row>
      <xdr:rowOff>200</xdr:rowOff>
    </xdr:to>
    <xdr:sp macro="" textlink="">
      <xdr:nvSpPr>
        <xdr:cNvPr id="418" name="円/楕円 417"/>
        <xdr:cNvSpPr/>
      </xdr:nvSpPr>
      <xdr:spPr>
        <a:xfrm>
          <a:off x="10426700" y="134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156427</xdr:rowOff>
    </xdr:from>
    <xdr:ext cx="469744" cy="259045"/>
    <xdr:sp macro="" textlink="">
      <xdr:nvSpPr>
        <xdr:cNvPr id="419" name="普通建設事業費 （ うち新規整備　）該当値テキスト"/>
        <xdr:cNvSpPr txBox="1"/>
      </xdr:nvSpPr>
      <xdr:spPr>
        <a:xfrm>
          <a:off x="10528300" y="133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76670</xdr:rowOff>
    </xdr:from>
    <xdr:to>
      <xdr:col>14</xdr:col>
      <xdr:colOff>79375</xdr:colOff>
      <xdr:row>79</xdr:row>
      <xdr:rowOff>6820</xdr:rowOff>
    </xdr:to>
    <xdr:sp macro="" textlink="">
      <xdr:nvSpPr>
        <xdr:cNvPr id="420" name="円/楕円 419"/>
        <xdr:cNvSpPr/>
      </xdr:nvSpPr>
      <xdr:spPr>
        <a:xfrm>
          <a:off x="9588500" y="134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169397</xdr:rowOff>
    </xdr:from>
    <xdr:ext cx="469744" cy="259045"/>
    <xdr:sp macro="" textlink="">
      <xdr:nvSpPr>
        <xdr:cNvPr id="421" name="テキスト ボックス 420"/>
        <xdr:cNvSpPr txBox="1"/>
      </xdr:nvSpPr>
      <xdr:spPr>
        <a:xfrm>
          <a:off x="9404427" y="1354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22940</xdr:rowOff>
    </xdr:from>
    <xdr:to>
      <xdr:col>12</xdr:col>
      <xdr:colOff>561975</xdr:colOff>
      <xdr:row>77</xdr:row>
      <xdr:rowOff>124540</xdr:rowOff>
    </xdr:to>
    <xdr:sp macro="" textlink="">
      <xdr:nvSpPr>
        <xdr:cNvPr id="422" name="円/楕円 421"/>
        <xdr:cNvSpPr/>
      </xdr:nvSpPr>
      <xdr:spPr>
        <a:xfrm>
          <a:off x="8699500" y="132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115667</xdr:rowOff>
    </xdr:from>
    <xdr:ext cx="534377" cy="259045"/>
    <xdr:sp macro="" textlink="">
      <xdr:nvSpPr>
        <xdr:cNvPr id="423" name="テキスト ボックス 422"/>
        <xdr:cNvSpPr txBox="1"/>
      </xdr:nvSpPr>
      <xdr:spPr>
        <a:xfrm>
          <a:off x="8483111" y="133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89622</xdr:rowOff>
    </xdr:from>
    <xdr:to>
      <xdr:col>15</xdr:col>
      <xdr:colOff>180975</xdr:colOff>
      <xdr:row>96</xdr:row>
      <xdr:rowOff>138274</xdr:rowOff>
    </xdr:to>
    <xdr:cxnSp macro="">
      <xdr:nvCxnSpPr>
        <xdr:cNvPr id="450" name="直線コネクタ 449"/>
        <xdr:cNvCxnSpPr/>
      </xdr:nvCxnSpPr>
      <xdr:spPr>
        <a:xfrm>
          <a:off x="9639300" y="16548822"/>
          <a:ext cx="838200" cy="4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89622</xdr:rowOff>
    </xdr:from>
    <xdr:to>
      <xdr:col>14</xdr:col>
      <xdr:colOff>28575</xdr:colOff>
      <xdr:row>98</xdr:row>
      <xdr:rowOff>110750</xdr:rowOff>
    </xdr:to>
    <xdr:cxnSp macro="">
      <xdr:nvCxnSpPr>
        <xdr:cNvPr id="453" name="直線コネクタ 452"/>
        <xdr:cNvCxnSpPr/>
      </xdr:nvCxnSpPr>
      <xdr:spPr>
        <a:xfrm flipV="1">
          <a:off x="8750300" y="16548822"/>
          <a:ext cx="889000" cy="36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87474</xdr:rowOff>
    </xdr:from>
    <xdr:to>
      <xdr:col>15</xdr:col>
      <xdr:colOff>231775</xdr:colOff>
      <xdr:row>97</xdr:row>
      <xdr:rowOff>17624</xdr:rowOff>
    </xdr:to>
    <xdr:sp macro="" textlink="">
      <xdr:nvSpPr>
        <xdr:cNvPr id="463" name="円/楕円 462"/>
        <xdr:cNvSpPr/>
      </xdr:nvSpPr>
      <xdr:spPr>
        <a:xfrm>
          <a:off x="10426700" y="165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65901</xdr:rowOff>
    </xdr:from>
    <xdr:ext cx="534377" cy="259045"/>
    <xdr:sp macro="" textlink="">
      <xdr:nvSpPr>
        <xdr:cNvPr id="464" name="普通建設事業費 （ うち更新整備　）該当値テキスト"/>
        <xdr:cNvSpPr txBox="1"/>
      </xdr:nvSpPr>
      <xdr:spPr>
        <a:xfrm>
          <a:off x="10528300" y="165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38822</xdr:rowOff>
    </xdr:from>
    <xdr:to>
      <xdr:col>14</xdr:col>
      <xdr:colOff>79375</xdr:colOff>
      <xdr:row>96</xdr:row>
      <xdr:rowOff>140422</xdr:rowOff>
    </xdr:to>
    <xdr:sp macro="" textlink="">
      <xdr:nvSpPr>
        <xdr:cNvPr id="465" name="円/楕円 464"/>
        <xdr:cNvSpPr/>
      </xdr:nvSpPr>
      <xdr:spPr>
        <a:xfrm>
          <a:off x="9588500" y="164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156949</xdr:rowOff>
    </xdr:from>
    <xdr:ext cx="534377" cy="259045"/>
    <xdr:sp macro="" textlink="">
      <xdr:nvSpPr>
        <xdr:cNvPr id="466" name="テキスト ボックス 465"/>
        <xdr:cNvSpPr txBox="1"/>
      </xdr:nvSpPr>
      <xdr:spPr>
        <a:xfrm>
          <a:off x="9372111" y="1627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59950</xdr:rowOff>
    </xdr:from>
    <xdr:to>
      <xdr:col>12</xdr:col>
      <xdr:colOff>561975</xdr:colOff>
      <xdr:row>98</xdr:row>
      <xdr:rowOff>161550</xdr:rowOff>
    </xdr:to>
    <xdr:sp macro="" textlink="">
      <xdr:nvSpPr>
        <xdr:cNvPr id="467" name="円/楕円 466"/>
        <xdr:cNvSpPr/>
      </xdr:nvSpPr>
      <xdr:spPr>
        <a:xfrm>
          <a:off x="8699500" y="16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152677</xdr:rowOff>
    </xdr:from>
    <xdr:ext cx="469744" cy="259045"/>
    <xdr:sp macro="" textlink="">
      <xdr:nvSpPr>
        <xdr:cNvPr id="468" name="テキスト ボックス 467"/>
        <xdr:cNvSpPr txBox="1"/>
      </xdr:nvSpPr>
      <xdr:spPr>
        <a:xfrm>
          <a:off x="8515427" y="16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39337</xdr:rowOff>
    </xdr:from>
    <xdr:to>
      <xdr:col>21</xdr:col>
      <xdr:colOff>161925</xdr:colOff>
      <xdr:row>39</xdr:row>
      <xdr:rowOff>44450</xdr:rowOff>
    </xdr:to>
    <xdr:cxnSp macro="">
      <xdr:nvCxnSpPr>
        <xdr:cNvPr id="503" name="直線コネクタ 502"/>
        <xdr:cNvCxnSpPr/>
      </xdr:nvCxnSpPr>
      <xdr:spPr>
        <a:xfrm>
          <a:off x="13703300" y="672588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39139</xdr:rowOff>
    </xdr:from>
    <xdr:to>
      <xdr:col>19</xdr:col>
      <xdr:colOff>644525</xdr:colOff>
      <xdr:row>39</xdr:row>
      <xdr:rowOff>39337</xdr:rowOff>
    </xdr:to>
    <xdr:cxnSp macro="">
      <xdr:nvCxnSpPr>
        <xdr:cNvPr id="506" name="直線コネクタ 505"/>
        <xdr:cNvCxnSpPr/>
      </xdr:nvCxnSpPr>
      <xdr:spPr>
        <a:xfrm>
          <a:off x="12814300" y="6725689"/>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159987</xdr:rowOff>
    </xdr:from>
    <xdr:to>
      <xdr:col>20</xdr:col>
      <xdr:colOff>9525</xdr:colOff>
      <xdr:row>39</xdr:row>
      <xdr:rowOff>90137</xdr:rowOff>
    </xdr:to>
    <xdr:sp macro="" textlink="">
      <xdr:nvSpPr>
        <xdr:cNvPr id="522" name="円/楕円 521"/>
        <xdr:cNvSpPr/>
      </xdr:nvSpPr>
      <xdr:spPr>
        <a:xfrm>
          <a:off x="13652500" y="66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81264</xdr:rowOff>
    </xdr:from>
    <xdr:ext cx="378565" cy="259045"/>
    <xdr:sp macro="" textlink="">
      <xdr:nvSpPr>
        <xdr:cNvPr id="523" name="テキスト ボックス 522"/>
        <xdr:cNvSpPr txBox="1"/>
      </xdr:nvSpPr>
      <xdr:spPr>
        <a:xfrm>
          <a:off x="13514017" y="6767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159789</xdr:rowOff>
    </xdr:from>
    <xdr:to>
      <xdr:col>18</xdr:col>
      <xdr:colOff>492125</xdr:colOff>
      <xdr:row>39</xdr:row>
      <xdr:rowOff>89939</xdr:rowOff>
    </xdr:to>
    <xdr:sp macro="" textlink="">
      <xdr:nvSpPr>
        <xdr:cNvPr id="524" name="円/楕円 523"/>
        <xdr:cNvSpPr/>
      </xdr:nvSpPr>
      <xdr:spPr>
        <a:xfrm>
          <a:off x="12763500" y="66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81066</xdr:rowOff>
    </xdr:from>
    <xdr:ext cx="378565" cy="259045"/>
    <xdr:sp macro="" textlink="">
      <xdr:nvSpPr>
        <xdr:cNvPr id="525" name="テキスト ボックス 524"/>
        <xdr:cNvSpPr txBox="1"/>
      </xdr:nvSpPr>
      <xdr:spPr>
        <a:xfrm>
          <a:off x="12625017" y="676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152062</xdr:rowOff>
    </xdr:from>
    <xdr:to>
      <xdr:col>23</xdr:col>
      <xdr:colOff>517525</xdr:colOff>
      <xdr:row>77</xdr:row>
      <xdr:rowOff>158071</xdr:rowOff>
    </xdr:to>
    <xdr:cxnSp macro="">
      <xdr:nvCxnSpPr>
        <xdr:cNvPr id="609" name="直線コネクタ 608"/>
        <xdr:cNvCxnSpPr/>
      </xdr:nvCxnSpPr>
      <xdr:spPr>
        <a:xfrm flipV="1">
          <a:off x="15481300" y="13353712"/>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158071</xdr:rowOff>
    </xdr:from>
    <xdr:to>
      <xdr:col>22</xdr:col>
      <xdr:colOff>365125</xdr:colOff>
      <xdr:row>77</xdr:row>
      <xdr:rowOff>164536</xdr:rowOff>
    </xdr:to>
    <xdr:cxnSp macro="">
      <xdr:nvCxnSpPr>
        <xdr:cNvPr id="612" name="直線コネクタ 611"/>
        <xdr:cNvCxnSpPr/>
      </xdr:nvCxnSpPr>
      <xdr:spPr>
        <a:xfrm flipV="1">
          <a:off x="14592300" y="13359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145909</xdr:rowOff>
    </xdr:from>
    <xdr:to>
      <xdr:col>21</xdr:col>
      <xdr:colOff>161925</xdr:colOff>
      <xdr:row>77</xdr:row>
      <xdr:rowOff>164536</xdr:rowOff>
    </xdr:to>
    <xdr:cxnSp macro="">
      <xdr:nvCxnSpPr>
        <xdr:cNvPr id="615" name="直線コネクタ 614"/>
        <xdr:cNvCxnSpPr/>
      </xdr:nvCxnSpPr>
      <xdr:spPr>
        <a:xfrm>
          <a:off x="13703300" y="13347559"/>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145909</xdr:rowOff>
    </xdr:from>
    <xdr:to>
      <xdr:col>19</xdr:col>
      <xdr:colOff>644525</xdr:colOff>
      <xdr:row>77</xdr:row>
      <xdr:rowOff>150664</xdr:rowOff>
    </xdr:to>
    <xdr:cxnSp macro="">
      <xdr:nvCxnSpPr>
        <xdr:cNvPr id="618" name="直線コネクタ 617"/>
        <xdr:cNvCxnSpPr/>
      </xdr:nvCxnSpPr>
      <xdr:spPr>
        <a:xfrm flipV="1">
          <a:off x="12814300" y="1334755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101262</xdr:rowOff>
    </xdr:from>
    <xdr:to>
      <xdr:col>23</xdr:col>
      <xdr:colOff>568325</xdr:colOff>
      <xdr:row>78</xdr:row>
      <xdr:rowOff>31412</xdr:rowOff>
    </xdr:to>
    <xdr:sp macro="" textlink="">
      <xdr:nvSpPr>
        <xdr:cNvPr id="628" name="円/楕円 627"/>
        <xdr:cNvSpPr/>
      </xdr:nvSpPr>
      <xdr:spPr>
        <a:xfrm>
          <a:off x="162687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79689</xdr:rowOff>
    </xdr:from>
    <xdr:ext cx="534377" cy="259045"/>
    <xdr:sp macro="" textlink="">
      <xdr:nvSpPr>
        <xdr:cNvPr id="629" name="公債費該当値テキスト"/>
        <xdr:cNvSpPr txBox="1"/>
      </xdr:nvSpPr>
      <xdr:spPr>
        <a:xfrm>
          <a:off x="16370300" y="1328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107271</xdr:rowOff>
    </xdr:from>
    <xdr:to>
      <xdr:col>22</xdr:col>
      <xdr:colOff>415925</xdr:colOff>
      <xdr:row>78</xdr:row>
      <xdr:rowOff>37421</xdr:rowOff>
    </xdr:to>
    <xdr:sp macro="" textlink="">
      <xdr:nvSpPr>
        <xdr:cNvPr id="630" name="円/楕円 629"/>
        <xdr:cNvSpPr/>
      </xdr:nvSpPr>
      <xdr:spPr>
        <a:xfrm>
          <a:off x="15430500" y="133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28548</xdr:rowOff>
    </xdr:from>
    <xdr:ext cx="534377" cy="259045"/>
    <xdr:sp macro="" textlink="">
      <xdr:nvSpPr>
        <xdr:cNvPr id="631" name="テキスト ボックス 630"/>
        <xdr:cNvSpPr txBox="1"/>
      </xdr:nvSpPr>
      <xdr:spPr>
        <a:xfrm>
          <a:off x="15214111" y="13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113736</xdr:rowOff>
    </xdr:from>
    <xdr:to>
      <xdr:col>21</xdr:col>
      <xdr:colOff>212725</xdr:colOff>
      <xdr:row>78</xdr:row>
      <xdr:rowOff>43886</xdr:rowOff>
    </xdr:to>
    <xdr:sp macro="" textlink="">
      <xdr:nvSpPr>
        <xdr:cNvPr id="632" name="円/楕円 631"/>
        <xdr:cNvSpPr/>
      </xdr:nvSpPr>
      <xdr:spPr>
        <a:xfrm>
          <a:off x="14541500" y="133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35013</xdr:rowOff>
    </xdr:from>
    <xdr:ext cx="534377" cy="259045"/>
    <xdr:sp macro="" textlink="">
      <xdr:nvSpPr>
        <xdr:cNvPr id="633" name="テキスト ボックス 632"/>
        <xdr:cNvSpPr txBox="1"/>
      </xdr:nvSpPr>
      <xdr:spPr>
        <a:xfrm>
          <a:off x="14325111" y="134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95109</xdr:rowOff>
    </xdr:from>
    <xdr:to>
      <xdr:col>20</xdr:col>
      <xdr:colOff>9525</xdr:colOff>
      <xdr:row>78</xdr:row>
      <xdr:rowOff>25259</xdr:rowOff>
    </xdr:to>
    <xdr:sp macro="" textlink="">
      <xdr:nvSpPr>
        <xdr:cNvPr id="634" name="円/楕円 633"/>
        <xdr:cNvSpPr/>
      </xdr:nvSpPr>
      <xdr:spPr>
        <a:xfrm>
          <a:off x="13652500" y="132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16386</xdr:rowOff>
    </xdr:from>
    <xdr:ext cx="534377" cy="259045"/>
    <xdr:sp macro="" textlink="">
      <xdr:nvSpPr>
        <xdr:cNvPr id="635" name="テキスト ボックス 634"/>
        <xdr:cNvSpPr txBox="1"/>
      </xdr:nvSpPr>
      <xdr:spPr>
        <a:xfrm>
          <a:off x="13436111" y="133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99864</xdr:rowOff>
    </xdr:from>
    <xdr:to>
      <xdr:col>18</xdr:col>
      <xdr:colOff>492125</xdr:colOff>
      <xdr:row>78</xdr:row>
      <xdr:rowOff>30014</xdr:rowOff>
    </xdr:to>
    <xdr:sp macro="" textlink="">
      <xdr:nvSpPr>
        <xdr:cNvPr id="636" name="円/楕円 635"/>
        <xdr:cNvSpPr/>
      </xdr:nvSpPr>
      <xdr:spPr>
        <a:xfrm>
          <a:off x="12763500" y="133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21141</xdr:rowOff>
    </xdr:from>
    <xdr:ext cx="534377" cy="259045"/>
    <xdr:sp macro="" textlink="">
      <xdr:nvSpPr>
        <xdr:cNvPr id="637" name="テキスト ボックス 636"/>
        <xdr:cNvSpPr txBox="1"/>
      </xdr:nvSpPr>
      <xdr:spPr>
        <a:xfrm>
          <a:off x="12547111" y="133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26893</xdr:rowOff>
    </xdr:from>
    <xdr:to>
      <xdr:col>23</xdr:col>
      <xdr:colOff>517525</xdr:colOff>
      <xdr:row>99</xdr:row>
      <xdr:rowOff>33675</xdr:rowOff>
    </xdr:to>
    <xdr:cxnSp macro="">
      <xdr:nvCxnSpPr>
        <xdr:cNvPr id="666" name="直線コネクタ 665"/>
        <xdr:cNvCxnSpPr/>
      </xdr:nvCxnSpPr>
      <xdr:spPr>
        <a:xfrm>
          <a:off x="15481300" y="17000443"/>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26893</xdr:rowOff>
    </xdr:from>
    <xdr:to>
      <xdr:col>22</xdr:col>
      <xdr:colOff>365125</xdr:colOff>
      <xdr:row>99</xdr:row>
      <xdr:rowOff>33919</xdr:rowOff>
    </xdr:to>
    <xdr:cxnSp macro="">
      <xdr:nvCxnSpPr>
        <xdr:cNvPr id="669" name="直線コネクタ 668"/>
        <xdr:cNvCxnSpPr/>
      </xdr:nvCxnSpPr>
      <xdr:spPr>
        <a:xfrm flipV="1">
          <a:off x="14592300" y="17000443"/>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33919</xdr:rowOff>
    </xdr:from>
    <xdr:to>
      <xdr:col>21</xdr:col>
      <xdr:colOff>161925</xdr:colOff>
      <xdr:row>99</xdr:row>
      <xdr:rowOff>34556</xdr:rowOff>
    </xdr:to>
    <xdr:cxnSp macro="">
      <xdr:nvCxnSpPr>
        <xdr:cNvPr id="672" name="直線コネクタ 671"/>
        <xdr:cNvCxnSpPr/>
      </xdr:nvCxnSpPr>
      <xdr:spPr>
        <a:xfrm flipV="1">
          <a:off x="13703300" y="17007469"/>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147205</xdr:rowOff>
    </xdr:from>
    <xdr:to>
      <xdr:col>19</xdr:col>
      <xdr:colOff>644525</xdr:colOff>
      <xdr:row>99</xdr:row>
      <xdr:rowOff>34556</xdr:rowOff>
    </xdr:to>
    <xdr:cxnSp macro="">
      <xdr:nvCxnSpPr>
        <xdr:cNvPr id="675" name="直線コネクタ 674"/>
        <xdr:cNvCxnSpPr/>
      </xdr:nvCxnSpPr>
      <xdr:spPr>
        <a:xfrm>
          <a:off x="12814300" y="16949305"/>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154325</xdr:rowOff>
    </xdr:from>
    <xdr:to>
      <xdr:col>23</xdr:col>
      <xdr:colOff>568325</xdr:colOff>
      <xdr:row>99</xdr:row>
      <xdr:rowOff>84475</xdr:rowOff>
    </xdr:to>
    <xdr:sp macro="" textlink="">
      <xdr:nvSpPr>
        <xdr:cNvPr id="685" name="円/楕円 684"/>
        <xdr:cNvSpPr/>
      </xdr:nvSpPr>
      <xdr:spPr>
        <a:xfrm>
          <a:off x="16268700" y="169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69252</xdr:rowOff>
    </xdr:from>
    <xdr:ext cx="469744" cy="259045"/>
    <xdr:sp macro="" textlink="">
      <xdr:nvSpPr>
        <xdr:cNvPr id="686" name="積立金該当値テキスト"/>
        <xdr:cNvSpPr txBox="1"/>
      </xdr:nvSpPr>
      <xdr:spPr>
        <a:xfrm>
          <a:off x="16370300" y="168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147543</xdr:rowOff>
    </xdr:from>
    <xdr:to>
      <xdr:col>22</xdr:col>
      <xdr:colOff>415925</xdr:colOff>
      <xdr:row>99</xdr:row>
      <xdr:rowOff>77693</xdr:rowOff>
    </xdr:to>
    <xdr:sp macro="" textlink="">
      <xdr:nvSpPr>
        <xdr:cNvPr id="687" name="円/楕円 686"/>
        <xdr:cNvSpPr/>
      </xdr:nvSpPr>
      <xdr:spPr>
        <a:xfrm>
          <a:off x="15430500" y="169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68820</xdr:rowOff>
    </xdr:from>
    <xdr:ext cx="469744" cy="259045"/>
    <xdr:sp macro="" textlink="">
      <xdr:nvSpPr>
        <xdr:cNvPr id="688" name="テキスト ボックス 687"/>
        <xdr:cNvSpPr txBox="1"/>
      </xdr:nvSpPr>
      <xdr:spPr>
        <a:xfrm>
          <a:off x="15246427" y="1704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154569</xdr:rowOff>
    </xdr:from>
    <xdr:to>
      <xdr:col>21</xdr:col>
      <xdr:colOff>212725</xdr:colOff>
      <xdr:row>99</xdr:row>
      <xdr:rowOff>84719</xdr:rowOff>
    </xdr:to>
    <xdr:sp macro="" textlink="">
      <xdr:nvSpPr>
        <xdr:cNvPr id="689" name="円/楕円 688"/>
        <xdr:cNvSpPr/>
      </xdr:nvSpPr>
      <xdr:spPr>
        <a:xfrm>
          <a:off x="14541500" y="169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75846</xdr:rowOff>
    </xdr:from>
    <xdr:ext cx="469744" cy="259045"/>
    <xdr:sp macro="" textlink="">
      <xdr:nvSpPr>
        <xdr:cNvPr id="690" name="テキスト ボックス 689"/>
        <xdr:cNvSpPr txBox="1"/>
      </xdr:nvSpPr>
      <xdr:spPr>
        <a:xfrm>
          <a:off x="14357427" y="1704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155206</xdr:rowOff>
    </xdr:from>
    <xdr:to>
      <xdr:col>20</xdr:col>
      <xdr:colOff>9525</xdr:colOff>
      <xdr:row>99</xdr:row>
      <xdr:rowOff>85356</xdr:rowOff>
    </xdr:to>
    <xdr:sp macro="" textlink="">
      <xdr:nvSpPr>
        <xdr:cNvPr id="691" name="円/楕円 690"/>
        <xdr:cNvSpPr/>
      </xdr:nvSpPr>
      <xdr:spPr>
        <a:xfrm>
          <a:off x="13652500" y="169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76483</xdr:rowOff>
    </xdr:from>
    <xdr:ext cx="469744" cy="259045"/>
    <xdr:sp macro="" textlink="">
      <xdr:nvSpPr>
        <xdr:cNvPr id="692" name="テキスト ボックス 691"/>
        <xdr:cNvSpPr txBox="1"/>
      </xdr:nvSpPr>
      <xdr:spPr>
        <a:xfrm>
          <a:off x="13468427" y="1705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96405</xdr:rowOff>
    </xdr:from>
    <xdr:to>
      <xdr:col>18</xdr:col>
      <xdr:colOff>492125</xdr:colOff>
      <xdr:row>99</xdr:row>
      <xdr:rowOff>26555</xdr:rowOff>
    </xdr:to>
    <xdr:sp macro="" textlink="">
      <xdr:nvSpPr>
        <xdr:cNvPr id="693" name="円/楕円 692"/>
        <xdr:cNvSpPr/>
      </xdr:nvSpPr>
      <xdr:spPr>
        <a:xfrm>
          <a:off x="12763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17682</xdr:rowOff>
    </xdr:from>
    <xdr:ext cx="534377" cy="259045"/>
    <xdr:sp macro="" textlink="">
      <xdr:nvSpPr>
        <xdr:cNvPr id="694" name="テキスト ボックス 693"/>
        <xdr:cNvSpPr txBox="1"/>
      </xdr:nvSpPr>
      <xdr:spPr>
        <a:xfrm>
          <a:off x="12547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128880</xdr:rowOff>
    </xdr:from>
    <xdr:to>
      <xdr:col>32</xdr:col>
      <xdr:colOff>187325</xdr:colOff>
      <xdr:row>54</xdr:row>
      <xdr:rowOff>154825</xdr:rowOff>
    </xdr:to>
    <xdr:cxnSp macro="">
      <xdr:nvCxnSpPr>
        <xdr:cNvPr id="778" name="直線コネクタ 777"/>
        <xdr:cNvCxnSpPr/>
      </xdr:nvCxnSpPr>
      <xdr:spPr>
        <a:xfrm>
          <a:off x="21323300" y="9387180"/>
          <a:ext cx="838200" cy="2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126936</xdr:rowOff>
    </xdr:from>
    <xdr:to>
      <xdr:col>31</xdr:col>
      <xdr:colOff>34925</xdr:colOff>
      <xdr:row>54</xdr:row>
      <xdr:rowOff>128880</xdr:rowOff>
    </xdr:to>
    <xdr:cxnSp macro="">
      <xdr:nvCxnSpPr>
        <xdr:cNvPr id="781" name="直線コネクタ 780"/>
        <xdr:cNvCxnSpPr/>
      </xdr:nvCxnSpPr>
      <xdr:spPr>
        <a:xfrm>
          <a:off x="20434300" y="938523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124117</xdr:rowOff>
    </xdr:from>
    <xdr:to>
      <xdr:col>29</xdr:col>
      <xdr:colOff>517525</xdr:colOff>
      <xdr:row>54</xdr:row>
      <xdr:rowOff>126936</xdr:rowOff>
    </xdr:to>
    <xdr:cxnSp macro="">
      <xdr:nvCxnSpPr>
        <xdr:cNvPr id="784" name="直線コネクタ 783"/>
        <xdr:cNvCxnSpPr/>
      </xdr:nvCxnSpPr>
      <xdr:spPr>
        <a:xfrm>
          <a:off x="19545300" y="9382417"/>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122555</xdr:rowOff>
    </xdr:from>
    <xdr:to>
      <xdr:col>28</xdr:col>
      <xdr:colOff>314325</xdr:colOff>
      <xdr:row>54</xdr:row>
      <xdr:rowOff>124117</xdr:rowOff>
    </xdr:to>
    <xdr:cxnSp macro="">
      <xdr:nvCxnSpPr>
        <xdr:cNvPr id="787" name="直線コネクタ 786"/>
        <xdr:cNvCxnSpPr/>
      </xdr:nvCxnSpPr>
      <xdr:spPr>
        <a:xfrm>
          <a:off x="18656300" y="9380855"/>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104025</xdr:rowOff>
    </xdr:from>
    <xdr:to>
      <xdr:col>32</xdr:col>
      <xdr:colOff>238125</xdr:colOff>
      <xdr:row>55</xdr:row>
      <xdr:rowOff>34175</xdr:rowOff>
    </xdr:to>
    <xdr:sp macro="" textlink="">
      <xdr:nvSpPr>
        <xdr:cNvPr id="797" name="円/楕円 796"/>
        <xdr:cNvSpPr/>
      </xdr:nvSpPr>
      <xdr:spPr>
        <a:xfrm>
          <a:off x="22110700" y="9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126902</xdr:rowOff>
    </xdr:from>
    <xdr:ext cx="534377" cy="259045"/>
    <xdr:sp macro="" textlink="">
      <xdr:nvSpPr>
        <xdr:cNvPr id="798" name="貸付金該当値テキスト"/>
        <xdr:cNvSpPr txBox="1"/>
      </xdr:nvSpPr>
      <xdr:spPr>
        <a:xfrm>
          <a:off x="22212300" y="92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19,603</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78080</xdr:rowOff>
    </xdr:from>
    <xdr:to>
      <xdr:col>31</xdr:col>
      <xdr:colOff>85725</xdr:colOff>
      <xdr:row>55</xdr:row>
      <xdr:rowOff>8230</xdr:rowOff>
    </xdr:to>
    <xdr:sp macro="" textlink="">
      <xdr:nvSpPr>
        <xdr:cNvPr id="799" name="円/楕円 798"/>
        <xdr:cNvSpPr/>
      </xdr:nvSpPr>
      <xdr:spPr>
        <a:xfrm>
          <a:off x="21272500" y="93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24757</xdr:rowOff>
    </xdr:from>
    <xdr:ext cx="534377" cy="259045"/>
    <xdr:sp macro="" textlink="">
      <xdr:nvSpPr>
        <xdr:cNvPr id="800" name="テキスト ボックス 799"/>
        <xdr:cNvSpPr txBox="1"/>
      </xdr:nvSpPr>
      <xdr:spPr>
        <a:xfrm>
          <a:off x="21056111" y="91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76136</xdr:rowOff>
    </xdr:from>
    <xdr:to>
      <xdr:col>29</xdr:col>
      <xdr:colOff>568325</xdr:colOff>
      <xdr:row>55</xdr:row>
      <xdr:rowOff>6286</xdr:rowOff>
    </xdr:to>
    <xdr:sp macro="" textlink="">
      <xdr:nvSpPr>
        <xdr:cNvPr id="801" name="円/楕円 800"/>
        <xdr:cNvSpPr/>
      </xdr:nvSpPr>
      <xdr:spPr>
        <a:xfrm>
          <a:off x="20383500" y="93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22813</xdr:rowOff>
    </xdr:from>
    <xdr:ext cx="534377" cy="259045"/>
    <xdr:sp macro="" textlink="">
      <xdr:nvSpPr>
        <xdr:cNvPr id="802" name="テキスト ボックス 801"/>
        <xdr:cNvSpPr txBox="1"/>
      </xdr:nvSpPr>
      <xdr:spPr>
        <a:xfrm>
          <a:off x="20167111" y="91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73317</xdr:rowOff>
    </xdr:from>
    <xdr:to>
      <xdr:col>28</xdr:col>
      <xdr:colOff>365125</xdr:colOff>
      <xdr:row>55</xdr:row>
      <xdr:rowOff>3467</xdr:rowOff>
    </xdr:to>
    <xdr:sp macro="" textlink="">
      <xdr:nvSpPr>
        <xdr:cNvPr id="803" name="円/楕円 802"/>
        <xdr:cNvSpPr/>
      </xdr:nvSpPr>
      <xdr:spPr>
        <a:xfrm>
          <a:off x="19494500" y="93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19994</xdr:rowOff>
    </xdr:from>
    <xdr:ext cx="534377" cy="259045"/>
    <xdr:sp macro="" textlink="">
      <xdr:nvSpPr>
        <xdr:cNvPr id="804" name="テキスト ボックス 803"/>
        <xdr:cNvSpPr txBox="1"/>
      </xdr:nvSpPr>
      <xdr:spPr>
        <a:xfrm>
          <a:off x="19278111" y="910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71755</xdr:rowOff>
    </xdr:from>
    <xdr:to>
      <xdr:col>27</xdr:col>
      <xdr:colOff>161925</xdr:colOff>
      <xdr:row>55</xdr:row>
      <xdr:rowOff>1905</xdr:rowOff>
    </xdr:to>
    <xdr:sp macro="" textlink="">
      <xdr:nvSpPr>
        <xdr:cNvPr id="805" name="円/楕円 804"/>
        <xdr:cNvSpPr/>
      </xdr:nvSpPr>
      <xdr:spPr>
        <a:xfrm>
          <a:off x="18605500" y="93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18432</xdr:rowOff>
    </xdr:from>
    <xdr:ext cx="534377" cy="259045"/>
    <xdr:sp macro="" textlink="">
      <xdr:nvSpPr>
        <xdr:cNvPr id="806" name="テキスト ボックス 805"/>
        <xdr:cNvSpPr txBox="1"/>
      </xdr:nvSpPr>
      <xdr:spPr>
        <a:xfrm>
          <a:off x="18389111" y="91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49360</xdr:rowOff>
    </xdr:from>
    <xdr:to>
      <xdr:col>32</xdr:col>
      <xdr:colOff>187325</xdr:colOff>
      <xdr:row>77</xdr:row>
      <xdr:rowOff>61040</xdr:rowOff>
    </xdr:to>
    <xdr:cxnSp macro="">
      <xdr:nvCxnSpPr>
        <xdr:cNvPr id="837" name="直線コネクタ 836"/>
        <xdr:cNvCxnSpPr/>
      </xdr:nvCxnSpPr>
      <xdr:spPr>
        <a:xfrm>
          <a:off x="21323300" y="13251010"/>
          <a:ext cx="838200" cy="1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49360</xdr:rowOff>
    </xdr:from>
    <xdr:to>
      <xdr:col>31</xdr:col>
      <xdr:colOff>34925</xdr:colOff>
      <xdr:row>77</xdr:row>
      <xdr:rowOff>81962</xdr:rowOff>
    </xdr:to>
    <xdr:cxnSp macro="">
      <xdr:nvCxnSpPr>
        <xdr:cNvPr id="840" name="直線コネクタ 839"/>
        <xdr:cNvCxnSpPr/>
      </xdr:nvCxnSpPr>
      <xdr:spPr>
        <a:xfrm flipV="1">
          <a:off x="20434300" y="13251010"/>
          <a:ext cx="889000" cy="3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81962</xdr:rowOff>
    </xdr:from>
    <xdr:to>
      <xdr:col>29</xdr:col>
      <xdr:colOff>517525</xdr:colOff>
      <xdr:row>77</xdr:row>
      <xdr:rowOff>84280</xdr:rowOff>
    </xdr:to>
    <xdr:cxnSp macro="">
      <xdr:nvCxnSpPr>
        <xdr:cNvPr id="843" name="直線コネクタ 842"/>
        <xdr:cNvCxnSpPr/>
      </xdr:nvCxnSpPr>
      <xdr:spPr>
        <a:xfrm flipV="1">
          <a:off x="19545300" y="13283612"/>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75278</xdr:rowOff>
    </xdr:from>
    <xdr:to>
      <xdr:col>28</xdr:col>
      <xdr:colOff>314325</xdr:colOff>
      <xdr:row>77</xdr:row>
      <xdr:rowOff>84280</xdr:rowOff>
    </xdr:to>
    <xdr:cxnSp macro="">
      <xdr:nvCxnSpPr>
        <xdr:cNvPr id="846" name="直線コネクタ 845"/>
        <xdr:cNvCxnSpPr/>
      </xdr:nvCxnSpPr>
      <xdr:spPr>
        <a:xfrm>
          <a:off x="18656300" y="13276928"/>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10240</xdr:rowOff>
    </xdr:from>
    <xdr:to>
      <xdr:col>32</xdr:col>
      <xdr:colOff>238125</xdr:colOff>
      <xdr:row>77</xdr:row>
      <xdr:rowOff>111840</xdr:rowOff>
    </xdr:to>
    <xdr:sp macro="" textlink="">
      <xdr:nvSpPr>
        <xdr:cNvPr id="856" name="円/楕円 855"/>
        <xdr:cNvSpPr/>
      </xdr:nvSpPr>
      <xdr:spPr>
        <a:xfrm>
          <a:off x="22110700" y="132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160117</xdr:rowOff>
    </xdr:from>
    <xdr:ext cx="534377" cy="259045"/>
    <xdr:sp macro="" textlink="">
      <xdr:nvSpPr>
        <xdr:cNvPr id="857" name="繰出金該当値テキスト"/>
        <xdr:cNvSpPr txBox="1"/>
      </xdr:nvSpPr>
      <xdr:spPr>
        <a:xfrm>
          <a:off x="22212300" y="131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170010</xdr:rowOff>
    </xdr:from>
    <xdr:to>
      <xdr:col>31</xdr:col>
      <xdr:colOff>85725</xdr:colOff>
      <xdr:row>77</xdr:row>
      <xdr:rowOff>100160</xdr:rowOff>
    </xdr:to>
    <xdr:sp macro="" textlink="">
      <xdr:nvSpPr>
        <xdr:cNvPr id="858" name="円/楕円 857"/>
        <xdr:cNvSpPr/>
      </xdr:nvSpPr>
      <xdr:spPr>
        <a:xfrm>
          <a:off x="21272500" y="132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91287</xdr:rowOff>
    </xdr:from>
    <xdr:ext cx="534377" cy="259045"/>
    <xdr:sp macro="" textlink="">
      <xdr:nvSpPr>
        <xdr:cNvPr id="859" name="テキスト ボックス 858"/>
        <xdr:cNvSpPr txBox="1"/>
      </xdr:nvSpPr>
      <xdr:spPr>
        <a:xfrm>
          <a:off x="21056111" y="1329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31162</xdr:rowOff>
    </xdr:from>
    <xdr:to>
      <xdr:col>29</xdr:col>
      <xdr:colOff>568325</xdr:colOff>
      <xdr:row>77</xdr:row>
      <xdr:rowOff>132762</xdr:rowOff>
    </xdr:to>
    <xdr:sp macro="" textlink="">
      <xdr:nvSpPr>
        <xdr:cNvPr id="860" name="円/楕円 859"/>
        <xdr:cNvSpPr/>
      </xdr:nvSpPr>
      <xdr:spPr>
        <a:xfrm>
          <a:off x="20383500" y="132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123889</xdr:rowOff>
    </xdr:from>
    <xdr:ext cx="534377" cy="259045"/>
    <xdr:sp macro="" textlink="">
      <xdr:nvSpPr>
        <xdr:cNvPr id="861" name="テキスト ボックス 860"/>
        <xdr:cNvSpPr txBox="1"/>
      </xdr:nvSpPr>
      <xdr:spPr>
        <a:xfrm>
          <a:off x="20167111" y="1332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33480</xdr:rowOff>
    </xdr:from>
    <xdr:to>
      <xdr:col>28</xdr:col>
      <xdr:colOff>365125</xdr:colOff>
      <xdr:row>77</xdr:row>
      <xdr:rowOff>135080</xdr:rowOff>
    </xdr:to>
    <xdr:sp macro="" textlink="">
      <xdr:nvSpPr>
        <xdr:cNvPr id="862" name="円/楕円 861"/>
        <xdr:cNvSpPr/>
      </xdr:nvSpPr>
      <xdr:spPr>
        <a:xfrm>
          <a:off x="19494500" y="1323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126207</xdr:rowOff>
    </xdr:from>
    <xdr:ext cx="534377" cy="259045"/>
    <xdr:sp macro="" textlink="">
      <xdr:nvSpPr>
        <xdr:cNvPr id="863" name="テキスト ボックス 862"/>
        <xdr:cNvSpPr txBox="1"/>
      </xdr:nvSpPr>
      <xdr:spPr>
        <a:xfrm>
          <a:off x="19278111" y="1332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24478</xdr:rowOff>
    </xdr:from>
    <xdr:to>
      <xdr:col>27</xdr:col>
      <xdr:colOff>161925</xdr:colOff>
      <xdr:row>77</xdr:row>
      <xdr:rowOff>126078</xdr:rowOff>
    </xdr:to>
    <xdr:sp macro="" textlink="">
      <xdr:nvSpPr>
        <xdr:cNvPr id="864" name="円/楕円 863"/>
        <xdr:cNvSpPr/>
      </xdr:nvSpPr>
      <xdr:spPr>
        <a:xfrm>
          <a:off x="18605500" y="132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117205</xdr:rowOff>
    </xdr:from>
    <xdr:ext cx="534377" cy="259045"/>
    <xdr:sp macro="" textlink="">
      <xdr:nvSpPr>
        <xdr:cNvPr id="865" name="テキスト ボックス 864"/>
        <xdr:cNvSpPr txBox="1"/>
      </xdr:nvSpPr>
      <xdr:spPr>
        <a:xfrm>
          <a:off x="18389111" y="133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87,736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lang="ja-JP" altLang="en-US" sz="1100" b="0" i="0" u="none" strike="noStrike" baseline="0" smtClean="0">
              <a:solidFill>
                <a:schemeClr val="dk1"/>
              </a:solidFill>
              <a:latin typeface="+mn-lt"/>
              <a:ea typeface="+mn-ea"/>
              <a:cs typeface="+mn-cs"/>
            </a:rPr>
            <a:t>類似団体との比較では一人当たりコストが低い状況となっています。</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と大幅に増加していた</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ですが、</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年度は減少</a:t>
          </a:r>
          <a:r>
            <a:rPr kumimoji="1" lang="ja-JP" altLang="ja-JP" sz="1100">
              <a:solidFill>
                <a:schemeClr val="dk1"/>
              </a:solidFill>
              <a:effectLst/>
              <a:latin typeface="+mn-lt"/>
              <a:ea typeface="+mn-ea"/>
              <a:cs typeface="+mn-cs"/>
            </a:rPr>
            <a:t>しています</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大型施設建設及び</a:t>
          </a:r>
          <a:r>
            <a:rPr kumimoji="1" lang="ja-JP" altLang="en-US" sz="1100">
              <a:solidFill>
                <a:schemeClr val="dk1"/>
              </a:solidFill>
              <a:effectLst/>
              <a:latin typeface="+mn-lt"/>
              <a:ea typeface="+mn-ea"/>
              <a:cs typeface="+mn-cs"/>
            </a:rPr>
            <a:t>道路改良</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完了による影響ですが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引き続き多額の財源投入が見込まれ</a:t>
          </a:r>
          <a:r>
            <a:rPr kumimoji="1" lang="ja-JP" altLang="en-US" sz="1100">
              <a:solidFill>
                <a:schemeClr val="dk1"/>
              </a:solidFill>
              <a:effectLst/>
              <a:latin typeface="+mn-lt"/>
              <a:ea typeface="+mn-ea"/>
              <a:cs typeface="+mn-cs"/>
            </a:rPr>
            <a:t>てい</a:t>
          </a:r>
          <a:r>
            <a:rPr kumimoji="1" lang="ja-JP" altLang="ja-JP" sz="1100">
              <a:solidFill>
                <a:schemeClr val="dk1"/>
              </a:solidFill>
              <a:effectLst/>
              <a:latin typeface="+mn-lt"/>
              <a:ea typeface="+mn-ea"/>
              <a:cs typeface="+mn-cs"/>
            </a:rPr>
            <a:t>ます。</a:t>
          </a:r>
          <a:endParaRPr lang="ja-JP" altLang="ja-JP" sz="1400">
            <a:effectLst/>
          </a:endParaRPr>
        </a:p>
        <a:p>
          <a:r>
            <a:rPr kumimoji="1" lang="ja-JP" altLang="en-US" sz="1100">
              <a:solidFill>
                <a:schemeClr val="dk1"/>
              </a:solidFill>
              <a:effectLst/>
              <a:latin typeface="+mn-lt"/>
              <a:ea typeface="+mn-ea"/>
              <a:cs typeface="+mn-cs"/>
            </a:rPr>
            <a:t>今後、施設の維持補修等については</a:t>
          </a:r>
          <a:r>
            <a:rPr kumimoji="1" lang="ja-JP" altLang="ja-JP" sz="1100">
              <a:solidFill>
                <a:schemeClr val="dk1"/>
              </a:solidFill>
              <a:effectLst/>
              <a:latin typeface="+mn-lt"/>
              <a:ea typeface="+mn-ea"/>
              <a:cs typeface="+mn-cs"/>
            </a:rPr>
            <a:t>、公共施設等総合管理計画に基づ</a:t>
          </a:r>
          <a:r>
            <a:rPr kumimoji="1" lang="ja-JP" altLang="en-US" sz="1100">
              <a:solidFill>
                <a:schemeClr val="dk1"/>
              </a:solidFill>
              <a:effectLst/>
              <a:latin typeface="+mn-lt"/>
              <a:ea typeface="+mn-ea"/>
              <a:cs typeface="+mn-cs"/>
            </a:rPr>
            <a:t>く個別施設計画の策定に取り組み</a:t>
          </a:r>
          <a:r>
            <a:rPr kumimoji="1" lang="ja-JP" altLang="ja-JP" sz="1100">
              <a:solidFill>
                <a:schemeClr val="dk1"/>
              </a:solidFill>
              <a:effectLst/>
              <a:latin typeface="+mn-lt"/>
              <a:ea typeface="+mn-ea"/>
              <a:cs typeface="+mn-cs"/>
            </a:rPr>
            <a:t>、事業の優先順位を明確化させるなど、事業費の平準化に取り組んでいく必要があります。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長野県原村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7,919
7,838
43.26
4,465,203
4,175,076
288,897
2,686,855
1,949,968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69469</xdr:rowOff>
    </xdr:from>
    <xdr:to>
      <xdr:col>6</xdr:col>
      <xdr:colOff>511175</xdr:colOff>
      <xdr:row>37</xdr:row>
      <xdr:rowOff>99314</xdr:rowOff>
    </xdr:to>
    <xdr:cxnSp macro="">
      <xdr:nvCxnSpPr>
        <xdr:cNvPr id="61" name="直線コネクタ 60"/>
        <xdr:cNvCxnSpPr/>
      </xdr:nvCxnSpPr>
      <xdr:spPr>
        <a:xfrm>
          <a:off x="3797300" y="6413119"/>
          <a:ext cx="8382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69469</xdr:rowOff>
    </xdr:from>
    <xdr:to>
      <xdr:col>5</xdr:col>
      <xdr:colOff>358775</xdr:colOff>
      <xdr:row>37</xdr:row>
      <xdr:rowOff>113284</xdr:rowOff>
    </xdr:to>
    <xdr:cxnSp macro="">
      <xdr:nvCxnSpPr>
        <xdr:cNvPr id="64" name="直線コネクタ 63"/>
        <xdr:cNvCxnSpPr/>
      </xdr:nvCxnSpPr>
      <xdr:spPr>
        <a:xfrm flipV="1">
          <a:off x="2908300" y="641311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94107</xdr:rowOff>
    </xdr:from>
    <xdr:to>
      <xdr:col>4</xdr:col>
      <xdr:colOff>155575</xdr:colOff>
      <xdr:row>37</xdr:row>
      <xdr:rowOff>113284</xdr:rowOff>
    </xdr:to>
    <xdr:cxnSp macro="">
      <xdr:nvCxnSpPr>
        <xdr:cNvPr id="67" name="直線コネクタ 66"/>
        <xdr:cNvCxnSpPr/>
      </xdr:nvCxnSpPr>
      <xdr:spPr>
        <a:xfrm>
          <a:off x="2019300" y="6437757"/>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54229</xdr:rowOff>
    </xdr:from>
    <xdr:to>
      <xdr:col>2</xdr:col>
      <xdr:colOff>638175</xdr:colOff>
      <xdr:row>37</xdr:row>
      <xdr:rowOff>94107</xdr:rowOff>
    </xdr:to>
    <xdr:cxnSp macro="">
      <xdr:nvCxnSpPr>
        <xdr:cNvPr id="70" name="直線コネクタ 69"/>
        <xdr:cNvCxnSpPr/>
      </xdr:nvCxnSpPr>
      <xdr:spPr>
        <a:xfrm>
          <a:off x="1130300" y="6397879"/>
          <a:ext cx="8890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48514</xdr:rowOff>
    </xdr:from>
    <xdr:to>
      <xdr:col>6</xdr:col>
      <xdr:colOff>561975</xdr:colOff>
      <xdr:row>37</xdr:row>
      <xdr:rowOff>150114</xdr:rowOff>
    </xdr:to>
    <xdr:sp macro="" textlink="">
      <xdr:nvSpPr>
        <xdr:cNvPr id="80" name="円/楕円 79"/>
        <xdr:cNvSpPr/>
      </xdr:nvSpPr>
      <xdr:spPr>
        <a:xfrm>
          <a:off x="4584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26941</xdr:rowOff>
    </xdr:from>
    <xdr:ext cx="469744" cy="259045"/>
    <xdr:sp macro="" textlink="">
      <xdr:nvSpPr>
        <xdr:cNvPr id="81" name="議会費該当値テキスト"/>
        <xdr:cNvSpPr txBox="1"/>
      </xdr:nvSpPr>
      <xdr:spPr>
        <a:xfrm>
          <a:off x="4686300"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18669</xdr:rowOff>
    </xdr:from>
    <xdr:to>
      <xdr:col>5</xdr:col>
      <xdr:colOff>409575</xdr:colOff>
      <xdr:row>37</xdr:row>
      <xdr:rowOff>120269</xdr:rowOff>
    </xdr:to>
    <xdr:sp macro="" textlink="">
      <xdr:nvSpPr>
        <xdr:cNvPr id="82" name="円/楕円 81"/>
        <xdr:cNvSpPr/>
      </xdr:nvSpPr>
      <xdr:spPr>
        <a:xfrm>
          <a:off x="3746500" y="63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111396</xdr:rowOff>
    </xdr:from>
    <xdr:ext cx="469744" cy="259045"/>
    <xdr:sp macro="" textlink="">
      <xdr:nvSpPr>
        <xdr:cNvPr id="83" name="テキスト ボックス 82"/>
        <xdr:cNvSpPr txBox="1"/>
      </xdr:nvSpPr>
      <xdr:spPr>
        <a:xfrm>
          <a:off x="356242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62484</xdr:rowOff>
    </xdr:from>
    <xdr:to>
      <xdr:col>4</xdr:col>
      <xdr:colOff>206375</xdr:colOff>
      <xdr:row>37</xdr:row>
      <xdr:rowOff>164085</xdr:rowOff>
    </xdr:to>
    <xdr:sp macro="" textlink="">
      <xdr:nvSpPr>
        <xdr:cNvPr id="84" name="円/楕円 83"/>
        <xdr:cNvSpPr/>
      </xdr:nvSpPr>
      <xdr:spPr>
        <a:xfrm>
          <a:off x="2857500" y="64061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155211</xdr:rowOff>
    </xdr:from>
    <xdr:ext cx="469744" cy="259045"/>
    <xdr:sp macro="" textlink="">
      <xdr:nvSpPr>
        <xdr:cNvPr id="85" name="テキスト ボックス 84"/>
        <xdr:cNvSpPr txBox="1"/>
      </xdr:nvSpPr>
      <xdr:spPr>
        <a:xfrm>
          <a:off x="2673427" y="64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43307</xdr:rowOff>
    </xdr:from>
    <xdr:to>
      <xdr:col>3</xdr:col>
      <xdr:colOff>3175</xdr:colOff>
      <xdr:row>37</xdr:row>
      <xdr:rowOff>144907</xdr:rowOff>
    </xdr:to>
    <xdr:sp macro="" textlink="">
      <xdr:nvSpPr>
        <xdr:cNvPr id="86" name="円/楕円 85"/>
        <xdr:cNvSpPr/>
      </xdr:nvSpPr>
      <xdr:spPr>
        <a:xfrm>
          <a:off x="1968500" y="63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136034</xdr:rowOff>
    </xdr:from>
    <xdr:ext cx="469744" cy="259045"/>
    <xdr:sp macro="" textlink="">
      <xdr:nvSpPr>
        <xdr:cNvPr id="87" name="テキスト ボックス 86"/>
        <xdr:cNvSpPr txBox="1"/>
      </xdr:nvSpPr>
      <xdr:spPr>
        <a:xfrm>
          <a:off x="1784427" y="647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3429</xdr:rowOff>
    </xdr:from>
    <xdr:to>
      <xdr:col>1</xdr:col>
      <xdr:colOff>485775</xdr:colOff>
      <xdr:row>37</xdr:row>
      <xdr:rowOff>105029</xdr:rowOff>
    </xdr:to>
    <xdr:sp macro="" textlink="">
      <xdr:nvSpPr>
        <xdr:cNvPr id="88" name="円/楕円 87"/>
        <xdr:cNvSpPr/>
      </xdr:nvSpPr>
      <xdr:spPr>
        <a:xfrm>
          <a:off x="1079500" y="63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96156</xdr:rowOff>
    </xdr:from>
    <xdr:ext cx="469744" cy="259045"/>
    <xdr:sp macro="" textlink="">
      <xdr:nvSpPr>
        <xdr:cNvPr id="89" name="テキスト ボックス 88"/>
        <xdr:cNvSpPr txBox="1"/>
      </xdr:nvSpPr>
      <xdr:spPr>
        <a:xfrm>
          <a:off x="895427" y="64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21001</xdr:rowOff>
    </xdr:from>
    <xdr:to>
      <xdr:col>6</xdr:col>
      <xdr:colOff>511175</xdr:colOff>
      <xdr:row>58</xdr:row>
      <xdr:rowOff>38764</xdr:rowOff>
    </xdr:to>
    <xdr:cxnSp macro="">
      <xdr:nvCxnSpPr>
        <xdr:cNvPr id="120" name="直線コネクタ 119"/>
        <xdr:cNvCxnSpPr/>
      </xdr:nvCxnSpPr>
      <xdr:spPr>
        <a:xfrm>
          <a:off x="3797300" y="9965101"/>
          <a:ext cx="8382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21001</xdr:rowOff>
    </xdr:from>
    <xdr:to>
      <xdr:col>5</xdr:col>
      <xdr:colOff>358775</xdr:colOff>
      <xdr:row>58</xdr:row>
      <xdr:rowOff>64451</xdr:rowOff>
    </xdr:to>
    <xdr:cxnSp macro="">
      <xdr:nvCxnSpPr>
        <xdr:cNvPr id="123" name="直線コネクタ 122"/>
        <xdr:cNvCxnSpPr/>
      </xdr:nvCxnSpPr>
      <xdr:spPr>
        <a:xfrm flipV="1">
          <a:off x="2908300" y="9965101"/>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64451</xdr:rowOff>
    </xdr:from>
    <xdr:to>
      <xdr:col>4</xdr:col>
      <xdr:colOff>155575</xdr:colOff>
      <xdr:row>58</xdr:row>
      <xdr:rowOff>67920</xdr:rowOff>
    </xdr:to>
    <xdr:cxnSp macro="">
      <xdr:nvCxnSpPr>
        <xdr:cNvPr id="126" name="直線コネクタ 125"/>
        <xdr:cNvCxnSpPr/>
      </xdr:nvCxnSpPr>
      <xdr:spPr>
        <a:xfrm flipV="1">
          <a:off x="2019300" y="10008551"/>
          <a:ext cx="889000" cy="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17700</xdr:rowOff>
    </xdr:from>
    <xdr:to>
      <xdr:col>2</xdr:col>
      <xdr:colOff>638175</xdr:colOff>
      <xdr:row>58</xdr:row>
      <xdr:rowOff>67920</xdr:rowOff>
    </xdr:to>
    <xdr:cxnSp macro="">
      <xdr:nvCxnSpPr>
        <xdr:cNvPr id="129" name="直線コネクタ 128"/>
        <xdr:cNvCxnSpPr/>
      </xdr:nvCxnSpPr>
      <xdr:spPr>
        <a:xfrm>
          <a:off x="1130300" y="9961800"/>
          <a:ext cx="889000" cy="5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159414</xdr:rowOff>
    </xdr:from>
    <xdr:to>
      <xdr:col>6</xdr:col>
      <xdr:colOff>561975</xdr:colOff>
      <xdr:row>58</xdr:row>
      <xdr:rowOff>89564</xdr:rowOff>
    </xdr:to>
    <xdr:sp macro="" textlink="">
      <xdr:nvSpPr>
        <xdr:cNvPr id="139" name="円/楕円 138"/>
        <xdr:cNvSpPr/>
      </xdr:nvSpPr>
      <xdr:spPr>
        <a:xfrm>
          <a:off x="4584700" y="9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74341</xdr:rowOff>
    </xdr:from>
    <xdr:ext cx="534377" cy="259045"/>
    <xdr:sp macro="" textlink="">
      <xdr:nvSpPr>
        <xdr:cNvPr id="140" name="総務費該当値テキスト"/>
        <xdr:cNvSpPr txBox="1"/>
      </xdr:nvSpPr>
      <xdr:spPr>
        <a:xfrm>
          <a:off x="4686300" y="984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70,908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141651</xdr:rowOff>
    </xdr:from>
    <xdr:to>
      <xdr:col>5</xdr:col>
      <xdr:colOff>409575</xdr:colOff>
      <xdr:row>58</xdr:row>
      <xdr:rowOff>71801</xdr:rowOff>
    </xdr:to>
    <xdr:sp macro="" textlink="">
      <xdr:nvSpPr>
        <xdr:cNvPr id="141" name="円/楕円 140"/>
        <xdr:cNvSpPr/>
      </xdr:nvSpPr>
      <xdr:spPr>
        <a:xfrm>
          <a:off x="3746500" y="9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62928</xdr:rowOff>
    </xdr:from>
    <xdr:ext cx="534377" cy="259045"/>
    <xdr:sp macro="" textlink="">
      <xdr:nvSpPr>
        <xdr:cNvPr id="142" name="テキスト ボックス 141"/>
        <xdr:cNvSpPr txBox="1"/>
      </xdr:nvSpPr>
      <xdr:spPr>
        <a:xfrm>
          <a:off x="3530111" y="100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13651</xdr:rowOff>
    </xdr:from>
    <xdr:to>
      <xdr:col>4</xdr:col>
      <xdr:colOff>206375</xdr:colOff>
      <xdr:row>58</xdr:row>
      <xdr:rowOff>115251</xdr:rowOff>
    </xdr:to>
    <xdr:sp macro="" textlink="">
      <xdr:nvSpPr>
        <xdr:cNvPr id="143" name="円/楕円 142"/>
        <xdr:cNvSpPr/>
      </xdr:nvSpPr>
      <xdr:spPr>
        <a:xfrm>
          <a:off x="2857500" y="9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106378</xdr:rowOff>
    </xdr:from>
    <xdr:ext cx="534377" cy="259045"/>
    <xdr:sp macro="" textlink="">
      <xdr:nvSpPr>
        <xdr:cNvPr id="144" name="テキスト ボックス 143"/>
        <xdr:cNvSpPr txBox="1"/>
      </xdr:nvSpPr>
      <xdr:spPr>
        <a:xfrm>
          <a:off x="2641111" y="1005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17120</xdr:rowOff>
    </xdr:from>
    <xdr:to>
      <xdr:col>3</xdr:col>
      <xdr:colOff>3175</xdr:colOff>
      <xdr:row>58</xdr:row>
      <xdr:rowOff>118720</xdr:rowOff>
    </xdr:to>
    <xdr:sp macro="" textlink="">
      <xdr:nvSpPr>
        <xdr:cNvPr id="145" name="円/楕円 144"/>
        <xdr:cNvSpPr/>
      </xdr:nvSpPr>
      <xdr:spPr>
        <a:xfrm>
          <a:off x="1968500" y="99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109847</xdr:rowOff>
    </xdr:from>
    <xdr:ext cx="534377" cy="259045"/>
    <xdr:sp macro="" textlink="">
      <xdr:nvSpPr>
        <xdr:cNvPr id="146" name="テキスト ボックス 145"/>
        <xdr:cNvSpPr txBox="1"/>
      </xdr:nvSpPr>
      <xdr:spPr>
        <a:xfrm>
          <a:off x="1752111" y="100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138350</xdr:rowOff>
    </xdr:from>
    <xdr:to>
      <xdr:col>1</xdr:col>
      <xdr:colOff>485775</xdr:colOff>
      <xdr:row>58</xdr:row>
      <xdr:rowOff>68500</xdr:rowOff>
    </xdr:to>
    <xdr:sp macro="" textlink="">
      <xdr:nvSpPr>
        <xdr:cNvPr id="147" name="円/楕円 146"/>
        <xdr:cNvSpPr/>
      </xdr:nvSpPr>
      <xdr:spPr>
        <a:xfrm>
          <a:off x="1079500" y="99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59627</xdr:rowOff>
    </xdr:from>
    <xdr:ext cx="534377" cy="259045"/>
    <xdr:sp macro="" textlink="">
      <xdr:nvSpPr>
        <xdr:cNvPr id="148" name="テキスト ボックス 147"/>
        <xdr:cNvSpPr txBox="1"/>
      </xdr:nvSpPr>
      <xdr:spPr>
        <a:xfrm>
          <a:off x="863111" y="100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146746</xdr:rowOff>
    </xdr:from>
    <xdr:to>
      <xdr:col>6</xdr:col>
      <xdr:colOff>511175</xdr:colOff>
      <xdr:row>77</xdr:row>
      <xdr:rowOff>154070</xdr:rowOff>
    </xdr:to>
    <xdr:cxnSp macro="">
      <xdr:nvCxnSpPr>
        <xdr:cNvPr id="176" name="直線コネクタ 175"/>
        <xdr:cNvCxnSpPr/>
      </xdr:nvCxnSpPr>
      <xdr:spPr>
        <a:xfrm>
          <a:off x="3797300" y="13348396"/>
          <a:ext cx="8382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106511</xdr:rowOff>
    </xdr:from>
    <xdr:to>
      <xdr:col>5</xdr:col>
      <xdr:colOff>358775</xdr:colOff>
      <xdr:row>77</xdr:row>
      <xdr:rowOff>146746</xdr:rowOff>
    </xdr:to>
    <xdr:cxnSp macro="">
      <xdr:nvCxnSpPr>
        <xdr:cNvPr id="179" name="直線コネクタ 178"/>
        <xdr:cNvCxnSpPr/>
      </xdr:nvCxnSpPr>
      <xdr:spPr>
        <a:xfrm>
          <a:off x="2908300" y="13308161"/>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106511</xdr:rowOff>
    </xdr:from>
    <xdr:to>
      <xdr:col>4</xdr:col>
      <xdr:colOff>155575</xdr:colOff>
      <xdr:row>78</xdr:row>
      <xdr:rowOff>11519</xdr:rowOff>
    </xdr:to>
    <xdr:cxnSp macro="">
      <xdr:nvCxnSpPr>
        <xdr:cNvPr id="182" name="直線コネクタ 181"/>
        <xdr:cNvCxnSpPr/>
      </xdr:nvCxnSpPr>
      <xdr:spPr>
        <a:xfrm flipV="1">
          <a:off x="2019300" y="13308161"/>
          <a:ext cx="889000" cy="7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3728</xdr:rowOff>
    </xdr:from>
    <xdr:to>
      <xdr:col>2</xdr:col>
      <xdr:colOff>638175</xdr:colOff>
      <xdr:row>78</xdr:row>
      <xdr:rowOff>11519</xdr:rowOff>
    </xdr:to>
    <xdr:cxnSp macro="">
      <xdr:nvCxnSpPr>
        <xdr:cNvPr id="185" name="直線コネクタ 184"/>
        <xdr:cNvCxnSpPr/>
      </xdr:nvCxnSpPr>
      <xdr:spPr>
        <a:xfrm>
          <a:off x="1130300" y="13376828"/>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103270</xdr:rowOff>
    </xdr:from>
    <xdr:to>
      <xdr:col>6</xdr:col>
      <xdr:colOff>561975</xdr:colOff>
      <xdr:row>78</xdr:row>
      <xdr:rowOff>33420</xdr:rowOff>
    </xdr:to>
    <xdr:sp macro="" textlink="">
      <xdr:nvSpPr>
        <xdr:cNvPr id="195" name="円/楕円 194"/>
        <xdr:cNvSpPr/>
      </xdr:nvSpPr>
      <xdr:spPr>
        <a:xfrm>
          <a:off x="4584700" y="133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18197</xdr:rowOff>
    </xdr:from>
    <xdr:ext cx="599010" cy="259045"/>
    <xdr:sp macro="" textlink="">
      <xdr:nvSpPr>
        <xdr:cNvPr id="196" name="民生費該当値テキスト"/>
        <xdr:cNvSpPr txBox="1"/>
      </xdr:nvSpPr>
      <xdr:spPr>
        <a:xfrm>
          <a:off x="4686300" y="1321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134,357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95946</xdr:rowOff>
    </xdr:from>
    <xdr:to>
      <xdr:col>5</xdr:col>
      <xdr:colOff>409575</xdr:colOff>
      <xdr:row>78</xdr:row>
      <xdr:rowOff>26096</xdr:rowOff>
    </xdr:to>
    <xdr:sp macro="" textlink="">
      <xdr:nvSpPr>
        <xdr:cNvPr id="197" name="円/楕円 196"/>
        <xdr:cNvSpPr/>
      </xdr:nvSpPr>
      <xdr:spPr>
        <a:xfrm>
          <a:off x="3746500" y="132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17223</xdr:rowOff>
    </xdr:from>
    <xdr:ext cx="599010" cy="259045"/>
    <xdr:sp macro="" textlink="">
      <xdr:nvSpPr>
        <xdr:cNvPr id="198" name="テキスト ボックス 197"/>
        <xdr:cNvSpPr txBox="1"/>
      </xdr:nvSpPr>
      <xdr:spPr>
        <a:xfrm>
          <a:off x="3497794" y="1339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135,959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55711</xdr:rowOff>
    </xdr:from>
    <xdr:to>
      <xdr:col>4</xdr:col>
      <xdr:colOff>206375</xdr:colOff>
      <xdr:row>77</xdr:row>
      <xdr:rowOff>157311</xdr:rowOff>
    </xdr:to>
    <xdr:sp macro="" textlink="">
      <xdr:nvSpPr>
        <xdr:cNvPr id="199" name="円/楕円 198"/>
        <xdr:cNvSpPr/>
      </xdr:nvSpPr>
      <xdr:spPr>
        <a:xfrm>
          <a:off x="2857500" y="132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148438</xdr:rowOff>
    </xdr:from>
    <xdr:ext cx="599010" cy="259045"/>
    <xdr:sp macro="" textlink="">
      <xdr:nvSpPr>
        <xdr:cNvPr id="200" name="テキスト ボックス 199"/>
        <xdr:cNvSpPr txBox="1"/>
      </xdr:nvSpPr>
      <xdr:spPr>
        <a:xfrm>
          <a:off x="2608794" y="1335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132169</xdr:rowOff>
    </xdr:from>
    <xdr:to>
      <xdr:col>3</xdr:col>
      <xdr:colOff>3175</xdr:colOff>
      <xdr:row>78</xdr:row>
      <xdr:rowOff>62319</xdr:rowOff>
    </xdr:to>
    <xdr:sp macro="" textlink="">
      <xdr:nvSpPr>
        <xdr:cNvPr id="201" name="円/楕円 200"/>
        <xdr:cNvSpPr/>
      </xdr:nvSpPr>
      <xdr:spPr>
        <a:xfrm>
          <a:off x="1968500" y="133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53446</xdr:rowOff>
    </xdr:from>
    <xdr:ext cx="599010" cy="259045"/>
    <xdr:sp macro="" textlink="">
      <xdr:nvSpPr>
        <xdr:cNvPr id="202" name="テキスト ボックス 201"/>
        <xdr:cNvSpPr txBox="1"/>
      </xdr:nvSpPr>
      <xdr:spPr>
        <a:xfrm>
          <a:off x="1719794" y="1342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124378</xdr:rowOff>
    </xdr:from>
    <xdr:to>
      <xdr:col>1</xdr:col>
      <xdr:colOff>485775</xdr:colOff>
      <xdr:row>78</xdr:row>
      <xdr:rowOff>54528</xdr:rowOff>
    </xdr:to>
    <xdr:sp macro="" textlink="">
      <xdr:nvSpPr>
        <xdr:cNvPr id="203" name="円/楕円 202"/>
        <xdr:cNvSpPr/>
      </xdr:nvSpPr>
      <xdr:spPr>
        <a:xfrm>
          <a:off x="1079500" y="133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45655</xdr:rowOff>
    </xdr:from>
    <xdr:ext cx="599010" cy="259045"/>
    <xdr:sp macro="" textlink="">
      <xdr:nvSpPr>
        <xdr:cNvPr id="204" name="テキスト ボックス 203"/>
        <xdr:cNvSpPr txBox="1"/>
      </xdr:nvSpPr>
      <xdr:spPr>
        <a:xfrm>
          <a:off x="830794" y="1341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24974</xdr:rowOff>
    </xdr:from>
    <xdr:to>
      <xdr:col>6</xdr:col>
      <xdr:colOff>511175</xdr:colOff>
      <xdr:row>97</xdr:row>
      <xdr:rowOff>124383</xdr:rowOff>
    </xdr:to>
    <xdr:cxnSp macro="">
      <xdr:nvCxnSpPr>
        <xdr:cNvPr id="233" name="直線コネクタ 232"/>
        <xdr:cNvCxnSpPr/>
      </xdr:nvCxnSpPr>
      <xdr:spPr>
        <a:xfrm>
          <a:off x="3797300" y="16484174"/>
          <a:ext cx="838200" cy="2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24974</xdr:rowOff>
    </xdr:from>
    <xdr:to>
      <xdr:col>5</xdr:col>
      <xdr:colOff>358775</xdr:colOff>
      <xdr:row>97</xdr:row>
      <xdr:rowOff>68926</xdr:rowOff>
    </xdr:to>
    <xdr:cxnSp macro="">
      <xdr:nvCxnSpPr>
        <xdr:cNvPr id="236" name="直線コネクタ 235"/>
        <xdr:cNvCxnSpPr/>
      </xdr:nvCxnSpPr>
      <xdr:spPr>
        <a:xfrm flipV="1">
          <a:off x="2908300" y="16484174"/>
          <a:ext cx="889000" cy="2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68926</xdr:rowOff>
    </xdr:from>
    <xdr:to>
      <xdr:col>4</xdr:col>
      <xdr:colOff>155575</xdr:colOff>
      <xdr:row>97</xdr:row>
      <xdr:rowOff>114295</xdr:rowOff>
    </xdr:to>
    <xdr:cxnSp macro="">
      <xdr:nvCxnSpPr>
        <xdr:cNvPr id="239" name="直線コネクタ 238"/>
        <xdr:cNvCxnSpPr/>
      </xdr:nvCxnSpPr>
      <xdr:spPr>
        <a:xfrm flipV="1">
          <a:off x="2019300" y="16699576"/>
          <a:ext cx="889000" cy="4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114295</xdr:rowOff>
    </xdr:from>
    <xdr:to>
      <xdr:col>2</xdr:col>
      <xdr:colOff>638175</xdr:colOff>
      <xdr:row>97</xdr:row>
      <xdr:rowOff>117869</xdr:rowOff>
    </xdr:to>
    <xdr:cxnSp macro="">
      <xdr:nvCxnSpPr>
        <xdr:cNvPr id="242" name="直線コネクタ 241"/>
        <xdr:cNvCxnSpPr/>
      </xdr:nvCxnSpPr>
      <xdr:spPr>
        <a:xfrm flipV="1">
          <a:off x="1130300" y="16744945"/>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73583</xdr:rowOff>
    </xdr:from>
    <xdr:to>
      <xdr:col>6</xdr:col>
      <xdr:colOff>561975</xdr:colOff>
      <xdr:row>98</xdr:row>
      <xdr:rowOff>3733</xdr:rowOff>
    </xdr:to>
    <xdr:sp macro="" textlink="">
      <xdr:nvSpPr>
        <xdr:cNvPr id="252" name="円/楕円 251"/>
        <xdr:cNvSpPr/>
      </xdr:nvSpPr>
      <xdr:spPr>
        <a:xfrm>
          <a:off x="4584700" y="1670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159960</xdr:rowOff>
    </xdr:from>
    <xdr:ext cx="534377" cy="259045"/>
    <xdr:sp macro="" textlink="">
      <xdr:nvSpPr>
        <xdr:cNvPr id="253" name="衛生費該当値テキスト"/>
        <xdr:cNvSpPr txBox="1"/>
      </xdr:nvSpPr>
      <xdr:spPr>
        <a:xfrm>
          <a:off x="4686300" y="166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145624</xdr:rowOff>
    </xdr:from>
    <xdr:to>
      <xdr:col>5</xdr:col>
      <xdr:colOff>409575</xdr:colOff>
      <xdr:row>96</xdr:row>
      <xdr:rowOff>75774</xdr:rowOff>
    </xdr:to>
    <xdr:sp macro="" textlink="">
      <xdr:nvSpPr>
        <xdr:cNvPr id="254" name="円/楕円 253"/>
        <xdr:cNvSpPr/>
      </xdr:nvSpPr>
      <xdr:spPr>
        <a:xfrm>
          <a:off x="3746500" y="164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66901</xdr:rowOff>
    </xdr:from>
    <xdr:ext cx="534377" cy="259045"/>
    <xdr:sp macro="" textlink="">
      <xdr:nvSpPr>
        <xdr:cNvPr id="255" name="テキスト ボックス 254"/>
        <xdr:cNvSpPr txBox="1"/>
      </xdr:nvSpPr>
      <xdr:spPr>
        <a:xfrm>
          <a:off x="3530111" y="165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18126</xdr:rowOff>
    </xdr:from>
    <xdr:to>
      <xdr:col>4</xdr:col>
      <xdr:colOff>206375</xdr:colOff>
      <xdr:row>97</xdr:row>
      <xdr:rowOff>119726</xdr:rowOff>
    </xdr:to>
    <xdr:sp macro="" textlink="">
      <xdr:nvSpPr>
        <xdr:cNvPr id="256" name="円/楕円 255"/>
        <xdr:cNvSpPr/>
      </xdr:nvSpPr>
      <xdr:spPr>
        <a:xfrm>
          <a:off x="2857500" y="166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110853</xdr:rowOff>
    </xdr:from>
    <xdr:ext cx="534377" cy="259045"/>
    <xdr:sp macro="" textlink="">
      <xdr:nvSpPr>
        <xdr:cNvPr id="257" name="テキスト ボックス 256"/>
        <xdr:cNvSpPr txBox="1"/>
      </xdr:nvSpPr>
      <xdr:spPr>
        <a:xfrm>
          <a:off x="2641111" y="1674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63495</xdr:rowOff>
    </xdr:from>
    <xdr:to>
      <xdr:col>3</xdr:col>
      <xdr:colOff>3175</xdr:colOff>
      <xdr:row>97</xdr:row>
      <xdr:rowOff>165095</xdr:rowOff>
    </xdr:to>
    <xdr:sp macro="" textlink="">
      <xdr:nvSpPr>
        <xdr:cNvPr id="258" name="円/楕円 257"/>
        <xdr:cNvSpPr/>
      </xdr:nvSpPr>
      <xdr:spPr>
        <a:xfrm>
          <a:off x="1968500" y="166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156222</xdr:rowOff>
    </xdr:from>
    <xdr:ext cx="534377" cy="259045"/>
    <xdr:sp macro="" textlink="">
      <xdr:nvSpPr>
        <xdr:cNvPr id="259" name="テキスト ボックス 258"/>
        <xdr:cNvSpPr txBox="1"/>
      </xdr:nvSpPr>
      <xdr:spPr>
        <a:xfrm>
          <a:off x="1752111" y="167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67069</xdr:rowOff>
    </xdr:from>
    <xdr:to>
      <xdr:col>1</xdr:col>
      <xdr:colOff>485775</xdr:colOff>
      <xdr:row>97</xdr:row>
      <xdr:rowOff>168669</xdr:rowOff>
    </xdr:to>
    <xdr:sp macro="" textlink="">
      <xdr:nvSpPr>
        <xdr:cNvPr id="260" name="円/楕円 259"/>
        <xdr:cNvSpPr/>
      </xdr:nvSpPr>
      <xdr:spPr>
        <a:xfrm>
          <a:off x="1079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159796</xdr:rowOff>
    </xdr:from>
    <xdr:ext cx="534377" cy="259045"/>
    <xdr:sp macro="" textlink="">
      <xdr:nvSpPr>
        <xdr:cNvPr id="261" name="テキスト ボックス 260"/>
        <xdr:cNvSpPr txBox="1"/>
      </xdr:nvSpPr>
      <xdr:spPr>
        <a:xfrm>
          <a:off x="863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153739</xdr:rowOff>
    </xdr:from>
    <xdr:to>
      <xdr:col>15</xdr:col>
      <xdr:colOff>180975</xdr:colOff>
      <xdr:row>58</xdr:row>
      <xdr:rowOff>75125</xdr:rowOff>
    </xdr:to>
    <xdr:cxnSp macro="">
      <xdr:nvCxnSpPr>
        <xdr:cNvPr id="345" name="直線コネクタ 344"/>
        <xdr:cNvCxnSpPr/>
      </xdr:nvCxnSpPr>
      <xdr:spPr>
        <a:xfrm>
          <a:off x="9639300" y="9926389"/>
          <a:ext cx="838200" cy="9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129027</xdr:rowOff>
    </xdr:from>
    <xdr:to>
      <xdr:col>14</xdr:col>
      <xdr:colOff>28575</xdr:colOff>
      <xdr:row>57</xdr:row>
      <xdr:rowOff>153739</xdr:rowOff>
    </xdr:to>
    <xdr:cxnSp macro="">
      <xdr:nvCxnSpPr>
        <xdr:cNvPr id="348" name="直線コネクタ 347"/>
        <xdr:cNvCxnSpPr/>
      </xdr:nvCxnSpPr>
      <xdr:spPr>
        <a:xfrm>
          <a:off x="8750300" y="9901677"/>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129027</xdr:rowOff>
    </xdr:from>
    <xdr:to>
      <xdr:col>12</xdr:col>
      <xdr:colOff>511175</xdr:colOff>
      <xdr:row>58</xdr:row>
      <xdr:rowOff>82882</xdr:rowOff>
    </xdr:to>
    <xdr:cxnSp macro="">
      <xdr:nvCxnSpPr>
        <xdr:cNvPr id="351" name="直線コネクタ 350"/>
        <xdr:cNvCxnSpPr/>
      </xdr:nvCxnSpPr>
      <xdr:spPr>
        <a:xfrm flipV="1">
          <a:off x="7861300" y="9901677"/>
          <a:ext cx="889000" cy="1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68164</xdr:rowOff>
    </xdr:from>
    <xdr:to>
      <xdr:col>11</xdr:col>
      <xdr:colOff>307975</xdr:colOff>
      <xdr:row>58</xdr:row>
      <xdr:rowOff>82882</xdr:rowOff>
    </xdr:to>
    <xdr:cxnSp macro="">
      <xdr:nvCxnSpPr>
        <xdr:cNvPr id="354" name="直線コネクタ 353"/>
        <xdr:cNvCxnSpPr/>
      </xdr:nvCxnSpPr>
      <xdr:spPr>
        <a:xfrm>
          <a:off x="6972300" y="10012264"/>
          <a:ext cx="88900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24325</xdr:rowOff>
    </xdr:from>
    <xdr:to>
      <xdr:col>15</xdr:col>
      <xdr:colOff>231775</xdr:colOff>
      <xdr:row>58</xdr:row>
      <xdr:rowOff>125925</xdr:rowOff>
    </xdr:to>
    <xdr:sp macro="" textlink="">
      <xdr:nvSpPr>
        <xdr:cNvPr id="364" name="円/楕円 363"/>
        <xdr:cNvSpPr/>
      </xdr:nvSpPr>
      <xdr:spPr>
        <a:xfrm>
          <a:off x="10426700" y="99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110702</xdr:rowOff>
    </xdr:from>
    <xdr:ext cx="534377" cy="259045"/>
    <xdr:sp macro="" textlink="">
      <xdr:nvSpPr>
        <xdr:cNvPr id="365" name="農林水産業費該当値テキスト"/>
        <xdr:cNvSpPr txBox="1"/>
      </xdr:nvSpPr>
      <xdr:spPr>
        <a:xfrm>
          <a:off x="10528300" y="988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102939</xdr:rowOff>
    </xdr:from>
    <xdr:to>
      <xdr:col>14</xdr:col>
      <xdr:colOff>79375</xdr:colOff>
      <xdr:row>58</xdr:row>
      <xdr:rowOff>33089</xdr:rowOff>
    </xdr:to>
    <xdr:sp macro="" textlink="">
      <xdr:nvSpPr>
        <xdr:cNvPr id="366" name="円/楕円 365"/>
        <xdr:cNvSpPr/>
      </xdr:nvSpPr>
      <xdr:spPr>
        <a:xfrm>
          <a:off x="9588500" y="98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24216</xdr:rowOff>
    </xdr:from>
    <xdr:ext cx="534377" cy="259045"/>
    <xdr:sp macro="" textlink="">
      <xdr:nvSpPr>
        <xdr:cNvPr id="367" name="テキスト ボックス 366"/>
        <xdr:cNvSpPr txBox="1"/>
      </xdr:nvSpPr>
      <xdr:spPr>
        <a:xfrm>
          <a:off x="9372111" y="99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78227</xdr:rowOff>
    </xdr:from>
    <xdr:to>
      <xdr:col>12</xdr:col>
      <xdr:colOff>561975</xdr:colOff>
      <xdr:row>58</xdr:row>
      <xdr:rowOff>8377</xdr:rowOff>
    </xdr:to>
    <xdr:sp macro="" textlink="">
      <xdr:nvSpPr>
        <xdr:cNvPr id="368" name="円/楕円 367"/>
        <xdr:cNvSpPr/>
      </xdr:nvSpPr>
      <xdr:spPr>
        <a:xfrm>
          <a:off x="8699500" y="98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170954</xdr:rowOff>
    </xdr:from>
    <xdr:ext cx="534377" cy="259045"/>
    <xdr:sp macro="" textlink="">
      <xdr:nvSpPr>
        <xdr:cNvPr id="369" name="テキスト ボックス 368"/>
        <xdr:cNvSpPr txBox="1"/>
      </xdr:nvSpPr>
      <xdr:spPr>
        <a:xfrm>
          <a:off x="8483111" y="99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79,669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32082</xdr:rowOff>
    </xdr:from>
    <xdr:to>
      <xdr:col>11</xdr:col>
      <xdr:colOff>358775</xdr:colOff>
      <xdr:row>58</xdr:row>
      <xdr:rowOff>133682</xdr:rowOff>
    </xdr:to>
    <xdr:sp macro="" textlink="">
      <xdr:nvSpPr>
        <xdr:cNvPr id="370" name="円/楕円 369"/>
        <xdr:cNvSpPr/>
      </xdr:nvSpPr>
      <xdr:spPr>
        <a:xfrm>
          <a:off x="7810500" y="99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124809</xdr:rowOff>
    </xdr:from>
    <xdr:ext cx="534377" cy="259045"/>
    <xdr:sp macro="" textlink="">
      <xdr:nvSpPr>
        <xdr:cNvPr id="371" name="テキスト ボックス 370"/>
        <xdr:cNvSpPr txBox="1"/>
      </xdr:nvSpPr>
      <xdr:spPr>
        <a:xfrm>
          <a:off x="7594111" y="100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17364</xdr:rowOff>
    </xdr:from>
    <xdr:to>
      <xdr:col>10</xdr:col>
      <xdr:colOff>155575</xdr:colOff>
      <xdr:row>58</xdr:row>
      <xdr:rowOff>118964</xdr:rowOff>
    </xdr:to>
    <xdr:sp macro="" textlink="">
      <xdr:nvSpPr>
        <xdr:cNvPr id="372" name="円/楕円 371"/>
        <xdr:cNvSpPr/>
      </xdr:nvSpPr>
      <xdr:spPr>
        <a:xfrm>
          <a:off x="6921500" y="99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110091</xdr:rowOff>
    </xdr:from>
    <xdr:ext cx="534377" cy="259045"/>
    <xdr:sp macro="" textlink="">
      <xdr:nvSpPr>
        <xdr:cNvPr id="373" name="テキスト ボックス 372"/>
        <xdr:cNvSpPr txBox="1"/>
      </xdr:nvSpPr>
      <xdr:spPr>
        <a:xfrm>
          <a:off x="6705111" y="100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4085</xdr:rowOff>
    </xdr:from>
    <xdr:to>
      <xdr:col>15</xdr:col>
      <xdr:colOff>180975</xdr:colOff>
      <xdr:row>76</xdr:row>
      <xdr:rowOff>126825</xdr:rowOff>
    </xdr:to>
    <xdr:cxnSp macro="">
      <xdr:nvCxnSpPr>
        <xdr:cNvPr id="400" name="直線コネクタ 399"/>
        <xdr:cNvCxnSpPr/>
      </xdr:nvCxnSpPr>
      <xdr:spPr>
        <a:xfrm flipV="1">
          <a:off x="9639300" y="13034285"/>
          <a:ext cx="838200" cy="12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126825</xdr:rowOff>
    </xdr:from>
    <xdr:to>
      <xdr:col>14</xdr:col>
      <xdr:colOff>28575</xdr:colOff>
      <xdr:row>76</xdr:row>
      <xdr:rowOff>151395</xdr:rowOff>
    </xdr:to>
    <xdr:cxnSp macro="">
      <xdr:nvCxnSpPr>
        <xdr:cNvPr id="403" name="直線コネクタ 402"/>
        <xdr:cNvCxnSpPr/>
      </xdr:nvCxnSpPr>
      <xdr:spPr>
        <a:xfrm flipV="1">
          <a:off x="8750300" y="13157025"/>
          <a:ext cx="889000" cy="2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148926</xdr:rowOff>
    </xdr:from>
    <xdr:to>
      <xdr:col>12</xdr:col>
      <xdr:colOff>511175</xdr:colOff>
      <xdr:row>76</xdr:row>
      <xdr:rowOff>151395</xdr:rowOff>
    </xdr:to>
    <xdr:cxnSp macro="">
      <xdr:nvCxnSpPr>
        <xdr:cNvPr id="406" name="直線コネクタ 405"/>
        <xdr:cNvCxnSpPr/>
      </xdr:nvCxnSpPr>
      <xdr:spPr>
        <a:xfrm>
          <a:off x="7861300" y="1317912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72693</xdr:rowOff>
    </xdr:from>
    <xdr:to>
      <xdr:col>11</xdr:col>
      <xdr:colOff>307975</xdr:colOff>
      <xdr:row>76</xdr:row>
      <xdr:rowOff>148926</xdr:rowOff>
    </xdr:to>
    <xdr:cxnSp macro="">
      <xdr:nvCxnSpPr>
        <xdr:cNvPr id="409" name="直線コネクタ 408"/>
        <xdr:cNvCxnSpPr/>
      </xdr:nvCxnSpPr>
      <xdr:spPr>
        <a:xfrm>
          <a:off x="6972300" y="13102893"/>
          <a:ext cx="889000" cy="7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124735</xdr:rowOff>
    </xdr:from>
    <xdr:to>
      <xdr:col>15</xdr:col>
      <xdr:colOff>231775</xdr:colOff>
      <xdr:row>76</xdr:row>
      <xdr:rowOff>54885</xdr:rowOff>
    </xdr:to>
    <xdr:sp macro="" textlink="">
      <xdr:nvSpPr>
        <xdr:cNvPr id="419" name="円/楕円 418"/>
        <xdr:cNvSpPr/>
      </xdr:nvSpPr>
      <xdr:spPr>
        <a:xfrm>
          <a:off x="10426700" y="129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147612</xdr:rowOff>
    </xdr:from>
    <xdr:ext cx="534377" cy="259045"/>
    <xdr:sp macro="" textlink="">
      <xdr:nvSpPr>
        <xdr:cNvPr id="420" name="商工費該当値テキスト"/>
        <xdr:cNvSpPr txBox="1"/>
      </xdr:nvSpPr>
      <xdr:spPr>
        <a:xfrm>
          <a:off x="10528300" y="128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76025</xdr:rowOff>
    </xdr:from>
    <xdr:to>
      <xdr:col>14</xdr:col>
      <xdr:colOff>79375</xdr:colOff>
      <xdr:row>77</xdr:row>
      <xdr:rowOff>6175</xdr:rowOff>
    </xdr:to>
    <xdr:sp macro="" textlink="">
      <xdr:nvSpPr>
        <xdr:cNvPr id="421" name="円/楕円 420"/>
        <xdr:cNvSpPr/>
      </xdr:nvSpPr>
      <xdr:spPr>
        <a:xfrm>
          <a:off x="9588500" y="131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22703</xdr:rowOff>
    </xdr:from>
    <xdr:ext cx="534377" cy="259045"/>
    <xdr:sp macro="" textlink="">
      <xdr:nvSpPr>
        <xdr:cNvPr id="422" name="テキスト ボックス 421"/>
        <xdr:cNvSpPr txBox="1"/>
      </xdr:nvSpPr>
      <xdr:spPr>
        <a:xfrm>
          <a:off x="9372111" y="1288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100595</xdr:rowOff>
    </xdr:from>
    <xdr:to>
      <xdr:col>12</xdr:col>
      <xdr:colOff>561975</xdr:colOff>
      <xdr:row>77</xdr:row>
      <xdr:rowOff>30745</xdr:rowOff>
    </xdr:to>
    <xdr:sp macro="" textlink="">
      <xdr:nvSpPr>
        <xdr:cNvPr id="423" name="円/楕円 422"/>
        <xdr:cNvSpPr/>
      </xdr:nvSpPr>
      <xdr:spPr>
        <a:xfrm>
          <a:off x="8699500" y="131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47272</xdr:rowOff>
    </xdr:from>
    <xdr:ext cx="534377" cy="259045"/>
    <xdr:sp macro="" textlink="">
      <xdr:nvSpPr>
        <xdr:cNvPr id="424" name="テキスト ボックス 423"/>
        <xdr:cNvSpPr txBox="1"/>
      </xdr:nvSpPr>
      <xdr:spPr>
        <a:xfrm>
          <a:off x="8483111" y="129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98126</xdr:rowOff>
    </xdr:from>
    <xdr:to>
      <xdr:col>11</xdr:col>
      <xdr:colOff>358775</xdr:colOff>
      <xdr:row>77</xdr:row>
      <xdr:rowOff>28276</xdr:rowOff>
    </xdr:to>
    <xdr:sp macro="" textlink="">
      <xdr:nvSpPr>
        <xdr:cNvPr id="425" name="円/楕円 424"/>
        <xdr:cNvSpPr/>
      </xdr:nvSpPr>
      <xdr:spPr>
        <a:xfrm>
          <a:off x="7810500" y="131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44804</xdr:rowOff>
    </xdr:from>
    <xdr:ext cx="534377" cy="259045"/>
    <xdr:sp macro="" textlink="">
      <xdr:nvSpPr>
        <xdr:cNvPr id="426" name="テキスト ボックス 425"/>
        <xdr:cNvSpPr txBox="1"/>
      </xdr:nvSpPr>
      <xdr:spPr>
        <a:xfrm>
          <a:off x="7594111" y="129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21893</xdr:rowOff>
    </xdr:from>
    <xdr:to>
      <xdr:col>10</xdr:col>
      <xdr:colOff>155575</xdr:colOff>
      <xdr:row>76</xdr:row>
      <xdr:rowOff>123493</xdr:rowOff>
    </xdr:to>
    <xdr:sp macro="" textlink="">
      <xdr:nvSpPr>
        <xdr:cNvPr id="427" name="円/楕円 426"/>
        <xdr:cNvSpPr/>
      </xdr:nvSpPr>
      <xdr:spPr>
        <a:xfrm>
          <a:off x="6921500" y="130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140019</xdr:rowOff>
    </xdr:from>
    <xdr:ext cx="534377" cy="259045"/>
    <xdr:sp macro="" textlink="">
      <xdr:nvSpPr>
        <xdr:cNvPr id="428" name="テキスト ボックス 427"/>
        <xdr:cNvSpPr txBox="1"/>
      </xdr:nvSpPr>
      <xdr:spPr>
        <a:xfrm>
          <a:off x="6705111" y="128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15816</xdr:rowOff>
    </xdr:from>
    <xdr:to>
      <xdr:col>15</xdr:col>
      <xdr:colOff>180975</xdr:colOff>
      <xdr:row>96</xdr:row>
      <xdr:rowOff>35001</xdr:rowOff>
    </xdr:to>
    <xdr:cxnSp macro="">
      <xdr:nvCxnSpPr>
        <xdr:cNvPr id="453" name="直線コネクタ 452"/>
        <xdr:cNvCxnSpPr/>
      </xdr:nvCxnSpPr>
      <xdr:spPr>
        <a:xfrm flipV="1">
          <a:off x="9639300" y="16475016"/>
          <a:ext cx="8382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35001</xdr:rowOff>
    </xdr:from>
    <xdr:to>
      <xdr:col>14</xdr:col>
      <xdr:colOff>28575</xdr:colOff>
      <xdr:row>96</xdr:row>
      <xdr:rowOff>47448</xdr:rowOff>
    </xdr:to>
    <xdr:cxnSp macro="">
      <xdr:nvCxnSpPr>
        <xdr:cNvPr id="456" name="直線コネクタ 455"/>
        <xdr:cNvCxnSpPr/>
      </xdr:nvCxnSpPr>
      <xdr:spPr>
        <a:xfrm flipV="1">
          <a:off x="8750300" y="16494201"/>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27708</xdr:rowOff>
    </xdr:from>
    <xdr:to>
      <xdr:col>12</xdr:col>
      <xdr:colOff>511175</xdr:colOff>
      <xdr:row>96</xdr:row>
      <xdr:rowOff>47448</xdr:rowOff>
    </xdr:to>
    <xdr:cxnSp macro="">
      <xdr:nvCxnSpPr>
        <xdr:cNvPr id="459" name="直線コネクタ 458"/>
        <xdr:cNvCxnSpPr/>
      </xdr:nvCxnSpPr>
      <xdr:spPr>
        <a:xfrm>
          <a:off x="7861300" y="16486908"/>
          <a:ext cx="889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27708</xdr:rowOff>
    </xdr:from>
    <xdr:to>
      <xdr:col>11</xdr:col>
      <xdr:colOff>307975</xdr:colOff>
      <xdr:row>96</xdr:row>
      <xdr:rowOff>83688</xdr:rowOff>
    </xdr:to>
    <xdr:cxnSp macro="">
      <xdr:nvCxnSpPr>
        <xdr:cNvPr id="462" name="直線コネクタ 461"/>
        <xdr:cNvCxnSpPr/>
      </xdr:nvCxnSpPr>
      <xdr:spPr>
        <a:xfrm flipV="1">
          <a:off x="6972300" y="16486908"/>
          <a:ext cx="889000" cy="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136466</xdr:rowOff>
    </xdr:from>
    <xdr:to>
      <xdr:col>15</xdr:col>
      <xdr:colOff>231775</xdr:colOff>
      <xdr:row>96</xdr:row>
      <xdr:rowOff>66616</xdr:rowOff>
    </xdr:to>
    <xdr:sp macro="" textlink="">
      <xdr:nvSpPr>
        <xdr:cNvPr id="472" name="円/楕円 471"/>
        <xdr:cNvSpPr/>
      </xdr:nvSpPr>
      <xdr:spPr>
        <a:xfrm>
          <a:off x="10426700" y="16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114893</xdr:rowOff>
    </xdr:from>
    <xdr:ext cx="534377" cy="259045"/>
    <xdr:sp macro="" textlink="">
      <xdr:nvSpPr>
        <xdr:cNvPr id="473" name="土木費該当値テキスト"/>
        <xdr:cNvSpPr txBox="1"/>
      </xdr:nvSpPr>
      <xdr:spPr>
        <a:xfrm>
          <a:off x="10528300" y="164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61,677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155651</xdr:rowOff>
    </xdr:from>
    <xdr:to>
      <xdr:col>14</xdr:col>
      <xdr:colOff>79375</xdr:colOff>
      <xdr:row>96</xdr:row>
      <xdr:rowOff>85801</xdr:rowOff>
    </xdr:to>
    <xdr:sp macro="" textlink="">
      <xdr:nvSpPr>
        <xdr:cNvPr id="474" name="円/楕円 473"/>
        <xdr:cNvSpPr/>
      </xdr:nvSpPr>
      <xdr:spPr>
        <a:xfrm>
          <a:off x="9588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76928</xdr:rowOff>
    </xdr:from>
    <xdr:ext cx="534377" cy="259045"/>
    <xdr:sp macro="" textlink="">
      <xdr:nvSpPr>
        <xdr:cNvPr id="475" name="テキスト ボックス 474"/>
        <xdr:cNvSpPr txBox="1"/>
      </xdr:nvSpPr>
      <xdr:spPr>
        <a:xfrm>
          <a:off x="9372111"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168098</xdr:rowOff>
    </xdr:from>
    <xdr:to>
      <xdr:col>12</xdr:col>
      <xdr:colOff>561975</xdr:colOff>
      <xdr:row>96</xdr:row>
      <xdr:rowOff>98248</xdr:rowOff>
    </xdr:to>
    <xdr:sp macro="" textlink="">
      <xdr:nvSpPr>
        <xdr:cNvPr id="476" name="円/楕円 475"/>
        <xdr:cNvSpPr/>
      </xdr:nvSpPr>
      <xdr:spPr>
        <a:xfrm>
          <a:off x="8699500" y="164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89375</xdr:rowOff>
    </xdr:from>
    <xdr:ext cx="534377" cy="259045"/>
    <xdr:sp macro="" textlink="">
      <xdr:nvSpPr>
        <xdr:cNvPr id="477" name="テキスト ボックス 476"/>
        <xdr:cNvSpPr txBox="1"/>
      </xdr:nvSpPr>
      <xdr:spPr>
        <a:xfrm>
          <a:off x="8483111" y="165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148358</xdr:rowOff>
    </xdr:from>
    <xdr:to>
      <xdr:col>11</xdr:col>
      <xdr:colOff>358775</xdr:colOff>
      <xdr:row>96</xdr:row>
      <xdr:rowOff>78508</xdr:rowOff>
    </xdr:to>
    <xdr:sp macro="" textlink="">
      <xdr:nvSpPr>
        <xdr:cNvPr id="478" name="円/楕円 477"/>
        <xdr:cNvSpPr/>
      </xdr:nvSpPr>
      <xdr:spPr>
        <a:xfrm>
          <a:off x="7810500" y="164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69635</xdr:rowOff>
    </xdr:from>
    <xdr:ext cx="534377" cy="259045"/>
    <xdr:sp macro="" textlink="">
      <xdr:nvSpPr>
        <xdr:cNvPr id="479" name="テキスト ボックス 478"/>
        <xdr:cNvSpPr txBox="1"/>
      </xdr:nvSpPr>
      <xdr:spPr>
        <a:xfrm>
          <a:off x="7594111" y="1652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32888</xdr:rowOff>
    </xdr:from>
    <xdr:to>
      <xdr:col>10</xdr:col>
      <xdr:colOff>155575</xdr:colOff>
      <xdr:row>96</xdr:row>
      <xdr:rowOff>134488</xdr:rowOff>
    </xdr:to>
    <xdr:sp macro="" textlink="">
      <xdr:nvSpPr>
        <xdr:cNvPr id="480" name="円/楕円 479"/>
        <xdr:cNvSpPr/>
      </xdr:nvSpPr>
      <xdr:spPr>
        <a:xfrm>
          <a:off x="6921500" y="164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125615</xdr:rowOff>
    </xdr:from>
    <xdr:ext cx="534377" cy="259045"/>
    <xdr:sp macro="" textlink="">
      <xdr:nvSpPr>
        <xdr:cNvPr id="481" name="テキスト ボックス 480"/>
        <xdr:cNvSpPr txBox="1"/>
      </xdr:nvSpPr>
      <xdr:spPr>
        <a:xfrm>
          <a:off x="6705111" y="165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95456</xdr:rowOff>
    </xdr:from>
    <xdr:to>
      <xdr:col>23</xdr:col>
      <xdr:colOff>517525</xdr:colOff>
      <xdr:row>38</xdr:row>
      <xdr:rowOff>96762</xdr:rowOff>
    </xdr:to>
    <xdr:cxnSp macro="">
      <xdr:nvCxnSpPr>
        <xdr:cNvPr id="514" name="直線コネクタ 513"/>
        <xdr:cNvCxnSpPr/>
      </xdr:nvCxnSpPr>
      <xdr:spPr>
        <a:xfrm flipV="1">
          <a:off x="15481300" y="661055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96762</xdr:rowOff>
    </xdr:from>
    <xdr:to>
      <xdr:col>22</xdr:col>
      <xdr:colOff>365125</xdr:colOff>
      <xdr:row>38</xdr:row>
      <xdr:rowOff>146406</xdr:rowOff>
    </xdr:to>
    <xdr:cxnSp macro="">
      <xdr:nvCxnSpPr>
        <xdr:cNvPr id="517" name="直線コネクタ 516"/>
        <xdr:cNvCxnSpPr/>
      </xdr:nvCxnSpPr>
      <xdr:spPr>
        <a:xfrm flipV="1">
          <a:off x="14592300" y="6611862"/>
          <a:ext cx="889000" cy="4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111144</xdr:rowOff>
    </xdr:from>
    <xdr:to>
      <xdr:col>21</xdr:col>
      <xdr:colOff>161925</xdr:colOff>
      <xdr:row>38</xdr:row>
      <xdr:rowOff>146406</xdr:rowOff>
    </xdr:to>
    <xdr:cxnSp macro="">
      <xdr:nvCxnSpPr>
        <xdr:cNvPr id="520" name="直線コネクタ 519"/>
        <xdr:cNvCxnSpPr/>
      </xdr:nvCxnSpPr>
      <xdr:spPr>
        <a:xfrm>
          <a:off x="13703300" y="6626244"/>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111144</xdr:rowOff>
    </xdr:from>
    <xdr:to>
      <xdr:col>19</xdr:col>
      <xdr:colOff>644525</xdr:colOff>
      <xdr:row>38</xdr:row>
      <xdr:rowOff>147186</xdr:rowOff>
    </xdr:to>
    <xdr:cxnSp macro="">
      <xdr:nvCxnSpPr>
        <xdr:cNvPr id="523" name="直線コネクタ 522"/>
        <xdr:cNvCxnSpPr/>
      </xdr:nvCxnSpPr>
      <xdr:spPr>
        <a:xfrm flipV="1">
          <a:off x="12814300" y="6626244"/>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44656</xdr:rowOff>
    </xdr:from>
    <xdr:to>
      <xdr:col>23</xdr:col>
      <xdr:colOff>568325</xdr:colOff>
      <xdr:row>38</xdr:row>
      <xdr:rowOff>146256</xdr:rowOff>
    </xdr:to>
    <xdr:sp macro="" textlink="">
      <xdr:nvSpPr>
        <xdr:cNvPr id="533" name="円/楕円 532"/>
        <xdr:cNvSpPr/>
      </xdr:nvSpPr>
      <xdr:spPr>
        <a:xfrm>
          <a:off x="16268700" y="655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131033</xdr:rowOff>
    </xdr:from>
    <xdr:ext cx="534377" cy="259045"/>
    <xdr:sp macro="" textlink="">
      <xdr:nvSpPr>
        <xdr:cNvPr id="534" name="消防費該当値テキスト"/>
        <xdr:cNvSpPr txBox="1"/>
      </xdr:nvSpPr>
      <xdr:spPr>
        <a:xfrm>
          <a:off x="16370300" y="647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45962</xdr:rowOff>
    </xdr:from>
    <xdr:to>
      <xdr:col>22</xdr:col>
      <xdr:colOff>415925</xdr:colOff>
      <xdr:row>38</xdr:row>
      <xdr:rowOff>147562</xdr:rowOff>
    </xdr:to>
    <xdr:sp macro="" textlink="">
      <xdr:nvSpPr>
        <xdr:cNvPr id="535" name="円/楕円 534"/>
        <xdr:cNvSpPr/>
      </xdr:nvSpPr>
      <xdr:spPr>
        <a:xfrm>
          <a:off x="15430500" y="65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138689</xdr:rowOff>
    </xdr:from>
    <xdr:ext cx="534377" cy="259045"/>
    <xdr:sp macro="" textlink="">
      <xdr:nvSpPr>
        <xdr:cNvPr id="536" name="テキスト ボックス 535"/>
        <xdr:cNvSpPr txBox="1"/>
      </xdr:nvSpPr>
      <xdr:spPr>
        <a:xfrm>
          <a:off x="15214111" y="66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95606</xdr:rowOff>
    </xdr:from>
    <xdr:to>
      <xdr:col>21</xdr:col>
      <xdr:colOff>212725</xdr:colOff>
      <xdr:row>39</xdr:row>
      <xdr:rowOff>25756</xdr:rowOff>
    </xdr:to>
    <xdr:sp macro="" textlink="">
      <xdr:nvSpPr>
        <xdr:cNvPr id="537" name="円/楕円 536"/>
        <xdr:cNvSpPr/>
      </xdr:nvSpPr>
      <xdr:spPr>
        <a:xfrm>
          <a:off x="14541500" y="66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16883</xdr:rowOff>
    </xdr:from>
    <xdr:ext cx="534377" cy="259045"/>
    <xdr:sp macro="" textlink="">
      <xdr:nvSpPr>
        <xdr:cNvPr id="538" name="テキスト ボックス 537"/>
        <xdr:cNvSpPr txBox="1"/>
      </xdr:nvSpPr>
      <xdr:spPr>
        <a:xfrm>
          <a:off x="14325111" y="67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60344</xdr:rowOff>
    </xdr:from>
    <xdr:to>
      <xdr:col>20</xdr:col>
      <xdr:colOff>9525</xdr:colOff>
      <xdr:row>38</xdr:row>
      <xdr:rowOff>161944</xdr:rowOff>
    </xdr:to>
    <xdr:sp macro="" textlink="">
      <xdr:nvSpPr>
        <xdr:cNvPr id="539" name="円/楕円 538"/>
        <xdr:cNvSpPr/>
      </xdr:nvSpPr>
      <xdr:spPr>
        <a:xfrm>
          <a:off x="13652500" y="65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153071</xdr:rowOff>
    </xdr:from>
    <xdr:ext cx="534377" cy="259045"/>
    <xdr:sp macro="" textlink="">
      <xdr:nvSpPr>
        <xdr:cNvPr id="540" name="テキスト ボックス 539"/>
        <xdr:cNvSpPr txBox="1"/>
      </xdr:nvSpPr>
      <xdr:spPr>
        <a:xfrm>
          <a:off x="13436111" y="66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96386</xdr:rowOff>
    </xdr:from>
    <xdr:to>
      <xdr:col>18</xdr:col>
      <xdr:colOff>492125</xdr:colOff>
      <xdr:row>39</xdr:row>
      <xdr:rowOff>26536</xdr:rowOff>
    </xdr:to>
    <xdr:sp macro="" textlink="">
      <xdr:nvSpPr>
        <xdr:cNvPr id="541" name="円/楕円 540"/>
        <xdr:cNvSpPr/>
      </xdr:nvSpPr>
      <xdr:spPr>
        <a:xfrm>
          <a:off x="12763500" y="66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17663</xdr:rowOff>
    </xdr:from>
    <xdr:ext cx="534377" cy="259045"/>
    <xdr:sp macro="" textlink="">
      <xdr:nvSpPr>
        <xdr:cNvPr id="542" name="テキスト ボックス 541"/>
        <xdr:cNvSpPr txBox="1"/>
      </xdr:nvSpPr>
      <xdr:spPr>
        <a:xfrm>
          <a:off x="12547111" y="67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119199</xdr:rowOff>
    </xdr:from>
    <xdr:to>
      <xdr:col>23</xdr:col>
      <xdr:colOff>517525</xdr:colOff>
      <xdr:row>57</xdr:row>
      <xdr:rowOff>47327</xdr:rowOff>
    </xdr:to>
    <xdr:cxnSp macro="">
      <xdr:nvCxnSpPr>
        <xdr:cNvPr id="569" name="直線コネクタ 568"/>
        <xdr:cNvCxnSpPr/>
      </xdr:nvCxnSpPr>
      <xdr:spPr>
        <a:xfrm flipV="1">
          <a:off x="15481300" y="9720399"/>
          <a:ext cx="838200" cy="9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43363</xdr:rowOff>
    </xdr:from>
    <xdr:to>
      <xdr:col>22</xdr:col>
      <xdr:colOff>365125</xdr:colOff>
      <xdr:row>57</xdr:row>
      <xdr:rowOff>47327</xdr:rowOff>
    </xdr:to>
    <xdr:cxnSp macro="">
      <xdr:nvCxnSpPr>
        <xdr:cNvPr id="572" name="直線コネクタ 571"/>
        <xdr:cNvCxnSpPr/>
      </xdr:nvCxnSpPr>
      <xdr:spPr>
        <a:xfrm>
          <a:off x="14592300" y="9816013"/>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43363</xdr:rowOff>
    </xdr:from>
    <xdr:to>
      <xdr:col>21</xdr:col>
      <xdr:colOff>161925</xdr:colOff>
      <xdr:row>57</xdr:row>
      <xdr:rowOff>44644</xdr:rowOff>
    </xdr:to>
    <xdr:cxnSp macro="">
      <xdr:nvCxnSpPr>
        <xdr:cNvPr id="575" name="直線コネクタ 574"/>
        <xdr:cNvCxnSpPr/>
      </xdr:nvCxnSpPr>
      <xdr:spPr>
        <a:xfrm flipV="1">
          <a:off x="13703300" y="981601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44644</xdr:rowOff>
    </xdr:from>
    <xdr:to>
      <xdr:col>19</xdr:col>
      <xdr:colOff>644525</xdr:colOff>
      <xdr:row>57</xdr:row>
      <xdr:rowOff>47163</xdr:rowOff>
    </xdr:to>
    <xdr:cxnSp macro="">
      <xdr:nvCxnSpPr>
        <xdr:cNvPr id="578" name="直線コネクタ 577"/>
        <xdr:cNvCxnSpPr/>
      </xdr:nvCxnSpPr>
      <xdr:spPr>
        <a:xfrm flipV="1">
          <a:off x="12814300" y="981729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68399</xdr:rowOff>
    </xdr:from>
    <xdr:to>
      <xdr:col>23</xdr:col>
      <xdr:colOff>568325</xdr:colOff>
      <xdr:row>56</xdr:row>
      <xdr:rowOff>169999</xdr:rowOff>
    </xdr:to>
    <xdr:sp macro="" textlink="">
      <xdr:nvSpPr>
        <xdr:cNvPr id="588" name="円/楕円 587"/>
        <xdr:cNvSpPr/>
      </xdr:nvSpPr>
      <xdr:spPr>
        <a:xfrm>
          <a:off x="162687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46826</xdr:rowOff>
    </xdr:from>
    <xdr:ext cx="534377" cy="259045"/>
    <xdr:sp macro="" textlink="">
      <xdr:nvSpPr>
        <xdr:cNvPr id="589" name="教育費該当値テキスト"/>
        <xdr:cNvSpPr txBox="1"/>
      </xdr:nvSpPr>
      <xdr:spPr>
        <a:xfrm>
          <a:off x="16370300" y="96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167977</xdr:rowOff>
    </xdr:from>
    <xdr:to>
      <xdr:col>22</xdr:col>
      <xdr:colOff>415925</xdr:colOff>
      <xdr:row>57</xdr:row>
      <xdr:rowOff>98127</xdr:rowOff>
    </xdr:to>
    <xdr:sp macro="" textlink="">
      <xdr:nvSpPr>
        <xdr:cNvPr id="590" name="円/楕円 589"/>
        <xdr:cNvSpPr/>
      </xdr:nvSpPr>
      <xdr:spPr>
        <a:xfrm>
          <a:off x="15430500" y="97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89254</xdr:rowOff>
    </xdr:from>
    <xdr:ext cx="534377" cy="259045"/>
    <xdr:sp macro="" textlink="">
      <xdr:nvSpPr>
        <xdr:cNvPr id="591" name="テキスト ボックス 590"/>
        <xdr:cNvSpPr txBox="1"/>
      </xdr:nvSpPr>
      <xdr:spPr>
        <a:xfrm>
          <a:off x="15214111" y="986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164013</xdr:rowOff>
    </xdr:from>
    <xdr:to>
      <xdr:col>21</xdr:col>
      <xdr:colOff>212725</xdr:colOff>
      <xdr:row>57</xdr:row>
      <xdr:rowOff>94163</xdr:rowOff>
    </xdr:to>
    <xdr:sp macro="" textlink="">
      <xdr:nvSpPr>
        <xdr:cNvPr id="592" name="円/楕円 591"/>
        <xdr:cNvSpPr/>
      </xdr:nvSpPr>
      <xdr:spPr>
        <a:xfrm>
          <a:off x="14541500" y="976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85290</xdr:rowOff>
    </xdr:from>
    <xdr:ext cx="534377" cy="259045"/>
    <xdr:sp macro="" textlink="">
      <xdr:nvSpPr>
        <xdr:cNvPr id="593" name="テキスト ボックス 592"/>
        <xdr:cNvSpPr txBox="1"/>
      </xdr:nvSpPr>
      <xdr:spPr>
        <a:xfrm>
          <a:off x="14325111" y="985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165294</xdr:rowOff>
    </xdr:from>
    <xdr:to>
      <xdr:col>20</xdr:col>
      <xdr:colOff>9525</xdr:colOff>
      <xdr:row>57</xdr:row>
      <xdr:rowOff>95444</xdr:rowOff>
    </xdr:to>
    <xdr:sp macro="" textlink="">
      <xdr:nvSpPr>
        <xdr:cNvPr id="594" name="円/楕円 593"/>
        <xdr:cNvSpPr/>
      </xdr:nvSpPr>
      <xdr:spPr>
        <a:xfrm>
          <a:off x="13652500" y="97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86571</xdr:rowOff>
    </xdr:from>
    <xdr:ext cx="534377" cy="259045"/>
    <xdr:sp macro="" textlink="">
      <xdr:nvSpPr>
        <xdr:cNvPr id="595" name="テキスト ボックス 594"/>
        <xdr:cNvSpPr txBox="1"/>
      </xdr:nvSpPr>
      <xdr:spPr>
        <a:xfrm>
          <a:off x="13436111" y="98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167813</xdr:rowOff>
    </xdr:from>
    <xdr:to>
      <xdr:col>18</xdr:col>
      <xdr:colOff>492125</xdr:colOff>
      <xdr:row>57</xdr:row>
      <xdr:rowOff>97963</xdr:rowOff>
    </xdr:to>
    <xdr:sp macro="" textlink="">
      <xdr:nvSpPr>
        <xdr:cNvPr id="596" name="円/楕円 595"/>
        <xdr:cNvSpPr/>
      </xdr:nvSpPr>
      <xdr:spPr>
        <a:xfrm>
          <a:off x="12763500" y="97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89090</xdr:rowOff>
    </xdr:from>
    <xdr:ext cx="534377" cy="259045"/>
    <xdr:sp macro="" textlink="">
      <xdr:nvSpPr>
        <xdr:cNvPr id="597" name="テキスト ボックス 596"/>
        <xdr:cNvSpPr txBox="1"/>
      </xdr:nvSpPr>
      <xdr:spPr>
        <a:xfrm>
          <a:off x="12547111" y="98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39337</xdr:rowOff>
    </xdr:from>
    <xdr:to>
      <xdr:col>21</xdr:col>
      <xdr:colOff>161925</xdr:colOff>
      <xdr:row>79</xdr:row>
      <xdr:rowOff>44450</xdr:rowOff>
    </xdr:to>
    <xdr:cxnSp macro="">
      <xdr:nvCxnSpPr>
        <xdr:cNvPr id="632" name="直線コネクタ 631"/>
        <xdr:cNvCxnSpPr/>
      </xdr:nvCxnSpPr>
      <xdr:spPr>
        <a:xfrm>
          <a:off x="13703300" y="1358388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39139</xdr:rowOff>
    </xdr:from>
    <xdr:to>
      <xdr:col>19</xdr:col>
      <xdr:colOff>644525</xdr:colOff>
      <xdr:row>79</xdr:row>
      <xdr:rowOff>39337</xdr:rowOff>
    </xdr:to>
    <xdr:cxnSp macro="">
      <xdr:nvCxnSpPr>
        <xdr:cNvPr id="635" name="直線コネクタ 634"/>
        <xdr:cNvCxnSpPr/>
      </xdr:nvCxnSpPr>
      <xdr:spPr>
        <a:xfrm>
          <a:off x="12814300" y="13583689"/>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159987</xdr:rowOff>
    </xdr:from>
    <xdr:to>
      <xdr:col>20</xdr:col>
      <xdr:colOff>9525</xdr:colOff>
      <xdr:row>79</xdr:row>
      <xdr:rowOff>90137</xdr:rowOff>
    </xdr:to>
    <xdr:sp macro="" textlink="">
      <xdr:nvSpPr>
        <xdr:cNvPr id="651" name="円/楕円 650"/>
        <xdr:cNvSpPr/>
      </xdr:nvSpPr>
      <xdr:spPr>
        <a:xfrm>
          <a:off x="13652500" y="135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81264</xdr:rowOff>
    </xdr:from>
    <xdr:ext cx="378565" cy="259045"/>
    <xdr:sp macro="" textlink="">
      <xdr:nvSpPr>
        <xdr:cNvPr id="652" name="テキスト ボックス 651"/>
        <xdr:cNvSpPr txBox="1"/>
      </xdr:nvSpPr>
      <xdr:spPr>
        <a:xfrm>
          <a:off x="13514017" y="13625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159789</xdr:rowOff>
    </xdr:from>
    <xdr:to>
      <xdr:col>18</xdr:col>
      <xdr:colOff>492125</xdr:colOff>
      <xdr:row>79</xdr:row>
      <xdr:rowOff>89939</xdr:rowOff>
    </xdr:to>
    <xdr:sp macro="" textlink="">
      <xdr:nvSpPr>
        <xdr:cNvPr id="653" name="円/楕円 652"/>
        <xdr:cNvSpPr/>
      </xdr:nvSpPr>
      <xdr:spPr>
        <a:xfrm>
          <a:off x="12763500" y="135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81066</xdr:rowOff>
    </xdr:from>
    <xdr:ext cx="378565" cy="259045"/>
    <xdr:sp macro="" textlink="">
      <xdr:nvSpPr>
        <xdr:cNvPr id="654" name="テキスト ボックス 653"/>
        <xdr:cNvSpPr txBox="1"/>
      </xdr:nvSpPr>
      <xdr:spPr>
        <a:xfrm>
          <a:off x="12625017" y="13625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152062</xdr:rowOff>
    </xdr:from>
    <xdr:to>
      <xdr:col>23</xdr:col>
      <xdr:colOff>517525</xdr:colOff>
      <xdr:row>97</xdr:row>
      <xdr:rowOff>158071</xdr:rowOff>
    </xdr:to>
    <xdr:cxnSp macro="">
      <xdr:nvCxnSpPr>
        <xdr:cNvPr id="681" name="直線コネクタ 680"/>
        <xdr:cNvCxnSpPr/>
      </xdr:nvCxnSpPr>
      <xdr:spPr>
        <a:xfrm flipV="1">
          <a:off x="15481300" y="16782712"/>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158071</xdr:rowOff>
    </xdr:from>
    <xdr:to>
      <xdr:col>22</xdr:col>
      <xdr:colOff>365125</xdr:colOff>
      <xdr:row>97</xdr:row>
      <xdr:rowOff>164536</xdr:rowOff>
    </xdr:to>
    <xdr:cxnSp macro="">
      <xdr:nvCxnSpPr>
        <xdr:cNvPr id="684" name="直線コネクタ 683"/>
        <xdr:cNvCxnSpPr/>
      </xdr:nvCxnSpPr>
      <xdr:spPr>
        <a:xfrm flipV="1">
          <a:off x="14592300" y="16788721"/>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145909</xdr:rowOff>
    </xdr:from>
    <xdr:to>
      <xdr:col>21</xdr:col>
      <xdr:colOff>161925</xdr:colOff>
      <xdr:row>97</xdr:row>
      <xdr:rowOff>164536</xdr:rowOff>
    </xdr:to>
    <xdr:cxnSp macro="">
      <xdr:nvCxnSpPr>
        <xdr:cNvPr id="687" name="直線コネクタ 686"/>
        <xdr:cNvCxnSpPr/>
      </xdr:nvCxnSpPr>
      <xdr:spPr>
        <a:xfrm>
          <a:off x="13703300" y="16776559"/>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145909</xdr:rowOff>
    </xdr:from>
    <xdr:to>
      <xdr:col>19</xdr:col>
      <xdr:colOff>644525</xdr:colOff>
      <xdr:row>97</xdr:row>
      <xdr:rowOff>150664</xdr:rowOff>
    </xdr:to>
    <xdr:cxnSp macro="">
      <xdr:nvCxnSpPr>
        <xdr:cNvPr id="690" name="直線コネクタ 689"/>
        <xdr:cNvCxnSpPr/>
      </xdr:nvCxnSpPr>
      <xdr:spPr>
        <a:xfrm flipV="1">
          <a:off x="12814300" y="1677655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101262</xdr:rowOff>
    </xdr:from>
    <xdr:to>
      <xdr:col>23</xdr:col>
      <xdr:colOff>568325</xdr:colOff>
      <xdr:row>98</xdr:row>
      <xdr:rowOff>31412</xdr:rowOff>
    </xdr:to>
    <xdr:sp macro="" textlink="">
      <xdr:nvSpPr>
        <xdr:cNvPr id="700" name="円/楕円 699"/>
        <xdr:cNvSpPr/>
      </xdr:nvSpPr>
      <xdr:spPr>
        <a:xfrm>
          <a:off x="16268700" y="167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79689</xdr:rowOff>
    </xdr:from>
    <xdr:ext cx="534377" cy="259045"/>
    <xdr:sp macro="" textlink="">
      <xdr:nvSpPr>
        <xdr:cNvPr id="701" name="公債費該当値テキスト"/>
        <xdr:cNvSpPr txBox="1"/>
      </xdr:nvSpPr>
      <xdr:spPr>
        <a:xfrm>
          <a:off x="16370300" y="167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107271</xdr:rowOff>
    </xdr:from>
    <xdr:to>
      <xdr:col>22</xdr:col>
      <xdr:colOff>415925</xdr:colOff>
      <xdr:row>98</xdr:row>
      <xdr:rowOff>37421</xdr:rowOff>
    </xdr:to>
    <xdr:sp macro="" textlink="">
      <xdr:nvSpPr>
        <xdr:cNvPr id="702" name="円/楕円 701"/>
        <xdr:cNvSpPr/>
      </xdr:nvSpPr>
      <xdr:spPr>
        <a:xfrm>
          <a:off x="15430500" y="167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28548</xdr:rowOff>
    </xdr:from>
    <xdr:ext cx="534377" cy="259045"/>
    <xdr:sp macro="" textlink="">
      <xdr:nvSpPr>
        <xdr:cNvPr id="703" name="テキスト ボックス 702"/>
        <xdr:cNvSpPr txBox="1"/>
      </xdr:nvSpPr>
      <xdr:spPr>
        <a:xfrm>
          <a:off x="15214111" y="1683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113736</xdr:rowOff>
    </xdr:from>
    <xdr:to>
      <xdr:col>21</xdr:col>
      <xdr:colOff>212725</xdr:colOff>
      <xdr:row>98</xdr:row>
      <xdr:rowOff>43886</xdr:rowOff>
    </xdr:to>
    <xdr:sp macro="" textlink="">
      <xdr:nvSpPr>
        <xdr:cNvPr id="704" name="円/楕円 703"/>
        <xdr:cNvSpPr/>
      </xdr:nvSpPr>
      <xdr:spPr>
        <a:xfrm>
          <a:off x="14541500" y="167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35013</xdr:rowOff>
    </xdr:from>
    <xdr:ext cx="534377" cy="259045"/>
    <xdr:sp macro="" textlink="">
      <xdr:nvSpPr>
        <xdr:cNvPr id="705" name="テキスト ボックス 704"/>
        <xdr:cNvSpPr txBox="1"/>
      </xdr:nvSpPr>
      <xdr:spPr>
        <a:xfrm>
          <a:off x="14325111" y="168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95109</xdr:rowOff>
    </xdr:from>
    <xdr:to>
      <xdr:col>20</xdr:col>
      <xdr:colOff>9525</xdr:colOff>
      <xdr:row>98</xdr:row>
      <xdr:rowOff>25259</xdr:rowOff>
    </xdr:to>
    <xdr:sp macro="" textlink="">
      <xdr:nvSpPr>
        <xdr:cNvPr id="706" name="円/楕円 705"/>
        <xdr:cNvSpPr/>
      </xdr:nvSpPr>
      <xdr:spPr>
        <a:xfrm>
          <a:off x="13652500" y="167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16386</xdr:rowOff>
    </xdr:from>
    <xdr:ext cx="534377" cy="259045"/>
    <xdr:sp macro="" textlink="">
      <xdr:nvSpPr>
        <xdr:cNvPr id="707" name="テキスト ボックス 706"/>
        <xdr:cNvSpPr txBox="1"/>
      </xdr:nvSpPr>
      <xdr:spPr>
        <a:xfrm>
          <a:off x="13436111" y="168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99864</xdr:rowOff>
    </xdr:from>
    <xdr:to>
      <xdr:col>18</xdr:col>
      <xdr:colOff>492125</xdr:colOff>
      <xdr:row>98</xdr:row>
      <xdr:rowOff>30014</xdr:rowOff>
    </xdr:to>
    <xdr:sp macro="" textlink="">
      <xdr:nvSpPr>
        <xdr:cNvPr id="708" name="円/楕円 707"/>
        <xdr:cNvSpPr/>
      </xdr:nvSpPr>
      <xdr:spPr>
        <a:xfrm>
          <a:off x="12763500" y="16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21141</xdr:rowOff>
    </xdr:from>
    <xdr:ext cx="534377" cy="259045"/>
    <xdr:sp macro="" textlink="">
      <xdr:nvSpPr>
        <xdr:cNvPr id="709" name="テキスト ボックス 708"/>
        <xdr:cNvSpPr txBox="1"/>
      </xdr:nvSpPr>
      <xdr:spPr>
        <a:xfrm>
          <a:off x="12547111" y="1682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衛生費は住民一人当たり</a:t>
          </a:r>
          <a:r>
            <a:rPr kumimoji="1" lang="en-US" altLang="ja-JP" sz="1100" b="0" i="0" baseline="0">
              <a:solidFill>
                <a:schemeClr val="dk1"/>
              </a:solidFill>
              <a:effectLst/>
              <a:latin typeface="+mn-lt"/>
              <a:ea typeface="+mn-ea"/>
              <a:cs typeface="+mn-cs"/>
            </a:rPr>
            <a:t>34,510</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a:t>
          </a:r>
          <a:r>
            <a:rPr lang="ja-JP" altLang="en-US" sz="1100" b="0" i="0" u="none" strike="noStrike" baseline="0" smtClean="0">
              <a:solidFill>
                <a:schemeClr val="dk1"/>
              </a:solidFill>
              <a:latin typeface="+mn-lt"/>
              <a:ea typeface="+mn-ea"/>
              <a:cs typeface="+mn-cs"/>
            </a:rPr>
            <a:t>類似団体と比較して一人当たりコストが低い状況となっています。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より大幅に</a:t>
          </a:r>
          <a:r>
            <a:rPr kumimoji="1" lang="ja-JP" altLang="ja-JP" sz="1100" b="0" i="0" baseline="0">
              <a:solidFill>
                <a:schemeClr val="dk1"/>
              </a:solidFill>
              <a:effectLst/>
              <a:latin typeface="+mn-lt"/>
              <a:ea typeface="+mn-ea"/>
              <a:cs typeface="+mn-cs"/>
            </a:rPr>
            <a:t>事業費が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しています</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これは保健センター新築工事の</a:t>
          </a:r>
          <a:r>
            <a:rPr kumimoji="1" lang="ja-JP" altLang="en-US" sz="1100" b="0" i="0" baseline="0">
              <a:solidFill>
                <a:schemeClr val="dk1"/>
              </a:solidFill>
              <a:effectLst/>
              <a:latin typeface="+mn-lt"/>
              <a:ea typeface="+mn-ea"/>
              <a:cs typeface="+mn-cs"/>
            </a:rPr>
            <a:t>完了</a:t>
          </a:r>
          <a:r>
            <a:rPr kumimoji="1" lang="ja-JP" altLang="ja-JP" sz="1100" b="0" i="0" baseline="0">
              <a:solidFill>
                <a:schemeClr val="dk1"/>
              </a:solidFill>
              <a:effectLst/>
              <a:latin typeface="+mn-lt"/>
              <a:ea typeface="+mn-ea"/>
              <a:cs typeface="+mn-cs"/>
            </a:rPr>
            <a:t>が主な要因となっています。</a:t>
          </a:r>
          <a:endParaRPr lang="ja-JP" altLang="ja-JP" sz="1400">
            <a:effectLst/>
          </a:endParaRPr>
        </a:p>
        <a:p>
          <a:r>
            <a:rPr kumimoji="1" lang="ja-JP" altLang="ja-JP" sz="1100">
              <a:solidFill>
                <a:schemeClr val="dk1"/>
              </a:solidFill>
              <a:effectLst/>
              <a:latin typeface="+mn-lt"/>
              <a:ea typeface="+mn-ea"/>
              <a:cs typeface="+mn-cs"/>
            </a:rPr>
            <a:t>農林業費は住民一人当たり</a:t>
          </a:r>
          <a:r>
            <a:rPr kumimoji="1" lang="en-US" altLang="ja-JP" sz="1100">
              <a:solidFill>
                <a:schemeClr val="dk1"/>
              </a:solidFill>
              <a:effectLst/>
              <a:latin typeface="+mn-lt"/>
              <a:ea typeface="+mn-ea"/>
              <a:cs typeface="+mn-cs"/>
            </a:rPr>
            <a:t>28,248</a:t>
          </a:r>
          <a:r>
            <a:rPr kumimoji="1" lang="ja-JP" altLang="ja-JP" sz="1100">
              <a:solidFill>
                <a:schemeClr val="dk1"/>
              </a:solidFill>
              <a:effectLst/>
              <a:latin typeface="+mn-lt"/>
              <a:ea typeface="+mn-ea"/>
              <a:cs typeface="+mn-cs"/>
            </a:rPr>
            <a:t>円</a:t>
          </a:r>
          <a:r>
            <a:rPr kumimoji="1" lang="ja-JP" altLang="ja-JP" sz="1100" b="0" i="0" baseline="0">
              <a:solidFill>
                <a:schemeClr val="dk1"/>
              </a:solidFill>
              <a:effectLst/>
              <a:latin typeface="+mn-lt"/>
              <a:ea typeface="+mn-ea"/>
              <a:cs typeface="+mn-cs"/>
            </a:rPr>
            <a:t>となっており、</a:t>
          </a:r>
          <a:r>
            <a:rPr lang="ja-JP" altLang="ja-JP" sz="1100" b="0" i="0" baseline="0">
              <a:solidFill>
                <a:schemeClr val="dk1"/>
              </a:solidFill>
              <a:effectLst/>
              <a:latin typeface="+mn-lt"/>
              <a:ea typeface="+mn-ea"/>
              <a:cs typeface="+mn-cs"/>
            </a:rPr>
            <a:t>類似団体と比較して一人当たりコストが低い状況となっています。</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増加は、平成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月の豪雪により被害を受けた農業用施設の再建及び修繕費の助成によるものです。</a:t>
          </a:r>
          <a:endParaRPr lang="ja-JP" altLang="ja-JP" sz="1400">
            <a:effectLst/>
          </a:endParaRPr>
        </a:p>
        <a:p>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52,331</a:t>
          </a:r>
          <a:r>
            <a:rPr kumimoji="1" lang="ja-JP" altLang="ja-JP" sz="1100">
              <a:solidFill>
                <a:schemeClr val="dk1"/>
              </a:solidFill>
              <a:effectLst/>
              <a:latin typeface="+mn-lt"/>
              <a:ea typeface="+mn-ea"/>
              <a:cs typeface="+mn-cs"/>
            </a:rPr>
            <a:t>円</a:t>
          </a:r>
          <a:r>
            <a:rPr kumimoji="1" lang="ja-JP" altLang="ja-JP" sz="1100" b="0" i="0" baseline="0">
              <a:solidFill>
                <a:schemeClr val="dk1"/>
              </a:solidFill>
              <a:effectLst/>
              <a:latin typeface="+mn-lt"/>
              <a:ea typeface="+mn-ea"/>
              <a:cs typeface="+mn-cs"/>
            </a:rPr>
            <a:t>となっており、</a:t>
          </a:r>
          <a:r>
            <a:rPr lang="ja-JP" altLang="ja-JP" sz="1100" b="0" i="0" baseline="0">
              <a:solidFill>
                <a:schemeClr val="dk1"/>
              </a:solidFill>
              <a:effectLst/>
              <a:latin typeface="+mn-lt"/>
              <a:ea typeface="+mn-ea"/>
              <a:cs typeface="+mn-cs"/>
            </a:rPr>
            <a:t>類似団体と比較して一人当たりコストが</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状況となっています。</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に事業費が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していますが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もみの湯温泉引湯管布設替工事の増加</a:t>
          </a:r>
          <a:r>
            <a:rPr kumimoji="1" lang="ja-JP" altLang="ja-JP" sz="1100">
              <a:solidFill>
                <a:schemeClr val="dk1"/>
              </a:solidFill>
              <a:effectLst/>
              <a:latin typeface="+mn-lt"/>
              <a:ea typeface="+mn-ea"/>
              <a:cs typeface="+mn-cs"/>
            </a:rPr>
            <a:t>によるものです。</a:t>
          </a:r>
          <a:endParaRPr lang="ja-JP" altLang="ja-JP">
            <a:effectLst/>
          </a:endParaRPr>
        </a:p>
        <a:p>
          <a:r>
            <a:rPr lang="ja-JP" altLang="ja-JP" sz="1100">
              <a:solidFill>
                <a:schemeClr val="dk1"/>
              </a:solidFill>
              <a:effectLst/>
              <a:latin typeface="+mn-lt"/>
              <a:ea typeface="+mn-ea"/>
              <a:cs typeface="+mn-cs"/>
            </a:rPr>
            <a:t>いずれも、臨時的な要因による増加となっています。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事業実施に際して、歳出を極力抑制しながら効果を上げることを心がけてきましたが、実質収支額は毎年低下し、平成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年度は</a:t>
          </a:r>
          <a:r>
            <a:rPr lang="en-US" altLang="ja-JP" sz="1100" b="0" i="0">
              <a:solidFill>
                <a:schemeClr val="dk1"/>
              </a:solidFill>
              <a:effectLst/>
              <a:latin typeface="+mn-lt"/>
              <a:ea typeface="+mn-ea"/>
              <a:cs typeface="+mn-cs"/>
            </a:rPr>
            <a:t>10.75%</a:t>
          </a:r>
          <a:r>
            <a:rPr lang="ja-JP" altLang="ja-JP" sz="1100" b="0" i="0">
              <a:solidFill>
                <a:schemeClr val="dk1"/>
              </a:solidFill>
              <a:effectLst/>
              <a:latin typeface="+mn-lt"/>
              <a:ea typeface="+mn-ea"/>
              <a:cs typeface="+mn-cs"/>
            </a:rPr>
            <a:t>となりました。</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実質単年度収支も近年は赤字となっています。</a:t>
          </a:r>
          <a:endParaRPr lang="ja-JP" altLang="ja-JP">
            <a:effectLst/>
          </a:endParaRPr>
        </a:p>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27</a:t>
          </a:r>
          <a:r>
            <a:rPr lang="ja-JP" altLang="ja-JP" sz="1100" b="0" i="0">
              <a:solidFill>
                <a:schemeClr val="dk1"/>
              </a:solidFill>
              <a:effectLst/>
              <a:latin typeface="+mn-lt"/>
              <a:ea typeface="+mn-ea"/>
              <a:cs typeface="+mn-cs"/>
            </a:rPr>
            <a:t>年度は保健センター新築工事等による財源不足が見込まれ</a:t>
          </a:r>
          <a:r>
            <a:rPr lang="ja-JP" altLang="en-US" sz="1100" b="0" i="0">
              <a:solidFill>
                <a:schemeClr val="dk1"/>
              </a:solidFill>
              <a:effectLst/>
              <a:latin typeface="+mn-lt"/>
              <a:ea typeface="+mn-ea"/>
              <a:cs typeface="+mn-cs"/>
            </a:rPr>
            <a:t>たため</a:t>
          </a:r>
          <a:r>
            <a:rPr lang="ja-JP" altLang="ja-JP" sz="1100" b="0" i="0">
              <a:solidFill>
                <a:schemeClr val="dk1"/>
              </a:solidFill>
              <a:effectLst/>
              <a:latin typeface="+mn-lt"/>
              <a:ea typeface="+mn-ea"/>
              <a:cs typeface="+mn-cs"/>
            </a:rPr>
            <a:t>、財政調整基金</a:t>
          </a:r>
          <a:r>
            <a:rPr lang="en-US" altLang="ja-JP" sz="1100" b="0" i="0">
              <a:solidFill>
                <a:schemeClr val="dk1"/>
              </a:solidFill>
              <a:effectLst/>
              <a:latin typeface="+mn-lt"/>
              <a:ea typeface="+mn-ea"/>
              <a:cs typeface="+mn-cs"/>
            </a:rPr>
            <a:t>100,000</a:t>
          </a:r>
          <a:r>
            <a:rPr lang="ja-JP" altLang="en-US" sz="1100" b="0" i="0">
              <a:solidFill>
                <a:schemeClr val="dk1"/>
              </a:solidFill>
              <a:effectLst/>
              <a:latin typeface="+mn-lt"/>
              <a:ea typeface="+mn-ea"/>
              <a:cs typeface="+mn-cs"/>
            </a:rPr>
            <a:t>千</a:t>
          </a:r>
          <a:r>
            <a:rPr lang="ja-JP" altLang="ja-JP" sz="1100" b="0" i="0">
              <a:solidFill>
                <a:schemeClr val="dk1"/>
              </a:solidFill>
              <a:effectLst/>
              <a:latin typeface="+mn-lt"/>
              <a:ea typeface="+mn-ea"/>
              <a:cs typeface="+mn-cs"/>
            </a:rPr>
            <a:t>円を</a:t>
          </a:r>
          <a:r>
            <a:rPr lang="ja-JP" altLang="en-US" sz="1100" b="0" i="0">
              <a:solidFill>
                <a:schemeClr val="dk1"/>
              </a:solidFill>
              <a:effectLst/>
              <a:latin typeface="+mn-lt"/>
              <a:ea typeface="+mn-ea"/>
              <a:cs typeface="+mn-cs"/>
            </a:rPr>
            <a:t>繰り入れ</a:t>
          </a:r>
          <a:r>
            <a:rPr lang="ja-JP" altLang="ja-JP" sz="1100" b="0" i="0">
              <a:solidFill>
                <a:schemeClr val="dk1"/>
              </a:solidFill>
              <a:effectLst/>
              <a:latin typeface="+mn-lt"/>
              <a:ea typeface="+mn-ea"/>
              <a:cs typeface="+mn-cs"/>
            </a:rPr>
            <a:t>ました。</a:t>
          </a:r>
          <a:r>
            <a:rPr lang="ja-JP" altLang="en-US" sz="1100" b="0" i="0">
              <a:solidFill>
                <a:schemeClr val="dk1"/>
              </a:solidFill>
              <a:effectLst/>
              <a:latin typeface="+mn-lt"/>
              <a:ea typeface="+mn-ea"/>
              <a:cs typeface="+mn-cs"/>
            </a:rPr>
            <a:t>また、</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年度</a:t>
          </a:r>
          <a:r>
            <a:rPr lang="ja-JP" altLang="en-US" sz="1100" b="0" i="0">
              <a:solidFill>
                <a:schemeClr val="dk1"/>
              </a:solidFill>
              <a:effectLst/>
              <a:latin typeface="+mn-lt"/>
              <a:ea typeface="+mn-ea"/>
              <a:cs typeface="+mn-cs"/>
            </a:rPr>
            <a:t>においても、</a:t>
          </a:r>
          <a:r>
            <a:rPr lang="ja-JP" altLang="ja-JP" sz="1100" b="0" i="0">
              <a:solidFill>
                <a:schemeClr val="dk1"/>
              </a:solidFill>
              <a:effectLst/>
              <a:latin typeface="+mn-lt"/>
              <a:ea typeface="+mn-ea"/>
              <a:cs typeface="+mn-cs"/>
            </a:rPr>
            <a:t>財政調整基金</a:t>
          </a:r>
          <a:r>
            <a:rPr lang="en-US" altLang="ja-JP" sz="1100" b="0" i="0">
              <a:solidFill>
                <a:schemeClr val="dk1"/>
              </a:solidFill>
              <a:effectLst/>
              <a:latin typeface="+mn-lt"/>
              <a:ea typeface="+mn-ea"/>
              <a:cs typeface="+mn-cs"/>
            </a:rPr>
            <a:t>150,000</a:t>
          </a:r>
          <a:r>
            <a:rPr lang="ja-JP" altLang="en-US" sz="1100" b="0" i="0">
              <a:solidFill>
                <a:schemeClr val="dk1"/>
              </a:solidFill>
              <a:effectLst/>
              <a:latin typeface="+mn-lt"/>
              <a:ea typeface="+mn-ea"/>
              <a:cs typeface="+mn-cs"/>
            </a:rPr>
            <a:t>千</a:t>
          </a:r>
          <a:r>
            <a:rPr lang="ja-JP" altLang="ja-JP" sz="1100" b="0" i="0">
              <a:solidFill>
                <a:schemeClr val="dk1"/>
              </a:solidFill>
              <a:effectLst/>
              <a:latin typeface="+mn-lt"/>
              <a:ea typeface="+mn-ea"/>
              <a:cs typeface="+mn-cs"/>
            </a:rPr>
            <a:t>円</a:t>
          </a:r>
          <a:r>
            <a:rPr lang="ja-JP" altLang="en-US" sz="1100" b="0" i="0">
              <a:solidFill>
                <a:schemeClr val="dk1"/>
              </a:solidFill>
              <a:effectLst/>
              <a:latin typeface="+mn-lt"/>
              <a:ea typeface="+mn-ea"/>
              <a:cs typeface="+mn-cs"/>
            </a:rPr>
            <a:t>の繰り入れを行っています</a:t>
          </a:r>
          <a:r>
            <a:rPr lang="ja-JP" altLang="ja-JP" sz="1100" b="0" i="0">
              <a:solidFill>
                <a:schemeClr val="dk1"/>
              </a:solidFill>
              <a:effectLst/>
              <a:latin typeface="+mn-lt"/>
              <a:ea typeface="+mn-ea"/>
              <a:cs typeface="+mn-cs"/>
            </a:rPr>
            <a:t>。</a:t>
          </a:r>
          <a:endParaRPr lang="ja-JP" altLang="ja-JP" sz="1400">
            <a:effectLst/>
          </a:endParaRPr>
        </a:p>
        <a:p>
          <a:pPr rtl="0"/>
          <a:r>
            <a:rPr lang="ja-JP" altLang="en-US" sz="1100" b="0" i="0">
              <a:solidFill>
                <a:schemeClr val="dk1"/>
              </a:solidFill>
              <a:effectLst/>
              <a:latin typeface="+mn-lt"/>
              <a:ea typeface="+mn-ea"/>
              <a:cs typeface="+mn-cs"/>
            </a:rPr>
            <a:t>　事務事業の継続の見直しなど、経費支出の効率化、徹底した経費の削減に取り組み</a:t>
          </a:r>
          <a:r>
            <a:rPr lang="ja-JP" altLang="ja-JP" sz="1100" b="0" i="0">
              <a:solidFill>
                <a:schemeClr val="dk1"/>
              </a:solidFill>
              <a:effectLst/>
              <a:latin typeface="+mn-lt"/>
              <a:ea typeface="+mn-ea"/>
              <a:cs typeface="+mn-cs"/>
            </a:rPr>
            <a:t>、今後も健全経営に努めます。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各会計とも赤字計上はしておらず、健全な財政運営です。　</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国民健康保険事業勘定特別会計は、給付費が増加しており</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年度に基金をほぼ全額繰入</a:t>
          </a:r>
          <a:r>
            <a:rPr lang="ja-JP" altLang="en-US" sz="1100" b="0" i="0">
              <a:solidFill>
                <a:schemeClr val="dk1"/>
              </a:solidFill>
              <a:effectLst/>
              <a:latin typeface="+mn-lt"/>
              <a:ea typeface="+mn-ea"/>
              <a:cs typeface="+mn-cs"/>
            </a:rPr>
            <a:t>ています</a:t>
          </a:r>
          <a:r>
            <a:rPr lang="ja-JP" altLang="ja-JP" sz="1100" b="0" i="0">
              <a:solidFill>
                <a:schemeClr val="dk1"/>
              </a:solidFill>
              <a:effectLst/>
              <a:latin typeface="+mn-lt"/>
              <a:ea typeface="+mn-ea"/>
              <a:cs typeface="+mn-cs"/>
            </a:rPr>
            <a:t>。また、</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年度に税率を改正したことにより保険税収</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増加しましたが、一般会計繰り入れにより収支の均衡を維持している状況です。</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特別会計、企業会計ともに独立採算の原則に立ち返った保険料や使用料金の適正化を図り、適切な事業運営に努めます。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4465203</v>
      </c>
      <c r="BO4" s="411"/>
      <c r="BP4" s="411"/>
      <c r="BQ4" s="411"/>
      <c r="BR4" s="411"/>
      <c r="BS4" s="411"/>
      <c r="BT4" s="411"/>
      <c r="BU4" s="412"/>
      <c r="BV4" s="410">
        <v>4883761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10.8</v>
      </c>
      <c r="CU4" s="588"/>
      <c r="CV4" s="588"/>
      <c r="CW4" s="588"/>
      <c r="CX4" s="588"/>
      <c r="CY4" s="588"/>
      <c r="CZ4" s="588"/>
      <c r="DA4" s="589"/>
      <c r="DB4" s="587">
        <v>13.7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4175076</v>
      </c>
      <c r="BO5" s="416"/>
      <c r="BP5" s="416"/>
      <c r="BQ5" s="416"/>
      <c r="BR5" s="416"/>
      <c r="BS5" s="416"/>
      <c r="BT5" s="416"/>
      <c r="BU5" s="417"/>
      <c r="BV5" s="415">
        <v>4508107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81.900000000000006</v>
      </c>
      <c r="CU5" s="386"/>
      <c r="CV5" s="386"/>
      <c r="CW5" s="386"/>
      <c r="CX5" s="386"/>
      <c r="CY5" s="386"/>
      <c r="CZ5" s="386"/>
      <c r="DA5" s="387"/>
      <c r="DB5" s="385">
        <v>77.3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290127</v>
      </c>
      <c r="BO6" s="416"/>
      <c r="BP6" s="416"/>
      <c r="BQ6" s="416"/>
      <c r="BR6" s="416"/>
      <c r="BS6" s="416"/>
      <c r="BT6" s="416"/>
      <c r="BU6" s="417"/>
      <c r="BV6" s="415">
        <v>375654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v>
      </c>
      <c r="CU6" s="562"/>
      <c r="CV6" s="562"/>
      <c r="CW6" s="562"/>
      <c r="CX6" s="562"/>
      <c r="CY6" s="562"/>
      <c r="CZ6" s="562"/>
      <c r="DA6" s="563"/>
      <c r="DB6" s="561">
        <v>82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1230</v>
      </c>
      <c r="BO7" s="416"/>
      <c r="BP7" s="416"/>
      <c r="BQ7" s="416"/>
      <c r="BR7" s="416"/>
      <c r="BS7" s="416"/>
      <c r="BT7" s="416"/>
      <c r="BU7" s="417"/>
      <c r="BV7" s="415">
        <v>7108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2686855</v>
      </c>
      <c r="CU7" s="416"/>
      <c r="CV7" s="416"/>
      <c r="CW7" s="416"/>
      <c r="CX7" s="416"/>
      <c r="CY7" s="416"/>
      <c r="CZ7" s="416"/>
      <c r="DA7" s="417"/>
      <c r="DB7" s="415">
        <v>2696302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288897</v>
      </c>
      <c r="BO8" s="416"/>
      <c r="BP8" s="416"/>
      <c r="BQ8" s="416"/>
      <c r="BR8" s="416"/>
      <c r="BS8" s="416"/>
      <c r="BT8" s="416"/>
      <c r="BU8" s="417"/>
      <c r="BV8" s="415">
        <v>368546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7566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-79649</v>
      </c>
      <c r="BO9" s="416"/>
      <c r="BP9" s="416"/>
      <c r="BQ9" s="416"/>
      <c r="BR9" s="416"/>
      <c r="BS9" s="416"/>
      <c r="BT9" s="416"/>
      <c r="BU9" s="417"/>
      <c r="BV9" s="415">
        <v>-49218</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8</v>
      </c>
      <c r="CU9" s="386"/>
      <c r="CV9" s="386"/>
      <c r="CW9" s="386"/>
      <c r="CX9" s="386"/>
      <c r="CY9" s="386"/>
      <c r="CZ9" s="386"/>
      <c r="DA9" s="387"/>
      <c r="DB9" s="385">
        <v>7.3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7573</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2427</v>
      </c>
      <c r="BO10" s="416"/>
      <c r="BP10" s="416"/>
      <c r="BQ10" s="416"/>
      <c r="BR10" s="416"/>
      <c r="BS10" s="416"/>
      <c r="BT10" s="416"/>
      <c r="BU10" s="417"/>
      <c r="BV10" s="415">
        <v>11445</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7919</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150000</v>
      </c>
      <c r="BO12" s="416"/>
      <c r="BP12" s="416"/>
      <c r="BQ12" s="416"/>
      <c r="BR12" s="416"/>
      <c r="BS12" s="416"/>
      <c r="BT12" s="416"/>
      <c r="BU12" s="417"/>
      <c r="BV12" s="415">
        <v>100000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7838</v>
      </c>
      <c r="S13" s="517"/>
      <c r="T13" s="517"/>
      <c r="U13" s="517"/>
      <c r="V13" s="518"/>
      <c r="W13" s="504" t="s">
        <v>125</v>
      </c>
      <c r="X13" s="428"/>
      <c r="Y13" s="428"/>
      <c r="Z13" s="428"/>
      <c r="AA13" s="428"/>
      <c r="AB13" s="429"/>
      <c r="AC13" s="391">
        <v>1007</v>
      </c>
      <c r="AD13" s="392"/>
      <c r="AE13" s="392"/>
      <c r="AF13" s="392"/>
      <c r="AG13" s="393"/>
      <c r="AH13" s="391">
        <v>1190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-227222</v>
      </c>
      <c r="BO13" s="416"/>
      <c r="BP13" s="416"/>
      <c r="BQ13" s="416"/>
      <c r="BR13" s="416"/>
      <c r="BS13" s="416"/>
      <c r="BT13" s="416"/>
      <c r="BU13" s="417"/>
      <c r="BV13" s="415">
        <v>-137773</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4.3</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7900</v>
      </c>
      <c r="S14" s="517"/>
      <c r="T14" s="517"/>
      <c r="U14" s="517"/>
      <c r="V14" s="518"/>
      <c r="W14" s="519"/>
      <c r="X14" s="431"/>
      <c r="Y14" s="431"/>
      <c r="Z14" s="431"/>
      <c r="AA14" s="431"/>
      <c r="AB14" s="432"/>
      <c r="AC14" s="509">
        <v>24.4</v>
      </c>
      <c r="AD14" s="510"/>
      <c r="AE14" s="510"/>
      <c r="AF14" s="510"/>
      <c r="AG14" s="511"/>
      <c r="AH14" s="509">
        <v>27.9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123</v>
      </c>
      <c r="CU14" s="488"/>
      <c r="CV14" s="488"/>
      <c r="CW14" s="488"/>
      <c r="CX14" s="488"/>
      <c r="CY14" s="488"/>
      <c r="CZ14" s="488"/>
      <c r="DA14" s="489"/>
      <c r="DB14" s="520" t="s">
        <v>123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7837</v>
      </c>
      <c r="S15" s="517"/>
      <c r="T15" s="517"/>
      <c r="U15" s="517"/>
      <c r="V15" s="518"/>
      <c r="W15" s="504" t="s">
        <v>132</v>
      </c>
      <c r="X15" s="428"/>
      <c r="Y15" s="428"/>
      <c r="Z15" s="428"/>
      <c r="AA15" s="428"/>
      <c r="AB15" s="429"/>
      <c r="AC15" s="391">
        <v>1120</v>
      </c>
      <c r="AD15" s="392"/>
      <c r="AE15" s="392"/>
      <c r="AF15" s="392"/>
      <c r="AG15" s="393"/>
      <c r="AH15" s="391">
        <v>1151</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889743</v>
      </c>
      <c r="BO15" s="411"/>
      <c r="BP15" s="411"/>
      <c r="BQ15" s="411"/>
      <c r="BR15" s="411"/>
      <c r="BS15" s="411"/>
      <c r="BT15" s="411"/>
      <c r="BU15" s="412"/>
      <c r="BV15" s="410">
        <v>849430</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27.1</v>
      </c>
      <c r="AD16" s="510"/>
      <c r="AE16" s="510"/>
      <c r="AF16" s="510"/>
      <c r="AG16" s="511"/>
      <c r="AH16" s="509">
        <v>26.9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2333174</v>
      </c>
      <c r="BO16" s="416"/>
      <c r="BP16" s="416"/>
      <c r="BQ16" s="416"/>
      <c r="BR16" s="416"/>
      <c r="BS16" s="416"/>
      <c r="BT16" s="416"/>
      <c r="BU16" s="417"/>
      <c r="BV16" s="415">
        <v>2322027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2007</v>
      </c>
      <c r="AD17" s="392"/>
      <c r="AE17" s="392"/>
      <c r="AF17" s="392"/>
      <c r="AG17" s="393"/>
      <c r="AH17" s="391">
        <v>1931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1116136</v>
      </c>
      <c r="BO17" s="416"/>
      <c r="BP17" s="416"/>
      <c r="BQ17" s="416"/>
      <c r="BR17" s="416"/>
      <c r="BS17" s="416"/>
      <c r="BT17" s="416"/>
      <c r="BU17" s="417"/>
      <c r="BV17" s="415">
        <v>1065538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43.26</v>
      </c>
      <c r="M18" s="480"/>
      <c r="N18" s="480"/>
      <c r="O18" s="480"/>
      <c r="P18" s="480"/>
      <c r="Q18" s="480"/>
      <c r="R18" s="481"/>
      <c r="S18" s="481"/>
      <c r="T18" s="481"/>
      <c r="U18" s="481"/>
      <c r="V18" s="482"/>
      <c r="W18" s="496"/>
      <c r="X18" s="497"/>
      <c r="Y18" s="497"/>
      <c r="Z18" s="497"/>
      <c r="AA18" s="497"/>
      <c r="AB18" s="505"/>
      <c r="AC18" s="379">
        <v>48.5</v>
      </c>
      <c r="AD18" s="380"/>
      <c r="AE18" s="380"/>
      <c r="AF18" s="380"/>
      <c r="AG18" s="483"/>
      <c r="AH18" s="379">
        <v>45.2</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2234726</v>
      </c>
      <c r="BO18" s="416"/>
      <c r="BP18" s="416"/>
      <c r="BQ18" s="416"/>
      <c r="BR18" s="416"/>
      <c r="BS18" s="416"/>
      <c r="BT18" s="416"/>
      <c r="BU18" s="417"/>
      <c r="BV18" s="415">
        <v>2140087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175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3424187</v>
      </c>
      <c r="BO19" s="416"/>
      <c r="BP19" s="416"/>
      <c r="BQ19" s="416"/>
      <c r="BR19" s="416"/>
      <c r="BS19" s="416"/>
      <c r="BT19" s="416"/>
      <c r="BU19" s="417"/>
      <c r="BV19" s="415">
        <v>3637216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2673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1949968</v>
      </c>
      <c r="BO23" s="416"/>
      <c r="BP23" s="416"/>
      <c r="BQ23" s="416"/>
      <c r="BR23" s="416"/>
      <c r="BS23" s="416"/>
      <c r="BT23" s="416"/>
      <c r="BU23" s="417"/>
      <c r="BV23" s="415">
        <v>1922109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7030</v>
      </c>
      <c r="R24" s="392"/>
      <c r="S24" s="392"/>
      <c r="T24" s="392"/>
      <c r="U24" s="392"/>
      <c r="V24" s="393"/>
      <c r="W24" s="457"/>
      <c r="X24" s="448"/>
      <c r="Y24" s="449"/>
      <c r="Z24" s="388" t="s">
        <v>156</v>
      </c>
      <c r="AA24" s="389"/>
      <c r="AB24" s="389"/>
      <c r="AC24" s="389"/>
      <c r="AD24" s="389"/>
      <c r="AE24" s="389"/>
      <c r="AF24" s="389"/>
      <c r="AG24" s="390"/>
      <c r="AH24" s="391">
        <v>93</v>
      </c>
      <c r="AI24" s="392"/>
      <c r="AJ24" s="392"/>
      <c r="AK24" s="392"/>
      <c r="AL24" s="393"/>
      <c r="AM24" s="391">
        <v>263655</v>
      </c>
      <c r="AN24" s="392"/>
      <c r="AO24" s="392"/>
      <c r="AP24" s="392"/>
      <c r="AQ24" s="392"/>
      <c r="AR24" s="393"/>
      <c r="AS24" s="391">
        <v>2835</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964885</v>
      </c>
      <c r="BO24" s="416"/>
      <c r="BP24" s="416"/>
      <c r="BQ24" s="416"/>
      <c r="BR24" s="416"/>
      <c r="BS24" s="416"/>
      <c r="BT24" s="416"/>
      <c r="BU24" s="417"/>
      <c r="BV24" s="415">
        <v>784087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5880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201108</v>
      </c>
      <c r="BO25" s="411"/>
      <c r="BP25" s="411"/>
      <c r="BQ25" s="411"/>
      <c r="BR25" s="411"/>
      <c r="BS25" s="411"/>
      <c r="BT25" s="411"/>
      <c r="BU25" s="412"/>
      <c r="BV25" s="410">
        <v>19723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5160</v>
      </c>
      <c r="R26" s="392"/>
      <c r="S26" s="392"/>
      <c r="T26" s="392"/>
      <c r="U26" s="392"/>
      <c r="V26" s="393"/>
      <c r="W26" s="457"/>
      <c r="X26" s="448"/>
      <c r="Y26" s="449"/>
      <c r="Z26" s="388" t="s">
        <v>162</v>
      </c>
      <c r="AA26" s="470"/>
      <c r="AB26" s="470"/>
      <c r="AC26" s="470"/>
      <c r="AD26" s="470"/>
      <c r="AE26" s="470"/>
      <c r="AF26" s="470"/>
      <c r="AG26" s="471"/>
      <c r="AH26" s="391" t="s">
        <v>123</v>
      </c>
      <c r="AI26" s="392"/>
      <c r="AJ26" s="392"/>
      <c r="AK26" s="392"/>
      <c r="AL26" s="393"/>
      <c r="AM26" s="391" t="s">
        <v>123</v>
      </c>
      <c r="AN26" s="392"/>
      <c r="AO26" s="392"/>
      <c r="AP26" s="392"/>
      <c r="AQ26" s="392"/>
      <c r="AR26" s="393"/>
      <c r="AS26" s="391" t="s">
        <v>123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2590</v>
      </c>
      <c r="R27" s="392"/>
      <c r="S27" s="392"/>
      <c r="T27" s="392"/>
      <c r="U27" s="392"/>
      <c r="V27" s="393"/>
      <c r="W27" s="457"/>
      <c r="X27" s="448"/>
      <c r="Y27" s="449"/>
      <c r="Z27" s="388" t="s">
        <v>165</v>
      </c>
      <c r="AA27" s="389"/>
      <c r="AB27" s="389"/>
      <c r="AC27" s="389"/>
      <c r="AD27" s="389"/>
      <c r="AE27" s="389"/>
      <c r="AF27" s="389"/>
      <c r="AG27" s="390"/>
      <c r="AH27" s="391" t="s">
        <v>123</v>
      </c>
      <c r="AI27" s="392"/>
      <c r="AJ27" s="392"/>
      <c r="AK27" s="392"/>
      <c r="AL27" s="393"/>
      <c r="AM27" s="391" t="s">
        <v>123</v>
      </c>
      <c r="AN27" s="392"/>
      <c r="AO27" s="392"/>
      <c r="AP27" s="392"/>
      <c r="AQ27" s="392"/>
      <c r="AR27" s="393"/>
      <c r="AS27" s="391" t="s">
        <v>123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168000</v>
      </c>
      <c r="BO27" s="419"/>
      <c r="BP27" s="419"/>
      <c r="BQ27" s="419"/>
      <c r="BR27" s="419"/>
      <c r="BS27" s="419"/>
      <c r="BT27" s="419"/>
      <c r="BU27" s="420"/>
      <c r="BV27" s="418">
        <v>168000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2010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947174</v>
      </c>
      <c r="BO28" s="411"/>
      <c r="BP28" s="411"/>
      <c r="BQ28" s="411"/>
      <c r="BR28" s="411"/>
      <c r="BS28" s="411"/>
      <c r="BT28" s="411"/>
      <c r="BU28" s="412"/>
      <c r="BV28" s="410">
        <v>1094747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9</v>
      </c>
      <c r="M29" s="392"/>
      <c r="N29" s="392"/>
      <c r="O29" s="392"/>
      <c r="P29" s="393"/>
      <c r="Q29" s="391">
        <v>1830</v>
      </c>
      <c r="R29" s="392"/>
      <c r="S29" s="392"/>
      <c r="T29" s="392"/>
      <c r="U29" s="392"/>
      <c r="V29" s="393"/>
      <c r="W29" s="458"/>
      <c r="X29" s="459"/>
      <c r="Y29" s="460"/>
      <c r="Z29" s="388" t="s">
        <v>172</v>
      </c>
      <c r="AA29" s="389"/>
      <c r="AB29" s="389"/>
      <c r="AC29" s="389"/>
      <c r="AD29" s="389"/>
      <c r="AE29" s="389"/>
      <c r="AF29" s="389"/>
      <c r="AG29" s="390"/>
      <c r="AH29" s="391">
        <v>93</v>
      </c>
      <c r="AI29" s="392"/>
      <c r="AJ29" s="392"/>
      <c r="AK29" s="392"/>
      <c r="AL29" s="393"/>
      <c r="AM29" s="391">
        <v>263655</v>
      </c>
      <c r="AN29" s="392"/>
      <c r="AO29" s="392"/>
      <c r="AP29" s="392"/>
      <c r="AQ29" s="392"/>
      <c r="AR29" s="393"/>
      <c r="AS29" s="391">
        <v>2835</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722145</v>
      </c>
      <c r="BO29" s="416"/>
      <c r="BP29" s="416"/>
      <c r="BQ29" s="416"/>
      <c r="BR29" s="416"/>
      <c r="BS29" s="416"/>
      <c r="BT29" s="416"/>
      <c r="BU29" s="417"/>
      <c r="BV29" s="415">
        <v>720546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1144112</v>
      </c>
      <c r="BO30" s="419"/>
      <c r="BP30" s="419"/>
      <c r="BQ30" s="419"/>
      <c r="BR30" s="419"/>
      <c r="BS30" s="419"/>
      <c r="BT30" s="419"/>
      <c r="BU30" s="420"/>
      <c r="BV30" s="418">
        <v>1125954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原村国民健康保険事業勘定特別会計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原村水道事業会計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諏訪広域連合（一般会計）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(財)原村振興公社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原村有線放送事業特別会計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原村国民健康保険直営診療施設勘定特別会計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IF('各会計、関係団体の財政状況及び健全化判断比率'!B32="","",'各会計、関係団体の財政状況及び健全化判断比率'!B32)</f>
        <v>原村下水道事業会計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　（救護施設八ヶ岳寮特別会計）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㈲樅の木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原村農業者労働災害共済事業特別会計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原村後期高齢者医療特別会計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　（介護保険特別会計）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原村土地開発公社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　（諏訪広域消防特別会計）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　（ふるさと市町村圏基金事業特別会計）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諏訪中央病院組合　（病院事業会計）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　（介護老人保健施設特別会計）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　（看護専門学校特別会計）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　（介護老人福祉施設特別会計）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南諏衛生施設組合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5" t="s">
        <v>535</v>
      </c>
      <c r="D34" s="1185"/>
      <c r="E34" s="1186"/>
      <c r="F34" s="32">
        <v>22.77</v>
      </c>
      <c r="G34" s="33">
        <v>28.2</v>
      </c>
      <c r="H34" s="33">
        <v>38.049999999999997</v>
      </c>
      <c r="I34" s="33">
        <v>33.99</v>
      </c>
      <c r="J34" s="34">
        <v>35.72</v>
      </c>
      <c r="K34" s="22"/>
      <c r="L34" s="22"/>
      <c r="M34" s="22"/>
      <c r="N34" s="22"/>
      <c r="O34" s="22"/>
      <c r="P34" s="22"/>
    </row>
    <row r="35" spans="1:16" ht="39" customHeight="1" x14ac:dyDescent="0.15">
      <c r="A35" s="22"/>
      <c r="B35" s="35"/>
      <c r="C35" s="1179" t="s">
        <v>536</v>
      </c>
      <c r="D35" s="1180"/>
      <c r="E35" s="1181"/>
      <c r="F35" s="36">
        <v>15.76</v>
      </c>
      <c r="G35" s="37">
        <v>20.13</v>
      </c>
      <c r="H35" s="37">
        <v>15.52</v>
      </c>
      <c r="I35" s="37">
        <v>13.13</v>
      </c>
      <c r="J35" s="38">
        <v>10.44</v>
      </c>
      <c r="K35" s="22"/>
      <c r="L35" s="22"/>
      <c r="M35" s="22"/>
      <c r="N35" s="22"/>
      <c r="O35" s="22"/>
      <c r="P35" s="22"/>
    </row>
    <row r="36" spans="1:16" ht="39" customHeight="1" x14ac:dyDescent="0.15">
      <c r="A36" s="22"/>
      <c r="B36" s="35"/>
      <c r="C36" s="1179" t="s">
        <v>537</v>
      </c>
      <c r="D36" s="1180"/>
      <c r="E36" s="1181"/>
      <c r="F36" s="36">
        <v>7.55</v>
      </c>
      <c r="G36" s="37">
        <v>8.07</v>
      </c>
      <c r="H36" s="37">
        <v>7.34</v>
      </c>
      <c r="I36" s="37">
        <v>8.83</v>
      </c>
      <c r="J36" s="38">
        <v>9.42</v>
      </c>
      <c r="K36" s="22"/>
      <c r="L36" s="22"/>
      <c r="M36" s="22"/>
      <c r="N36" s="22"/>
      <c r="O36" s="22"/>
      <c r="P36" s="22"/>
    </row>
    <row r="37" spans="1:16" ht="39" customHeight="1" x14ac:dyDescent="0.15">
      <c r="A37" s="22"/>
      <c r="B37" s="35"/>
      <c r="C37" s="1179" t="s">
        <v>538</v>
      </c>
      <c r="D37" s="1180"/>
      <c r="E37" s="1181"/>
      <c r="F37" s="36">
        <v>2.97</v>
      </c>
      <c r="G37" s="37">
        <v>4.5999999999999996</v>
      </c>
      <c r="H37" s="37">
        <v>5.98</v>
      </c>
      <c r="I37" s="37">
        <v>3.77</v>
      </c>
      <c r="J37" s="38">
        <v>4.74</v>
      </c>
      <c r="K37" s="22"/>
      <c r="L37" s="22"/>
      <c r="M37" s="22"/>
      <c r="N37" s="22"/>
      <c r="O37" s="22"/>
      <c r="P37" s="22"/>
    </row>
    <row r="38" spans="1:16" ht="39" customHeight="1" x14ac:dyDescent="0.15">
      <c r="A38" s="22"/>
      <c r="B38" s="35"/>
      <c r="C38" s="1179" t="s">
        <v>539</v>
      </c>
      <c r="D38" s="1180"/>
      <c r="E38" s="1181"/>
      <c r="F38" s="36">
        <v>2.1</v>
      </c>
      <c r="G38" s="37">
        <v>2.33</v>
      </c>
      <c r="H38" s="37">
        <v>2.69</v>
      </c>
      <c r="I38" s="37">
        <v>2.7</v>
      </c>
      <c r="J38" s="38">
        <v>2.4700000000000002</v>
      </c>
      <c r="K38" s="22"/>
      <c r="L38" s="22"/>
      <c r="M38" s="22"/>
      <c r="N38" s="22"/>
      <c r="O38" s="22"/>
      <c r="P38" s="22"/>
    </row>
    <row r="39" spans="1:16" ht="39" customHeight="1" x14ac:dyDescent="0.15">
      <c r="A39" s="22"/>
      <c r="B39" s="35"/>
      <c r="C39" s="1179" t="s">
        <v>540</v>
      </c>
      <c r="D39" s="1180"/>
      <c r="E39" s="1181"/>
      <c r="F39" s="36">
        <v>0.15</v>
      </c>
      <c r="G39" s="37">
        <v>0.34</v>
      </c>
      <c r="H39" s="37">
        <v>0.34</v>
      </c>
      <c r="I39" s="37">
        <v>0.49</v>
      </c>
      <c r="J39" s="38">
        <v>0.24</v>
      </c>
      <c r="K39" s="22"/>
      <c r="L39" s="22"/>
      <c r="M39" s="22"/>
      <c r="N39" s="22"/>
      <c r="O39" s="22"/>
      <c r="P39" s="22"/>
    </row>
    <row r="40" spans="1:16" ht="39" customHeight="1" x14ac:dyDescent="0.15">
      <c r="A40" s="22"/>
      <c r="B40" s="35"/>
      <c r="C40" s="1179" t="s">
        <v>541</v>
      </c>
      <c r="D40" s="1180"/>
      <c r="E40" s="1181"/>
      <c r="F40" s="36">
        <v>0.03</v>
      </c>
      <c r="G40" s="37">
        <v>0.04</v>
      </c>
      <c r="H40" s="37">
        <v>0.03</v>
      </c>
      <c r="I40" s="37">
        <v>0.04</v>
      </c>
      <c r="J40" s="38">
        <v>0.06</v>
      </c>
      <c r="K40" s="22"/>
      <c r="L40" s="22"/>
      <c r="M40" s="22"/>
      <c r="N40" s="22"/>
      <c r="O40" s="22"/>
      <c r="P40" s="22"/>
    </row>
    <row r="41" spans="1:16" ht="39" customHeight="1" x14ac:dyDescent="0.15">
      <c r="A41" s="22"/>
      <c r="B41" s="35"/>
      <c r="C41" s="1179" t="s">
        <v>542</v>
      </c>
      <c r="D41" s="1180"/>
      <c r="E41" s="1181"/>
      <c r="F41" s="36">
        <v>0.04</v>
      </c>
      <c r="G41" s="37">
        <v>0.03</v>
      </c>
      <c r="H41" s="37">
        <v>0.06</v>
      </c>
      <c r="I41" s="37">
        <v>0.04</v>
      </c>
      <c r="J41" s="38">
        <v>0.02</v>
      </c>
      <c r="K41" s="22"/>
      <c r="L41" s="22"/>
      <c r="M41" s="22"/>
      <c r="N41" s="22"/>
      <c r="O41" s="22"/>
      <c r="P41" s="22"/>
    </row>
    <row r="42" spans="1:16" ht="39" customHeight="1" x14ac:dyDescent="0.15">
      <c r="A42" s="22"/>
      <c r="B42" s="39"/>
      <c r="C42" s="1179" t="s">
        <v>543</v>
      </c>
      <c r="D42" s="1180"/>
      <c r="E42" s="1181"/>
      <c r="F42" s="36" t="s">
        <v>486</v>
      </c>
      <c r="G42" s="37" t="s">
        <v>486</v>
      </c>
      <c r="H42" s="37" t="s">
        <v>486</v>
      </c>
      <c r="I42" s="37" t="s">
        <v>486</v>
      </c>
      <c r="J42" s="38" t="s">
        <v>486</v>
      </c>
      <c r="K42" s="22"/>
      <c r="L42" s="22"/>
      <c r="M42" s="22"/>
      <c r="N42" s="22"/>
      <c r="O42" s="22"/>
      <c r="P42" s="22"/>
    </row>
    <row r="43" spans="1:16" ht="39" customHeight="1" thickBot="1" x14ac:dyDescent="0.2">
      <c r="A43" s="22"/>
      <c r="B43" s="40"/>
      <c r="C43" s="1182" t="s">
        <v>544</v>
      </c>
      <c r="D43" s="1183"/>
      <c r="E43" s="1184"/>
      <c r="F43" s="41" t="s">
        <v>486</v>
      </c>
      <c r="G43" s="42" t="s">
        <v>486</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276</v>
      </c>
      <c r="L45" s="60">
        <v>285</v>
      </c>
      <c r="M45" s="60">
        <v>253</v>
      </c>
      <c r="N45" s="60">
        <v>265</v>
      </c>
      <c r="O45" s="61">
        <v>276</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486</v>
      </c>
      <c r="L46" s="64" t="s">
        <v>486</v>
      </c>
      <c r="M46" s="64" t="s">
        <v>486</v>
      </c>
      <c r="N46" s="64" t="s">
        <v>486</v>
      </c>
      <c r="O46" s="65" t="s">
        <v>486</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486</v>
      </c>
      <c r="L47" s="64" t="s">
        <v>486</v>
      </c>
      <c r="M47" s="64" t="s">
        <v>486</v>
      </c>
      <c r="N47" s="64" t="s">
        <v>486</v>
      </c>
      <c r="O47" s="65" t="s">
        <v>486</v>
      </c>
      <c r="P47" s="48"/>
      <c r="Q47" s="48"/>
      <c r="R47" s="48"/>
      <c r="S47" s="48"/>
      <c r="T47" s="48"/>
      <c r="U47" s="48"/>
    </row>
    <row r="48" spans="1:21" ht="30.75" customHeight="1" x14ac:dyDescent="0.15">
      <c r="A48" s="48"/>
      <c r="B48" s="1197"/>
      <c r="C48" s="1198"/>
      <c r="D48" s="62"/>
      <c r="E48" s="1189" t="s">
        <v>15</v>
      </c>
      <c r="F48" s="1189"/>
      <c r="G48" s="1189"/>
      <c r="H48" s="1189"/>
      <c r="I48" s="1189"/>
      <c r="J48" s="1190"/>
      <c r="K48" s="63">
        <v>214</v>
      </c>
      <c r="L48" s="64">
        <v>208</v>
      </c>
      <c r="M48" s="64">
        <v>192</v>
      </c>
      <c r="N48" s="64">
        <v>201</v>
      </c>
      <c r="O48" s="65">
        <v>194</v>
      </c>
      <c r="P48" s="48"/>
      <c r="Q48" s="48"/>
      <c r="R48" s="48"/>
      <c r="S48" s="48"/>
      <c r="T48" s="48"/>
      <c r="U48" s="48"/>
    </row>
    <row r="49" spans="1:21" ht="30.75" customHeight="1" x14ac:dyDescent="0.15">
      <c r="A49" s="48"/>
      <c r="B49" s="1197"/>
      <c r="C49" s="1198"/>
      <c r="D49" s="62"/>
      <c r="E49" s="1189" t="s">
        <v>16</v>
      </c>
      <c r="F49" s="1189"/>
      <c r="G49" s="1189"/>
      <c r="H49" s="1189"/>
      <c r="I49" s="1189"/>
      <c r="J49" s="1190"/>
      <c r="K49" s="63">
        <v>50</v>
      </c>
      <c r="L49" s="64">
        <v>39</v>
      </c>
      <c r="M49" s="64">
        <v>38</v>
      </c>
      <c r="N49" s="64">
        <v>31</v>
      </c>
      <c r="O49" s="65">
        <v>28</v>
      </c>
      <c r="P49" s="48"/>
      <c r="Q49" s="48"/>
      <c r="R49" s="48"/>
      <c r="S49" s="48"/>
      <c r="T49" s="48"/>
      <c r="U49" s="48"/>
    </row>
    <row r="50" spans="1:21" ht="30.75" customHeight="1" x14ac:dyDescent="0.15">
      <c r="A50" s="48"/>
      <c r="B50" s="1197"/>
      <c r="C50" s="1198"/>
      <c r="D50" s="62"/>
      <c r="E50" s="1189" t="s">
        <v>17</v>
      </c>
      <c r="F50" s="1189"/>
      <c r="G50" s="1189"/>
      <c r="H50" s="1189"/>
      <c r="I50" s="1189"/>
      <c r="J50" s="1190"/>
      <c r="K50" s="63">
        <v>0</v>
      </c>
      <c r="L50" s="64">
        <v>0</v>
      </c>
      <c r="M50" s="64">
        <v>0</v>
      </c>
      <c r="N50" s="64">
        <v>0</v>
      </c>
      <c r="O50" s="65">
        <v>0</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486</v>
      </c>
      <c r="L51" s="64" t="s">
        <v>486</v>
      </c>
      <c r="M51" s="64" t="s">
        <v>486</v>
      </c>
      <c r="N51" s="64" t="s">
        <v>486</v>
      </c>
      <c r="O51" s="65" t="s">
        <v>486</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399</v>
      </c>
      <c r="L52" s="64">
        <v>390</v>
      </c>
      <c r="M52" s="64">
        <v>403</v>
      </c>
      <c r="N52" s="64">
        <v>394</v>
      </c>
      <c r="O52" s="65">
        <v>384</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141</v>
      </c>
      <c r="L53" s="69">
        <v>142</v>
      </c>
      <c r="M53" s="69">
        <v>80</v>
      </c>
      <c r="N53" s="69">
        <v>103</v>
      </c>
      <c r="O53" s="70">
        <v>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5" t="s">
        <v>24</v>
      </c>
      <c r="C41" s="1216"/>
      <c r="D41" s="81"/>
      <c r="E41" s="1217" t="s">
        <v>25</v>
      </c>
      <c r="F41" s="1217"/>
      <c r="G41" s="1217"/>
      <c r="H41" s="1218"/>
      <c r="I41" s="82">
        <v>1915</v>
      </c>
      <c r="J41" s="83">
        <v>1848</v>
      </c>
      <c r="K41" s="83">
        <v>1896</v>
      </c>
      <c r="L41" s="83">
        <v>1922</v>
      </c>
      <c r="M41" s="84">
        <v>1950</v>
      </c>
    </row>
    <row r="42" spans="2:13" ht="27.75" customHeight="1" x14ac:dyDescent="0.15">
      <c r="B42" s="1205"/>
      <c r="C42" s="1206"/>
      <c r="D42" s="85"/>
      <c r="E42" s="1209" t="s">
        <v>26</v>
      </c>
      <c r="F42" s="1209"/>
      <c r="G42" s="1209"/>
      <c r="H42" s="1210"/>
      <c r="I42" s="86" t="s">
        <v>486</v>
      </c>
      <c r="J42" s="87" t="s">
        <v>486</v>
      </c>
      <c r="K42" s="87" t="s">
        <v>486</v>
      </c>
      <c r="L42" s="87" t="s">
        <v>486</v>
      </c>
      <c r="M42" s="88" t="s">
        <v>486</v>
      </c>
    </row>
    <row r="43" spans="2:13" ht="27.75" customHeight="1" x14ac:dyDescent="0.15">
      <c r="B43" s="1205"/>
      <c r="C43" s="1206"/>
      <c r="D43" s="85"/>
      <c r="E43" s="1209" t="s">
        <v>27</v>
      </c>
      <c r="F43" s="1209"/>
      <c r="G43" s="1209"/>
      <c r="H43" s="1210"/>
      <c r="I43" s="86">
        <v>1639</v>
      </c>
      <c r="J43" s="87">
        <v>1407</v>
      </c>
      <c r="K43" s="87">
        <v>1169</v>
      </c>
      <c r="L43" s="87">
        <v>968</v>
      </c>
      <c r="M43" s="88">
        <v>792</v>
      </c>
    </row>
    <row r="44" spans="2:13" ht="27.75" customHeight="1" x14ac:dyDescent="0.15">
      <c r="B44" s="1205"/>
      <c r="C44" s="1206"/>
      <c r="D44" s="85"/>
      <c r="E44" s="1209" t="s">
        <v>28</v>
      </c>
      <c r="F44" s="1209"/>
      <c r="G44" s="1209"/>
      <c r="H44" s="1210"/>
      <c r="I44" s="86">
        <v>302</v>
      </c>
      <c r="J44" s="87">
        <v>305</v>
      </c>
      <c r="K44" s="87">
        <v>499</v>
      </c>
      <c r="L44" s="87">
        <v>565</v>
      </c>
      <c r="M44" s="88">
        <v>740</v>
      </c>
    </row>
    <row r="45" spans="2:13" ht="27.75" customHeight="1" x14ac:dyDescent="0.15">
      <c r="B45" s="1205"/>
      <c r="C45" s="1206"/>
      <c r="D45" s="85"/>
      <c r="E45" s="1209" t="s">
        <v>29</v>
      </c>
      <c r="F45" s="1209"/>
      <c r="G45" s="1209"/>
      <c r="H45" s="1210"/>
      <c r="I45" s="86">
        <v>392</v>
      </c>
      <c r="J45" s="87">
        <v>523</v>
      </c>
      <c r="K45" s="87">
        <v>326</v>
      </c>
      <c r="L45" s="87">
        <v>293</v>
      </c>
      <c r="M45" s="88">
        <v>344</v>
      </c>
    </row>
    <row r="46" spans="2:13" ht="27.75" customHeight="1" x14ac:dyDescent="0.15">
      <c r="B46" s="1205"/>
      <c r="C46" s="1206"/>
      <c r="D46" s="89"/>
      <c r="E46" s="1209" t="s">
        <v>30</v>
      </c>
      <c r="F46" s="1209"/>
      <c r="G46" s="1209"/>
      <c r="H46" s="1210"/>
      <c r="I46" s="86" t="s">
        <v>486</v>
      </c>
      <c r="J46" s="87" t="s">
        <v>486</v>
      </c>
      <c r="K46" s="87" t="s">
        <v>486</v>
      </c>
      <c r="L46" s="87" t="s">
        <v>486</v>
      </c>
      <c r="M46" s="88" t="s">
        <v>486</v>
      </c>
    </row>
    <row r="47" spans="2:13" ht="27.75" customHeight="1" x14ac:dyDescent="0.15">
      <c r="B47" s="1205"/>
      <c r="C47" s="1206"/>
      <c r="D47" s="90"/>
      <c r="E47" s="1219" t="s">
        <v>31</v>
      </c>
      <c r="F47" s="1220"/>
      <c r="G47" s="1220"/>
      <c r="H47" s="1221"/>
      <c r="I47" s="86" t="s">
        <v>486</v>
      </c>
      <c r="J47" s="87" t="s">
        <v>486</v>
      </c>
      <c r="K47" s="87" t="s">
        <v>486</v>
      </c>
      <c r="L47" s="87" t="s">
        <v>486</v>
      </c>
      <c r="M47" s="88" t="s">
        <v>486</v>
      </c>
    </row>
    <row r="48" spans="2:13" ht="27.75" customHeight="1" x14ac:dyDescent="0.15">
      <c r="B48" s="1205"/>
      <c r="C48" s="1206"/>
      <c r="D48" s="85"/>
      <c r="E48" s="1209" t="s">
        <v>32</v>
      </c>
      <c r="F48" s="1209"/>
      <c r="G48" s="1209"/>
      <c r="H48" s="1210"/>
      <c r="I48" s="86" t="s">
        <v>486</v>
      </c>
      <c r="J48" s="87" t="s">
        <v>486</v>
      </c>
      <c r="K48" s="87" t="s">
        <v>486</v>
      </c>
      <c r="L48" s="87" t="s">
        <v>486</v>
      </c>
      <c r="M48" s="88" t="s">
        <v>486</v>
      </c>
    </row>
    <row r="49" spans="2:13" ht="27.75" customHeight="1" x14ac:dyDescent="0.15">
      <c r="B49" s="1207"/>
      <c r="C49" s="1208"/>
      <c r="D49" s="85"/>
      <c r="E49" s="1209" t="s">
        <v>33</v>
      </c>
      <c r="F49" s="1209"/>
      <c r="G49" s="1209"/>
      <c r="H49" s="1210"/>
      <c r="I49" s="86" t="s">
        <v>486</v>
      </c>
      <c r="J49" s="87" t="s">
        <v>486</v>
      </c>
      <c r="K49" s="87" t="s">
        <v>486</v>
      </c>
      <c r="L49" s="87" t="s">
        <v>486</v>
      </c>
      <c r="M49" s="88" t="s">
        <v>486</v>
      </c>
    </row>
    <row r="50" spans="2:13" ht="27.75" customHeight="1" x14ac:dyDescent="0.15">
      <c r="B50" s="1203" t="s">
        <v>34</v>
      </c>
      <c r="C50" s="1204"/>
      <c r="D50" s="91"/>
      <c r="E50" s="1209" t="s">
        <v>35</v>
      </c>
      <c r="F50" s="1209"/>
      <c r="G50" s="1209"/>
      <c r="H50" s="1210"/>
      <c r="I50" s="86">
        <v>3415</v>
      </c>
      <c r="J50" s="87">
        <v>3365</v>
      </c>
      <c r="K50" s="87">
        <v>3346</v>
      </c>
      <c r="L50" s="87">
        <v>3273</v>
      </c>
      <c r="M50" s="88">
        <v>3156</v>
      </c>
    </row>
    <row r="51" spans="2:13" ht="27.75" customHeight="1" x14ac:dyDescent="0.15">
      <c r="B51" s="1205"/>
      <c r="C51" s="1206"/>
      <c r="D51" s="85"/>
      <c r="E51" s="1209" t="s">
        <v>36</v>
      </c>
      <c r="F51" s="1209"/>
      <c r="G51" s="1209"/>
      <c r="H51" s="1210"/>
      <c r="I51" s="86" t="s">
        <v>486</v>
      </c>
      <c r="J51" s="87" t="s">
        <v>486</v>
      </c>
      <c r="K51" s="87" t="s">
        <v>486</v>
      </c>
      <c r="L51" s="87" t="s">
        <v>486</v>
      </c>
      <c r="M51" s="88" t="s">
        <v>486</v>
      </c>
    </row>
    <row r="52" spans="2:13" ht="27.75" customHeight="1" x14ac:dyDescent="0.15">
      <c r="B52" s="1207"/>
      <c r="C52" s="1208"/>
      <c r="D52" s="85"/>
      <c r="E52" s="1209" t="s">
        <v>37</v>
      </c>
      <c r="F52" s="1209"/>
      <c r="G52" s="1209"/>
      <c r="H52" s="1210"/>
      <c r="I52" s="86">
        <v>3621</v>
      </c>
      <c r="J52" s="87">
        <v>3587</v>
      </c>
      <c r="K52" s="87">
        <v>3521</v>
      </c>
      <c r="L52" s="87">
        <v>3358</v>
      </c>
      <c r="M52" s="88">
        <v>3305</v>
      </c>
    </row>
    <row r="53" spans="2:13" ht="27.75" customHeight="1" thickBot="1" x14ac:dyDescent="0.2">
      <c r="B53" s="1211" t="s">
        <v>38</v>
      </c>
      <c r="C53" s="1212"/>
      <c r="D53" s="92"/>
      <c r="E53" s="1213" t="s">
        <v>39</v>
      </c>
      <c r="F53" s="1213"/>
      <c r="G53" s="1213"/>
      <c r="H53" s="1214"/>
      <c r="I53" s="93">
        <v>-2788</v>
      </c>
      <c r="J53" s="94">
        <v>-2869</v>
      </c>
      <c r="K53" s="94">
        <v>-2979</v>
      </c>
      <c r="L53" s="94">
        <v>-2883</v>
      </c>
      <c r="M53" s="95">
        <v>-2635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574</v>
      </c>
      <c r="I42" s="354"/>
      <c r="J42" s="354"/>
      <c r="K42" s="354"/>
      <c r="L42" s="246"/>
      <c r="M42" s="246"/>
      <c r="N42" s="246"/>
      <c r="O42" s="246"/>
    </row>
    <row r="43" spans="2:17" x14ac:dyDescent="0.15">
      <c r="B43" s="250"/>
      <c r="C43" s="246"/>
      <c r="D43" s="246"/>
      <c r="E43" s="246"/>
      <c r="F43" s="246"/>
      <c r="G43" s="1222"/>
      <c r="H43" s="1223"/>
      <c r="I43" s="1223"/>
      <c r="J43" s="1223"/>
      <c r="K43" s="1223"/>
      <c r="L43" s="1223"/>
      <c r="M43" s="1223"/>
      <c r="N43" s="1223"/>
      <c r="O43" s="1224"/>
    </row>
    <row r="44" spans="2:17" x14ac:dyDescent="0.15">
      <c r="B44" s="250"/>
      <c r="C44" s="246"/>
      <c r="D44" s="246"/>
      <c r="E44" s="246"/>
      <c r="F44" s="246"/>
      <c r="G44" s="1225"/>
      <c r="H44" s="1226"/>
      <c r="I44" s="1226"/>
      <c r="J44" s="1226"/>
      <c r="K44" s="1226"/>
      <c r="L44" s="1226"/>
      <c r="M44" s="1226"/>
      <c r="N44" s="1226"/>
      <c r="O44" s="1227"/>
    </row>
    <row r="45" spans="2:17" x14ac:dyDescent="0.15">
      <c r="B45" s="250"/>
      <c r="C45" s="246"/>
      <c r="D45" s="246"/>
      <c r="E45" s="246"/>
      <c r="F45" s="246"/>
      <c r="G45" s="1225"/>
      <c r="H45" s="1226"/>
      <c r="I45" s="1226"/>
      <c r="J45" s="1226"/>
      <c r="K45" s="1226"/>
      <c r="L45" s="1226"/>
      <c r="M45" s="1226"/>
      <c r="N45" s="1226"/>
      <c r="O45" s="1227"/>
    </row>
    <row r="46" spans="2:17" x14ac:dyDescent="0.15">
      <c r="B46" s="250"/>
      <c r="C46" s="246"/>
      <c r="D46" s="246"/>
      <c r="E46" s="246"/>
      <c r="F46" s="246"/>
      <c r="G46" s="1225"/>
      <c r="H46" s="1226"/>
      <c r="I46" s="1226"/>
      <c r="J46" s="1226"/>
      <c r="K46" s="1226"/>
      <c r="L46" s="1226"/>
      <c r="M46" s="1226"/>
      <c r="N46" s="1226"/>
      <c r="O46" s="1227"/>
    </row>
    <row r="47" spans="2:17" x14ac:dyDescent="0.15">
      <c r="B47" s="250"/>
      <c r="C47" s="246"/>
      <c r="D47" s="246"/>
      <c r="E47" s="246"/>
      <c r="F47" s="246"/>
      <c r="G47" s="1228"/>
      <c r="H47" s="1229"/>
      <c r="I47" s="1229"/>
      <c r="J47" s="1229"/>
      <c r="K47" s="1229"/>
      <c r="L47" s="1229"/>
      <c r="M47" s="1229"/>
      <c r="N47" s="1229"/>
      <c r="O47" s="1230"/>
    </row>
    <row r="48" spans="2:17" x14ac:dyDescent="0.15">
      <c r="B48" s="250"/>
      <c r="C48" s="246"/>
      <c r="D48" s="246"/>
      <c r="E48" s="246"/>
      <c r="F48" s="246"/>
      <c r="G48" s="246"/>
      <c r="H48" s="355"/>
      <c r="I48" s="355"/>
      <c r="J48" s="355"/>
    </row>
    <row r="49" spans="1:17" x14ac:dyDescent="0.15">
      <c r="B49" s="250"/>
      <c r="C49" s="246"/>
      <c r="D49" s="246"/>
      <c r="E49" s="246"/>
      <c r="F49" s="246"/>
      <c r="G49" s="245" t="s">
        <v>575</v>
      </c>
    </row>
    <row r="50" spans="1:17" x14ac:dyDescent="0.15">
      <c r="B50" s="250"/>
      <c r="C50" s="246"/>
      <c r="D50" s="246"/>
      <c r="E50" s="246"/>
      <c r="F50" s="246"/>
      <c r="G50" s="1231"/>
      <c r="H50" s="1232"/>
      <c r="I50" s="1232"/>
      <c r="J50" s="1233"/>
      <c r="K50" s="356" t="s">
        <v>526</v>
      </c>
      <c r="L50" s="356" t="s">
        <v>527</v>
      </c>
      <c r="M50" s="356" t="s">
        <v>528</v>
      </c>
      <c r="N50" s="356" t="s">
        <v>529</v>
      </c>
      <c r="O50" s="356" t="s">
        <v>530</v>
      </c>
    </row>
    <row r="51" spans="1:17" x14ac:dyDescent="0.15">
      <c r="B51" s="250"/>
      <c r="C51" s="246"/>
      <c r="D51" s="246"/>
      <c r="E51" s="246"/>
      <c r="F51" s="246"/>
      <c r="G51" s="1234" t="s">
        <v>576</v>
      </c>
      <c r="H51" s="1235"/>
      <c r="I51" s="1240" t="s">
        <v>577</v>
      </c>
      <c r="J51" s="1240"/>
      <c r="K51" s="1242"/>
      <c r="L51" s="1242"/>
      <c r="M51" s="1242"/>
      <c r="N51" s="1242"/>
      <c r="O51" s="1242"/>
    </row>
    <row r="52" spans="1:17" x14ac:dyDescent="0.15">
      <c r="B52" s="250"/>
      <c r="C52" s="246"/>
      <c r="D52" s="246"/>
      <c r="E52" s="246"/>
      <c r="F52" s="246"/>
      <c r="G52" s="1236"/>
      <c r="H52" s="1237"/>
      <c r="I52" s="1241"/>
      <c r="J52" s="1241"/>
      <c r="K52" s="1243"/>
      <c r="L52" s="1243"/>
      <c r="M52" s="1243"/>
      <c r="N52" s="1243"/>
      <c r="O52" s="1243"/>
    </row>
    <row r="53" spans="1:17" x14ac:dyDescent="0.15">
      <c r="A53" s="357"/>
      <c r="B53" s="250"/>
      <c r="C53" s="246"/>
      <c r="D53" s="246"/>
      <c r="E53" s="246"/>
      <c r="F53" s="246"/>
      <c r="G53" s="1236"/>
      <c r="H53" s="1237"/>
      <c r="I53" s="1244" t="s">
        <v>582</v>
      </c>
      <c r="J53" s="1244"/>
      <c r="K53" s="1251"/>
      <c r="L53" s="1251"/>
      <c r="M53" s="1251"/>
      <c r="N53" s="1251"/>
      <c r="O53" s="1251"/>
    </row>
    <row r="54" spans="1:17" x14ac:dyDescent="0.15">
      <c r="A54" s="357"/>
      <c r="B54" s="250"/>
      <c r="C54" s="246"/>
      <c r="D54" s="246"/>
      <c r="E54" s="246"/>
      <c r="F54" s="246"/>
      <c r="G54" s="1238"/>
      <c r="H54" s="1239"/>
      <c r="I54" s="1244"/>
      <c r="J54" s="1244"/>
      <c r="K54" s="1252"/>
      <c r="L54" s="1252"/>
      <c r="M54" s="1252"/>
      <c r="N54" s="1252"/>
      <c r="O54" s="1252"/>
    </row>
    <row r="55" spans="1:17" x14ac:dyDescent="0.15">
      <c r="A55" s="357"/>
      <c r="B55" s="250"/>
      <c r="C55" s="246"/>
      <c r="D55" s="246"/>
      <c r="E55" s="246"/>
      <c r="F55" s="246"/>
      <c r="G55" s="1245" t="s">
        <v>578</v>
      </c>
      <c r="H55" s="1246"/>
      <c r="I55" s="1244" t="s">
        <v>577</v>
      </c>
      <c r="J55" s="1244"/>
      <c r="K55" s="1242"/>
      <c r="L55" s="1242"/>
      <c r="M55" s="1242"/>
      <c r="N55" s="1242"/>
      <c r="O55" s="1242"/>
    </row>
    <row r="56" spans="1:17" x14ac:dyDescent="0.15">
      <c r="A56" s="357"/>
      <c r="B56" s="250"/>
      <c r="C56" s="246"/>
      <c r="D56" s="246"/>
      <c r="E56" s="246"/>
      <c r="F56" s="246"/>
      <c r="G56" s="1247"/>
      <c r="H56" s="1248"/>
      <c r="I56" s="1244"/>
      <c r="J56" s="1244"/>
      <c r="K56" s="1243"/>
      <c r="L56" s="1243"/>
      <c r="M56" s="1243"/>
      <c r="N56" s="1243"/>
      <c r="O56" s="1243"/>
    </row>
    <row r="57" spans="1:17" s="357" customFormat="1" x14ac:dyDescent="0.15">
      <c r="B57" s="358"/>
      <c r="C57" s="354"/>
      <c r="D57" s="354"/>
      <c r="E57" s="354"/>
      <c r="F57" s="354"/>
      <c r="G57" s="1247"/>
      <c r="H57" s="1248"/>
      <c r="I57" s="1253" t="s">
        <v>582</v>
      </c>
      <c r="J57" s="1253"/>
      <c r="K57" s="1251"/>
      <c r="L57" s="1251"/>
      <c r="M57" s="1251"/>
      <c r="N57" s="1251"/>
      <c r="O57" s="1251"/>
      <c r="P57" s="359"/>
      <c r="Q57" s="358"/>
    </row>
    <row r="58" spans="1:17" s="357" customFormat="1" x14ac:dyDescent="0.15">
      <c r="A58" s="245"/>
      <c r="B58" s="358"/>
      <c r="C58" s="354"/>
      <c r="D58" s="354"/>
      <c r="E58" s="354"/>
      <c r="F58" s="354"/>
      <c r="G58" s="1249"/>
      <c r="H58" s="1250"/>
      <c r="I58" s="1253"/>
      <c r="J58" s="1253"/>
      <c r="K58" s="1252"/>
      <c r="L58" s="1252"/>
      <c r="M58" s="1252"/>
      <c r="N58" s="1252"/>
      <c r="O58" s="125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579</v>
      </c>
      <c r="C63" s="246"/>
      <c r="D63" s="246"/>
      <c r="E63" s="246"/>
      <c r="F63" s="246"/>
      <c r="G63" s="246"/>
      <c r="H63" s="246"/>
      <c r="I63" s="246"/>
      <c r="J63" s="246"/>
      <c r="K63" s="246"/>
      <c r="L63" s="246"/>
      <c r="M63" s="246"/>
      <c r="N63" s="246"/>
      <c r="O63" s="246"/>
    </row>
    <row r="64" spans="1:17" x14ac:dyDescent="0.15">
      <c r="B64" s="250"/>
      <c r="C64" s="246"/>
      <c r="D64" s="246"/>
      <c r="E64" s="246"/>
      <c r="F64" s="246"/>
      <c r="G64" s="353" t="s">
        <v>574</v>
      </c>
      <c r="I64" s="354"/>
      <c r="J64" s="354"/>
      <c r="K64" s="354"/>
      <c r="L64" s="246"/>
      <c r="M64" s="246"/>
      <c r="N64" s="246"/>
      <c r="O64" s="246"/>
    </row>
    <row r="65" spans="2:30" x14ac:dyDescent="0.15">
      <c r="B65" s="250"/>
      <c r="C65" s="246"/>
      <c r="D65" s="246"/>
      <c r="E65" s="246"/>
      <c r="F65" s="246"/>
      <c r="G65" s="1222" t="s">
        <v>583</v>
      </c>
      <c r="H65" s="1223"/>
      <c r="I65" s="1223"/>
      <c r="J65" s="1223"/>
      <c r="K65" s="1223"/>
      <c r="L65" s="1223"/>
      <c r="M65" s="1223"/>
      <c r="N65" s="1223"/>
      <c r="O65" s="1224"/>
    </row>
    <row r="66" spans="2:30" x14ac:dyDescent="0.15">
      <c r="B66" s="250"/>
      <c r="C66" s="246"/>
      <c r="D66" s="246"/>
      <c r="E66" s="246"/>
      <c r="F66" s="246"/>
      <c r="G66" s="1225"/>
      <c r="H66" s="1226"/>
      <c r="I66" s="1226"/>
      <c r="J66" s="1226"/>
      <c r="K66" s="1226"/>
      <c r="L66" s="1226"/>
      <c r="M66" s="1226"/>
      <c r="N66" s="1226"/>
      <c r="O66" s="1227"/>
    </row>
    <row r="67" spans="2:30" x14ac:dyDescent="0.15">
      <c r="B67" s="250"/>
      <c r="C67" s="246"/>
      <c r="D67" s="246"/>
      <c r="E67" s="246"/>
      <c r="F67" s="246"/>
      <c r="G67" s="1225"/>
      <c r="H67" s="1226"/>
      <c r="I67" s="1226"/>
      <c r="J67" s="1226"/>
      <c r="K67" s="1226"/>
      <c r="L67" s="1226"/>
      <c r="M67" s="1226"/>
      <c r="N67" s="1226"/>
      <c r="O67" s="1227"/>
    </row>
    <row r="68" spans="2:30" x14ac:dyDescent="0.15">
      <c r="B68" s="250"/>
      <c r="C68" s="246"/>
      <c r="D68" s="246"/>
      <c r="E68" s="246"/>
      <c r="F68" s="246"/>
      <c r="G68" s="1225"/>
      <c r="H68" s="1226"/>
      <c r="I68" s="1226"/>
      <c r="J68" s="1226"/>
      <c r="K68" s="1226"/>
      <c r="L68" s="1226"/>
      <c r="M68" s="1226"/>
      <c r="N68" s="1226"/>
      <c r="O68" s="1227"/>
    </row>
    <row r="69" spans="2:30" x14ac:dyDescent="0.15">
      <c r="B69" s="250"/>
      <c r="C69" s="246"/>
      <c r="D69" s="246"/>
      <c r="E69" s="246"/>
      <c r="F69" s="246"/>
      <c r="G69" s="1228"/>
      <c r="H69" s="1229"/>
      <c r="I69" s="1229"/>
      <c r="J69" s="1229"/>
      <c r="K69" s="1229"/>
      <c r="L69" s="1229"/>
      <c r="M69" s="1229"/>
      <c r="N69" s="1229"/>
      <c r="O69" s="123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580</v>
      </c>
      <c r="I71" s="370"/>
      <c r="J71" s="366"/>
      <c r="K71" s="366"/>
      <c r="L71" s="367"/>
      <c r="M71" s="366"/>
      <c r="N71" s="367"/>
      <c r="O71" s="368"/>
    </row>
    <row r="72" spans="2:30" x14ac:dyDescent="0.15">
      <c r="B72" s="250"/>
      <c r="C72" s="246"/>
      <c r="D72" s="246"/>
      <c r="E72" s="246"/>
      <c r="F72" s="246"/>
      <c r="G72" s="1231"/>
      <c r="H72" s="1232"/>
      <c r="I72" s="1232"/>
      <c r="J72" s="1233"/>
      <c r="K72" s="356" t="s">
        <v>526</v>
      </c>
      <c r="L72" s="356" t="s">
        <v>527</v>
      </c>
      <c r="M72" s="356" t="s">
        <v>528</v>
      </c>
      <c r="N72" s="356" t="s">
        <v>529</v>
      </c>
      <c r="O72" s="356" t="s">
        <v>530</v>
      </c>
    </row>
    <row r="73" spans="2:30" x14ac:dyDescent="0.15">
      <c r="B73" s="250"/>
      <c r="C73" s="246"/>
      <c r="D73" s="246"/>
      <c r="E73" s="246"/>
      <c r="F73" s="246"/>
      <c r="G73" s="1234" t="s">
        <v>576</v>
      </c>
      <c r="H73" s="1235"/>
      <c r="I73" s="1240" t="s">
        <v>577</v>
      </c>
      <c r="J73" s="1240"/>
      <c r="K73" s="1254"/>
      <c r="L73" s="1254"/>
      <c r="M73" s="1243"/>
      <c r="N73" s="1243"/>
      <c r="O73" s="1243"/>
      <c r="S73" s="245">
        <v>9.9</v>
      </c>
    </row>
    <row r="74" spans="2:30" x14ac:dyDescent="0.15">
      <c r="B74" s="250"/>
      <c r="C74" s="246"/>
      <c r="D74" s="246"/>
      <c r="E74" s="246"/>
      <c r="F74" s="246"/>
      <c r="G74" s="1236"/>
      <c r="H74" s="1237"/>
      <c r="I74" s="1241"/>
      <c r="J74" s="1241"/>
      <c r="K74" s="1254"/>
      <c r="L74" s="1254"/>
      <c r="M74" s="1243"/>
      <c r="N74" s="1243"/>
      <c r="O74" s="1243"/>
    </row>
    <row r="75" spans="2:30" x14ac:dyDescent="0.15">
      <c r="B75" s="250"/>
      <c r="C75" s="246"/>
      <c r="D75" s="246"/>
      <c r="E75" s="246"/>
      <c r="F75" s="246"/>
      <c r="G75" s="1236"/>
      <c r="H75" s="1237"/>
      <c r="I75" s="1244" t="s">
        <v>581</v>
      </c>
      <c r="J75" s="1244"/>
      <c r="K75" s="1255">
        <v>6.4</v>
      </c>
      <c r="L75" s="1255">
        <v>6.2</v>
      </c>
      <c r="M75" s="1255">
        <v>5.3</v>
      </c>
      <c r="N75" s="1255">
        <v>4.8</v>
      </c>
      <c r="O75" s="1255">
        <v>4.3</v>
      </c>
      <c r="U75" s="245">
        <v>81.2</v>
      </c>
      <c r="W75" s="245">
        <v>87.2</v>
      </c>
      <c r="Y75" s="245">
        <v>99.8</v>
      </c>
      <c r="AA75" s="245">
        <v>109.5</v>
      </c>
      <c r="AC75" s="245">
        <v>115.2</v>
      </c>
    </row>
    <row r="76" spans="2:30" x14ac:dyDescent="0.15">
      <c r="B76" s="250"/>
      <c r="C76" s="246"/>
      <c r="D76" s="246"/>
      <c r="E76" s="246"/>
      <c r="F76" s="246"/>
      <c r="G76" s="1238"/>
      <c r="H76" s="1239"/>
      <c r="I76" s="1244"/>
      <c r="J76" s="1244"/>
      <c r="K76" s="1252"/>
      <c r="L76" s="1252"/>
      <c r="M76" s="1252"/>
      <c r="N76" s="1252"/>
      <c r="O76" s="1252"/>
    </row>
    <row r="77" spans="2:30" x14ac:dyDescent="0.15">
      <c r="B77" s="250"/>
      <c r="C77" s="246"/>
      <c r="D77" s="246"/>
      <c r="E77" s="246"/>
      <c r="F77" s="246"/>
      <c r="G77" s="1245" t="s">
        <v>578</v>
      </c>
      <c r="H77" s="1246"/>
      <c r="I77" s="1244" t="s">
        <v>577</v>
      </c>
      <c r="J77" s="1244"/>
      <c r="K77" s="1254">
        <v>5.7</v>
      </c>
      <c r="L77" s="1254">
        <v>0</v>
      </c>
      <c r="M77" s="1243">
        <v>0</v>
      </c>
      <c r="N77" s="1243">
        <v>0</v>
      </c>
      <c r="O77" s="1243">
        <v>0</v>
      </c>
      <c r="R77" s="245">
        <v>12.3</v>
      </c>
      <c r="T77" s="245">
        <v>11.1</v>
      </c>
    </row>
    <row r="78" spans="2:30" x14ac:dyDescent="0.15">
      <c r="B78" s="250"/>
      <c r="C78" s="246"/>
      <c r="D78" s="246"/>
      <c r="E78" s="246"/>
      <c r="F78" s="246"/>
      <c r="G78" s="1247"/>
      <c r="H78" s="1248"/>
      <c r="I78" s="1244"/>
      <c r="J78" s="1244"/>
      <c r="K78" s="1254"/>
      <c r="L78" s="1254"/>
      <c r="M78" s="1243"/>
      <c r="N78" s="1243"/>
      <c r="O78" s="1243"/>
    </row>
    <row r="79" spans="2:30" x14ac:dyDescent="0.15">
      <c r="B79" s="250"/>
      <c r="C79" s="246"/>
      <c r="D79" s="246"/>
      <c r="E79" s="246"/>
      <c r="F79" s="246"/>
      <c r="G79" s="1247"/>
      <c r="H79" s="1248"/>
      <c r="I79" s="1256" t="s">
        <v>581</v>
      </c>
      <c r="J79" s="1253"/>
      <c r="K79" s="1257">
        <v>10.8</v>
      </c>
      <c r="L79" s="1257">
        <v>9.8000000000000007</v>
      </c>
      <c r="M79" s="1257">
        <v>9.1</v>
      </c>
      <c r="N79" s="1257">
        <v>8.6</v>
      </c>
      <c r="O79" s="1257">
        <v>8.5</v>
      </c>
      <c r="V79" s="245">
        <v>53.5</v>
      </c>
      <c r="X79" s="245">
        <v>48.2</v>
      </c>
      <c r="Z79" s="245">
        <v>34.200000000000003</v>
      </c>
      <c r="AB79" s="245">
        <v>30.3</v>
      </c>
      <c r="AD79" s="245">
        <v>28.9</v>
      </c>
    </row>
    <row r="80" spans="2:30" x14ac:dyDescent="0.15">
      <c r="B80" s="250"/>
      <c r="C80" s="246"/>
      <c r="D80" s="246"/>
      <c r="E80" s="246"/>
      <c r="F80" s="246"/>
      <c r="G80" s="1249"/>
      <c r="H80" s="1250"/>
      <c r="I80" s="1253"/>
      <c r="J80" s="1253"/>
      <c r="K80" s="1257"/>
      <c r="L80" s="1257"/>
      <c r="M80" s="1257"/>
      <c r="N80" s="1257"/>
      <c r="O80" s="125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525</v>
      </c>
      <c r="G2" s="113"/>
      <c r="H2" s="114"/>
    </row>
    <row r="3" spans="1:8" x14ac:dyDescent="0.15">
      <c r="A3" s="110" t="s">
        <v>518</v>
      </c>
      <c r="B3" s="115"/>
      <c r="C3" s="116"/>
      <c r="D3" s="117">
        <v>62857</v>
      </c>
      <c r="E3" s="118"/>
      <c r="F3" s="119">
        <v>146641</v>
      </c>
      <c r="G3" s="120"/>
      <c r="H3" s="121"/>
    </row>
    <row r="4" spans="1:8" x14ac:dyDescent="0.15">
      <c r="A4" s="122"/>
      <c r="B4" s="123"/>
      <c r="C4" s="124"/>
      <c r="D4" s="125">
        <v>29522</v>
      </c>
      <c r="E4" s="126"/>
      <c r="F4" s="127">
        <v>68142</v>
      </c>
      <c r="G4" s="128"/>
      <c r="H4" s="129"/>
    </row>
    <row r="5" spans="1:8" x14ac:dyDescent="0.15">
      <c r="A5" s="110" t="s">
        <v>520</v>
      </c>
      <c r="B5" s="115"/>
      <c r="C5" s="116"/>
      <c r="D5" s="117">
        <v>57427</v>
      </c>
      <c r="E5" s="118"/>
      <c r="F5" s="119">
        <v>174587</v>
      </c>
      <c r="G5" s="120"/>
      <c r="H5" s="121"/>
    </row>
    <row r="6" spans="1:8" x14ac:dyDescent="0.15">
      <c r="A6" s="122"/>
      <c r="B6" s="123"/>
      <c r="C6" s="124"/>
      <c r="D6" s="125">
        <v>22537</v>
      </c>
      <c r="E6" s="126"/>
      <c r="F6" s="127">
        <v>79695</v>
      </c>
      <c r="G6" s="128"/>
      <c r="H6" s="129"/>
    </row>
    <row r="7" spans="1:8" x14ac:dyDescent="0.15">
      <c r="A7" s="110" t="s">
        <v>521</v>
      </c>
      <c r="B7" s="115"/>
      <c r="C7" s="116"/>
      <c r="D7" s="117">
        <v>119547</v>
      </c>
      <c r="E7" s="118"/>
      <c r="F7" s="119">
        <v>175675</v>
      </c>
      <c r="G7" s="120"/>
      <c r="H7" s="121"/>
    </row>
    <row r="8" spans="1:8" x14ac:dyDescent="0.15">
      <c r="A8" s="122"/>
      <c r="B8" s="123"/>
      <c r="C8" s="124"/>
      <c r="D8" s="125">
        <v>35447</v>
      </c>
      <c r="E8" s="126"/>
      <c r="F8" s="127">
        <v>87698</v>
      </c>
      <c r="G8" s="128"/>
      <c r="H8" s="129"/>
    </row>
    <row r="9" spans="1:8" x14ac:dyDescent="0.15">
      <c r="A9" s="110" t="s">
        <v>522</v>
      </c>
      <c r="B9" s="115"/>
      <c r="C9" s="116"/>
      <c r="D9" s="117">
        <v>136792</v>
      </c>
      <c r="E9" s="118"/>
      <c r="F9" s="119">
        <v>162193</v>
      </c>
      <c r="G9" s="120"/>
      <c r="H9" s="121"/>
    </row>
    <row r="10" spans="1:8" x14ac:dyDescent="0.15">
      <c r="A10" s="122"/>
      <c r="B10" s="123"/>
      <c r="C10" s="124"/>
      <c r="D10" s="125">
        <v>65683</v>
      </c>
      <c r="E10" s="126"/>
      <c r="F10" s="127">
        <v>79985</v>
      </c>
      <c r="G10" s="128"/>
      <c r="H10" s="129"/>
    </row>
    <row r="11" spans="1:8" x14ac:dyDescent="0.15">
      <c r="A11" s="110" t="s">
        <v>523</v>
      </c>
      <c r="B11" s="115"/>
      <c r="C11" s="116"/>
      <c r="D11" s="117">
        <v>87736</v>
      </c>
      <c r="E11" s="118"/>
      <c r="F11" s="119">
        <v>168868</v>
      </c>
      <c r="G11" s="120"/>
      <c r="H11" s="121"/>
    </row>
    <row r="12" spans="1:8" x14ac:dyDescent="0.15">
      <c r="A12" s="122"/>
      <c r="B12" s="123"/>
      <c r="C12" s="130"/>
      <c r="D12" s="125">
        <v>63979</v>
      </c>
      <c r="E12" s="126"/>
      <c r="F12" s="127">
        <v>79360</v>
      </c>
      <c r="G12" s="128"/>
      <c r="H12" s="129"/>
    </row>
    <row r="13" spans="1:8" x14ac:dyDescent="0.15">
      <c r="A13" s="110"/>
      <c r="B13" s="115"/>
      <c r="C13" s="131"/>
      <c r="D13" s="132">
        <v>92872</v>
      </c>
      <c r="E13" s="133"/>
      <c r="F13" s="134">
        <v>165593</v>
      </c>
      <c r="G13" s="135"/>
      <c r="H13" s="121"/>
    </row>
    <row r="14" spans="1:8" x14ac:dyDescent="0.15">
      <c r="A14" s="122"/>
      <c r="B14" s="123"/>
      <c r="C14" s="124"/>
      <c r="D14" s="125">
        <v>43434</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15.95</v>
      </c>
      <c r="C19" s="136">
        <f>ROUND(VALUE(SUBSTITUTE(実質収支比率等に係る経年分析!G$48,"▲","-")),2)</f>
        <v>20.53</v>
      </c>
      <c r="D19" s="136">
        <f>ROUND(VALUE(SUBSTITUTE(実質収支比率等に係る経年分析!H$48,"▲","-")),2)</f>
        <v>15.91</v>
      </c>
      <c r="E19" s="136">
        <f>ROUND(VALUE(SUBSTITUTE(実質収支比率等に係る経年分析!I$48,"▲","-")),2)</f>
        <v>13.67</v>
      </c>
      <c r="F19" s="136">
        <f>ROUND(VALUE(SUBSTITUTE(実質収支比率等に係る経年分析!J$48,"▲","-")),2)</f>
        <v>10.75</v>
      </c>
    </row>
    <row r="20" spans="1:11" x14ac:dyDescent="0.15">
      <c r="A20" s="136" t="s">
        <v>44</v>
      </c>
      <c r="B20" s="136">
        <f>ROUND(VALUE(SUBSTITUTE(実質収支比率等に係る経年分析!F$47,"▲","-")),2)</f>
        <v>43.87</v>
      </c>
      <c r="C20" s="136">
        <f>ROUND(VALUE(SUBSTITUTE(実質収支比率等に係る経年分析!G$47,"▲","-")),2)</f>
        <v>44.25</v>
      </c>
      <c r="D20" s="136">
        <f>ROUND(VALUE(SUBSTITUTE(実質収支比率等に係る経年分析!H$47,"▲","-")),2)</f>
        <v>45.07</v>
      </c>
      <c r="E20" s="136">
        <f>ROUND(VALUE(SUBSTITUTE(実質収支比率等に係る経年分析!I$47,"▲","-")),2)</f>
        <v>40.6</v>
      </c>
      <c r="F20" s="136">
        <f>ROUND(VALUE(SUBSTITUTE(実質収支比率等に係る経年分析!J$47,"▲","-")),2)</f>
        <v>35.25</v>
      </c>
    </row>
    <row r="21" spans="1:11" x14ac:dyDescent="0.15">
      <c r="A21" s="136" t="s">
        <v>45</v>
      </c>
      <c r="B21" s="136">
        <f>IF(ISNUMBER(VALUE(SUBSTITUTE(実質収支比率等に係る経年分析!F$49,"▲","-"))),ROUND(VALUE(SUBSTITUTE(実質収支比率等に係る経年分析!F$49,"▲","-")),2),NA())</f>
        <v>-1.77</v>
      </c>
      <c r="C21" s="136">
        <f>IF(ISNUMBER(VALUE(SUBSTITUTE(実質収支比率等に係る経年分析!G$49,"▲","-"))),ROUND(VALUE(SUBSTITUTE(実質収支比率等に係る経年分析!G$49,"▲","-")),2),NA())</f>
        <v>4.57</v>
      </c>
      <c r="D21" s="136">
        <f>IF(ISNUMBER(VALUE(SUBSTITUTE(実質収支比率等に係る経年分析!H$49,"▲","-"))),ROUND(VALUE(SUBSTITUTE(実質収支比率等に係る経年分析!H$49,"▲","-")),2),NA())</f>
        <v>-4.67</v>
      </c>
      <c r="E21" s="136">
        <f>IF(ISNUMBER(VALUE(SUBSTITUTE(実質収支比率等に係る経年分析!I$49,"▲","-"))),ROUND(VALUE(SUBSTITUTE(実質収支比率等に係る経年分析!I$49,"▲","-")),2),NA())</f>
        <v>-5.1100000000000003</v>
      </c>
      <c r="F21" s="136">
        <f>IF(ISNUMBER(VALUE(SUBSTITUTE(実質収支比率等に係る経年分析!J$49,"▲","-"))),ROUND(VALUE(SUBSTITUTE(実質収支比率等に係る経年分析!J$49,"▲","-")),2),NA())</f>
        <v>-8.4600000000000009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原村後期高齢者医療特別会計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0.06</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原村農業者労働災害共済事業特別会計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原村有線放送事業特別会計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原村国民健康保険直営診療施設勘定特別会計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2.4700000000000002</v>
      </c>
    </row>
    <row r="33" spans="1:16" x14ac:dyDescent="0.15">
      <c r="A33" s="137" t="str">
        <f>IF(連結実質赤字比率に係る赤字・黒字の構成分析!C$37="",NA(),連結実質赤字比率に係る赤字・黒字の構成分析!C$37)</f>
        <v>原村国民健康保険事業勘定特別会計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4.5999999999999996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4.74</v>
      </c>
    </row>
    <row r="34" spans="1:16" x14ac:dyDescent="0.15">
      <c r="A34" s="137" t="str">
        <f>IF(連結実質赤字比率に係る赤字・黒字の構成分析!C$36="",NA(),連結実質赤字比率に係る赤字・黒字の構成分析!C$36)</f>
        <v>原村下水道事業会計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9.42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20.13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15.52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10.44</v>
      </c>
    </row>
    <row r="36" spans="1:16" x14ac:dyDescent="0.15">
      <c r="A36" s="137" t="str">
        <f>IF(連結実質赤字比率に係る赤字・黒字の構成分析!C$34="",NA(),連結実質赤字比率に係る赤字・黒字の構成分析!C$34)</f>
        <v>原村水道事業会計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22.77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38.049999999999997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33.99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35.72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399</v>
      </c>
      <c r="E42" s="138"/>
      <c r="F42" s="138"/>
      <c r="G42" s="138">
        <f>'実質公債費比率（分子）の構造'!L$52</f>
        <v>390</v>
      </c>
      <c r="H42" s="138"/>
      <c r="I42" s="138"/>
      <c r="J42" s="138">
        <f>'実質公債費比率（分子）の構造'!M$52</f>
        <v>403</v>
      </c>
      <c r="K42" s="138"/>
      <c r="L42" s="138"/>
      <c r="M42" s="138">
        <f>'実質公債費比率（分子）の構造'!N$52</f>
        <v>394</v>
      </c>
      <c r="N42" s="138"/>
      <c r="O42" s="138"/>
      <c r="P42" s="138">
        <f>'実質公債費比率（分子）の構造'!O$52</f>
        <v>384</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55</v>
      </c>
      <c r="B45" s="138">
        <f>'実質公債費比率（分子）の構造'!K$49</f>
        <v>50</v>
      </c>
      <c r="C45" s="138"/>
      <c r="D45" s="138"/>
      <c r="E45" s="138">
        <f>'実質公債費比率（分子）の構造'!L$49</f>
        <v>39</v>
      </c>
      <c r="F45" s="138"/>
      <c r="G45" s="138"/>
      <c r="H45" s="138">
        <f>'実質公債費比率（分子）の構造'!M$49</f>
        <v>38</v>
      </c>
      <c r="I45" s="138"/>
      <c r="J45" s="138"/>
      <c r="K45" s="138">
        <f>'実質公債費比率（分子）の構造'!N$49</f>
        <v>31</v>
      </c>
      <c r="L45" s="138"/>
      <c r="M45" s="138"/>
      <c r="N45" s="138">
        <f>'実質公債費比率（分子）の構造'!O$49</f>
        <v>28</v>
      </c>
      <c r="O45" s="138"/>
      <c r="P45" s="138"/>
    </row>
    <row r="46" spans="1:16" x14ac:dyDescent="0.15">
      <c r="A46" s="138" t="s">
        <v>56</v>
      </c>
      <c r="B46" s="138">
        <f>'実質公債費比率（分子）の構造'!K$48</f>
        <v>214</v>
      </c>
      <c r="C46" s="138"/>
      <c r="D46" s="138"/>
      <c r="E46" s="138">
        <f>'実質公債費比率（分子）の構造'!L$48</f>
        <v>208</v>
      </c>
      <c r="F46" s="138"/>
      <c r="G46" s="138"/>
      <c r="H46" s="138">
        <f>'実質公債費比率（分子）の構造'!M$48</f>
        <v>192</v>
      </c>
      <c r="I46" s="138"/>
      <c r="J46" s="138"/>
      <c r="K46" s="138">
        <f>'実質公債費比率（分子）の構造'!N$48</f>
        <v>201</v>
      </c>
      <c r="L46" s="138"/>
      <c r="M46" s="138"/>
      <c r="N46" s="138">
        <f>'実質公債費比率（分子）の構造'!O$48</f>
        <v>194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276</v>
      </c>
      <c r="C49" s="138"/>
      <c r="D49" s="138"/>
      <c r="E49" s="138">
        <f>'実質公債費比率（分子）の構造'!L$45</f>
        <v>285</v>
      </c>
      <c r="F49" s="138"/>
      <c r="G49" s="138"/>
      <c r="H49" s="138">
        <f>'実質公債費比率（分子）の構造'!M$45</f>
        <v>253</v>
      </c>
      <c r="I49" s="138"/>
      <c r="J49" s="138"/>
      <c r="K49" s="138">
        <f>'実質公債費比率（分子）の構造'!N$45</f>
        <v>265</v>
      </c>
      <c r="L49" s="138"/>
      <c r="M49" s="138"/>
      <c r="N49" s="138">
        <f>'実質公債費比率（分子）の構造'!O$45</f>
        <v>276</v>
      </c>
      <c r="O49" s="138"/>
      <c r="P49" s="138"/>
    </row>
    <row r="50" spans="1:16" x14ac:dyDescent="0.15">
      <c r="A50" s="138" t="s">
        <v>60</v>
      </c>
      <c r="B50" s="138" t="e">
        <f>NA()</f>
        <v>#N/A</v>
      </c>
      <c r="C50" s="138">
        <f>IF(ISNUMBER('実質公債費比率（分子）の構造'!K$53),'実質公債費比率（分子）の構造'!K$53,NA())</f>
        <v>141</v>
      </c>
      <c r="D50" s="138" t="e">
        <f>NA()</f>
        <v>#N/A</v>
      </c>
      <c r="E50" s="138" t="e">
        <f>NA()</f>
        <v>#N/A</v>
      </c>
      <c r="F50" s="138">
        <f>IF(ISNUMBER('実質公債費比率（分子）の構造'!L$53),'実質公債費比率（分子）の構造'!L$53,NA())</f>
        <v>142</v>
      </c>
      <c r="G50" s="138" t="e">
        <f>NA()</f>
        <v>#N/A</v>
      </c>
      <c r="H50" s="138" t="e">
        <f>NA()</f>
        <v>#N/A</v>
      </c>
      <c r="I50" s="138">
        <f>IF(ISNUMBER('実質公債費比率（分子）の構造'!M$53),'実質公債費比率（分子）の構造'!M$53,NA())</f>
        <v>80</v>
      </c>
      <c r="J50" s="138" t="e">
        <f>NA()</f>
        <v>#N/A</v>
      </c>
      <c r="K50" s="138" t="e">
        <f>NA()</f>
        <v>#N/A</v>
      </c>
      <c r="L50" s="138">
        <f>IF(ISNUMBER('実質公債費比率（分子）の構造'!N$53),'実質公債費比率（分子）の構造'!N$53,NA())</f>
        <v>103</v>
      </c>
      <c r="M50" s="138" t="e">
        <f>NA()</f>
        <v>#N/A</v>
      </c>
      <c r="N50" s="138" t="e">
        <f>NA()</f>
        <v>#N/A</v>
      </c>
      <c r="O50" s="138">
        <f>IF(ISNUMBER('実質公債費比率（分子）の構造'!O$53),'実質公債費比率（分子）の構造'!O$53,NA())</f>
        <v>114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3621</v>
      </c>
      <c r="E56" s="137"/>
      <c r="F56" s="137"/>
      <c r="G56" s="137">
        <f>'将来負担比率（分子）の構造'!J$52</f>
        <v>3587</v>
      </c>
      <c r="H56" s="137"/>
      <c r="I56" s="137"/>
      <c r="J56" s="137">
        <f>'将来負担比率（分子）の構造'!K$52</f>
        <v>3521</v>
      </c>
      <c r="K56" s="137"/>
      <c r="L56" s="137"/>
      <c r="M56" s="137">
        <f>'将来負担比率（分子）の構造'!L$52</f>
        <v>3358</v>
      </c>
      <c r="N56" s="137"/>
      <c r="O56" s="137"/>
      <c r="P56" s="137">
        <f>'将来負担比率（分子）の構造'!M$52</f>
        <v>3305</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3415</v>
      </c>
      <c r="E58" s="137"/>
      <c r="F58" s="137"/>
      <c r="G58" s="137">
        <f>'将来負担比率（分子）の構造'!J$50</f>
        <v>3365</v>
      </c>
      <c r="H58" s="137"/>
      <c r="I58" s="137"/>
      <c r="J58" s="137">
        <f>'将来負担比率（分子）の構造'!K$50</f>
        <v>3346</v>
      </c>
      <c r="K58" s="137"/>
      <c r="L58" s="137"/>
      <c r="M58" s="137">
        <f>'将来負担比率（分子）の構造'!L$50</f>
        <v>3273</v>
      </c>
      <c r="N58" s="137"/>
      <c r="O58" s="137"/>
      <c r="P58" s="137">
        <f>'将来負担比率（分子）の構造'!M$50</f>
        <v>3156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392</v>
      </c>
      <c r="C62" s="137"/>
      <c r="D62" s="137"/>
      <c r="E62" s="137">
        <f>'将来負担比率（分子）の構造'!J$45</f>
        <v>523</v>
      </c>
      <c r="F62" s="137"/>
      <c r="G62" s="137"/>
      <c r="H62" s="137">
        <f>'将来負担比率（分子）の構造'!K$45</f>
        <v>326</v>
      </c>
      <c r="I62" s="137"/>
      <c r="J62" s="137"/>
      <c r="K62" s="137">
        <f>'将来負担比率（分子）の構造'!L$45</f>
        <v>293</v>
      </c>
      <c r="L62" s="137"/>
      <c r="M62" s="137"/>
      <c r="N62" s="137">
        <f>'将来負担比率（分子）の構造'!M$45</f>
        <v>344</v>
      </c>
      <c r="O62" s="137"/>
      <c r="P62" s="137"/>
    </row>
    <row r="63" spans="1:16" x14ac:dyDescent="0.15">
      <c r="A63" s="137" t="s">
        <v>28</v>
      </c>
      <c r="B63" s="137">
        <f>'将来負担比率（分子）の構造'!I$44</f>
        <v>302</v>
      </c>
      <c r="C63" s="137"/>
      <c r="D63" s="137"/>
      <c r="E63" s="137">
        <f>'将来負担比率（分子）の構造'!J$44</f>
        <v>305</v>
      </c>
      <c r="F63" s="137"/>
      <c r="G63" s="137"/>
      <c r="H63" s="137">
        <f>'将来負担比率（分子）の構造'!K$44</f>
        <v>499</v>
      </c>
      <c r="I63" s="137"/>
      <c r="J63" s="137"/>
      <c r="K63" s="137">
        <f>'将来負担比率（分子）の構造'!L$44</f>
        <v>565</v>
      </c>
      <c r="L63" s="137"/>
      <c r="M63" s="137"/>
      <c r="N63" s="137">
        <f>'将来負担比率（分子）の構造'!M$44</f>
        <v>740</v>
      </c>
      <c r="O63" s="137"/>
      <c r="P63" s="137"/>
    </row>
    <row r="64" spans="1:16" x14ac:dyDescent="0.15">
      <c r="A64" s="137" t="s">
        <v>27</v>
      </c>
      <c r="B64" s="137">
        <f>'将来負担比率（分子）の構造'!I$43</f>
        <v>1639</v>
      </c>
      <c r="C64" s="137"/>
      <c r="D64" s="137"/>
      <c r="E64" s="137">
        <f>'将来負担比率（分子）の構造'!J$43</f>
        <v>1407</v>
      </c>
      <c r="F64" s="137"/>
      <c r="G64" s="137"/>
      <c r="H64" s="137">
        <f>'将来負担比率（分子）の構造'!K$43</f>
        <v>1169</v>
      </c>
      <c r="I64" s="137"/>
      <c r="J64" s="137"/>
      <c r="K64" s="137">
        <f>'将来負担比率（分子）の構造'!L$43</f>
        <v>968</v>
      </c>
      <c r="L64" s="137"/>
      <c r="M64" s="137"/>
      <c r="N64" s="137">
        <f>'将来負担比率（分子）の構造'!M$43</f>
        <v>792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1915</v>
      </c>
      <c r="C66" s="137"/>
      <c r="D66" s="137"/>
      <c r="E66" s="137">
        <f>'将来負担比率（分子）の構造'!J$41</f>
        <v>1848</v>
      </c>
      <c r="F66" s="137"/>
      <c r="G66" s="137"/>
      <c r="H66" s="137">
        <f>'将来負担比率（分子）の構造'!K$41</f>
        <v>1896</v>
      </c>
      <c r="I66" s="137"/>
      <c r="J66" s="137"/>
      <c r="K66" s="137">
        <f>'将来負担比率（分子）の構造'!L$41</f>
        <v>1922</v>
      </c>
      <c r="L66" s="137"/>
      <c r="M66" s="137"/>
      <c r="N66" s="137">
        <f>'将来負担比率（分子）の構造'!M$41</f>
        <v>1950</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902665</v>
      </c>
      <c r="S5" s="671"/>
      <c r="T5" s="671"/>
      <c r="U5" s="671"/>
      <c r="V5" s="671"/>
      <c r="W5" s="671"/>
      <c r="X5" s="671"/>
      <c r="Y5" s="718"/>
      <c r="Z5" s="731">
        <v>20.2</v>
      </c>
      <c r="AA5" s="731"/>
      <c r="AB5" s="731"/>
      <c r="AC5" s="731"/>
      <c r="AD5" s="732">
        <v>902665</v>
      </c>
      <c r="AE5" s="732"/>
      <c r="AF5" s="732"/>
      <c r="AG5" s="732"/>
      <c r="AH5" s="732"/>
      <c r="AI5" s="732"/>
      <c r="AJ5" s="732"/>
      <c r="AK5" s="732"/>
      <c r="AL5" s="719">
        <v>34.700000000000003</v>
      </c>
      <c r="AM5" s="688"/>
      <c r="AN5" s="688"/>
      <c r="AO5" s="720"/>
      <c r="AP5" s="707" t="s">
        <v>211</v>
      </c>
      <c r="AQ5" s="708"/>
      <c r="AR5" s="708"/>
      <c r="AS5" s="708"/>
      <c r="AT5" s="708"/>
      <c r="AU5" s="708"/>
      <c r="AV5" s="708"/>
      <c r="AW5" s="708"/>
      <c r="AX5" s="708"/>
      <c r="AY5" s="708"/>
      <c r="AZ5" s="708"/>
      <c r="BA5" s="708"/>
      <c r="BB5" s="708"/>
      <c r="BC5" s="708"/>
      <c r="BD5" s="708"/>
      <c r="BE5" s="708"/>
      <c r="BF5" s="709"/>
      <c r="BG5" s="620">
        <v>901929</v>
      </c>
      <c r="BH5" s="621"/>
      <c r="BI5" s="621"/>
      <c r="BJ5" s="621"/>
      <c r="BK5" s="621"/>
      <c r="BL5" s="621"/>
      <c r="BM5" s="621"/>
      <c r="BN5" s="622"/>
      <c r="BO5" s="673">
        <v>99.9</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88806</v>
      </c>
      <c r="S6" s="621"/>
      <c r="T6" s="621"/>
      <c r="U6" s="621"/>
      <c r="V6" s="621"/>
      <c r="W6" s="621"/>
      <c r="X6" s="621"/>
      <c r="Y6" s="622"/>
      <c r="Z6" s="673">
        <v>2</v>
      </c>
      <c r="AA6" s="673"/>
      <c r="AB6" s="673"/>
      <c r="AC6" s="673"/>
      <c r="AD6" s="674">
        <v>88806</v>
      </c>
      <c r="AE6" s="674"/>
      <c r="AF6" s="674"/>
      <c r="AG6" s="674"/>
      <c r="AH6" s="674"/>
      <c r="AI6" s="674"/>
      <c r="AJ6" s="674"/>
      <c r="AK6" s="674"/>
      <c r="AL6" s="643">
        <v>3.4</v>
      </c>
      <c r="AM6" s="675"/>
      <c r="AN6" s="675"/>
      <c r="AO6" s="676"/>
      <c r="AP6" s="617" t="s">
        <v>217</v>
      </c>
      <c r="AQ6" s="618"/>
      <c r="AR6" s="618"/>
      <c r="AS6" s="618"/>
      <c r="AT6" s="618"/>
      <c r="AU6" s="618"/>
      <c r="AV6" s="618"/>
      <c r="AW6" s="618"/>
      <c r="AX6" s="618"/>
      <c r="AY6" s="618"/>
      <c r="AZ6" s="618"/>
      <c r="BA6" s="618"/>
      <c r="BB6" s="618"/>
      <c r="BC6" s="618"/>
      <c r="BD6" s="618"/>
      <c r="BE6" s="618"/>
      <c r="BF6" s="619"/>
      <c r="BG6" s="620">
        <v>901929</v>
      </c>
      <c r="BH6" s="621"/>
      <c r="BI6" s="621"/>
      <c r="BJ6" s="621"/>
      <c r="BK6" s="621"/>
      <c r="BL6" s="621"/>
      <c r="BM6" s="621"/>
      <c r="BN6" s="622"/>
      <c r="BO6" s="673">
        <v>99.9</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65473</v>
      </c>
      <c r="CS6" s="621"/>
      <c r="CT6" s="621"/>
      <c r="CU6" s="621"/>
      <c r="CV6" s="621"/>
      <c r="CW6" s="621"/>
      <c r="CX6" s="621"/>
      <c r="CY6" s="622"/>
      <c r="CZ6" s="673">
        <v>1.6</v>
      </c>
      <c r="DA6" s="673"/>
      <c r="DB6" s="673"/>
      <c r="DC6" s="673"/>
      <c r="DD6" s="626" t="s">
        <v>212</v>
      </c>
      <c r="DE6" s="621"/>
      <c r="DF6" s="621"/>
      <c r="DG6" s="621"/>
      <c r="DH6" s="621"/>
      <c r="DI6" s="621"/>
      <c r="DJ6" s="621"/>
      <c r="DK6" s="621"/>
      <c r="DL6" s="621"/>
      <c r="DM6" s="621"/>
      <c r="DN6" s="621"/>
      <c r="DO6" s="621"/>
      <c r="DP6" s="622"/>
      <c r="DQ6" s="626">
        <v>65473</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963</v>
      </c>
      <c r="S7" s="621"/>
      <c r="T7" s="621"/>
      <c r="U7" s="621"/>
      <c r="V7" s="621"/>
      <c r="W7" s="621"/>
      <c r="X7" s="621"/>
      <c r="Y7" s="622"/>
      <c r="Z7" s="673">
        <v>0</v>
      </c>
      <c r="AA7" s="673"/>
      <c r="AB7" s="673"/>
      <c r="AC7" s="673"/>
      <c r="AD7" s="674">
        <v>963</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438049</v>
      </c>
      <c r="BH7" s="621"/>
      <c r="BI7" s="621"/>
      <c r="BJ7" s="621"/>
      <c r="BK7" s="621"/>
      <c r="BL7" s="621"/>
      <c r="BM7" s="621"/>
      <c r="BN7" s="622"/>
      <c r="BO7" s="673">
        <v>48.5</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561520</v>
      </c>
      <c r="CS7" s="621"/>
      <c r="CT7" s="621"/>
      <c r="CU7" s="621"/>
      <c r="CV7" s="621"/>
      <c r="CW7" s="621"/>
      <c r="CX7" s="621"/>
      <c r="CY7" s="622"/>
      <c r="CZ7" s="673">
        <v>13.4</v>
      </c>
      <c r="DA7" s="673"/>
      <c r="DB7" s="673"/>
      <c r="DC7" s="673"/>
      <c r="DD7" s="626">
        <v>26956</v>
      </c>
      <c r="DE7" s="621"/>
      <c r="DF7" s="621"/>
      <c r="DG7" s="621"/>
      <c r="DH7" s="621"/>
      <c r="DI7" s="621"/>
      <c r="DJ7" s="621"/>
      <c r="DK7" s="621"/>
      <c r="DL7" s="621"/>
      <c r="DM7" s="621"/>
      <c r="DN7" s="621"/>
      <c r="DO7" s="621"/>
      <c r="DP7" s="622"/>
      <c r="DQ7" s="626">
        <v>484518</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2963</v>
      </c>
      <c r="S8" s="621"/>
      <c r="T8" s="621"/>
      <c r="U8" s="621"/>
      <c r="V8" s="621"/>
      <c r="W8" s="621"/>
      <c r="X8" s="621"/>
      <c r="Y8" s="622"/>
      <c r="Z8" s="673">
        <v>0.1</v>
      </c>
      <c r="AA8" s="673"/>
      <c r="AB8" s="673"/>
      <c r="AC8" s="673"/>
      <c r="AD8" s="674">
        <v>2963</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18428</v>
      </c>
      <c r="BH8" s="621"/>
      <c r="BI8" s="621"/>
      <c r="BJ8" s="621"/>
      <c r="BK8" s="621"/>
      <c r="BL8" s="621"/>
      <c r="BM8" s="621"/>
      <c r="BN8" s="622"/>
      <c r="BO8" s="673">
        <v>2</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1063970</v>
      </c>
      <c r="CS8" s="621"/>
      <c r="CT8" s="621"/>
      <c r="CU8" s="621"/>
      <c r="CV8" s="621"/>
      <c r="CW8" s="621"/>
      <c r="CX8" s="621"/>
      <c r="CY8" s="622"/>
      <c r="CZ8" s="673">
        <v>25.5</v>
      </c>
      <c r="DA8" s="673"/>
      <c r="DB8" s="673"/>
      <c r="DC8" s="673"/>
      <c r="DD8" s="626">
        <v>17344</v>
      </c>
      <c r="DE8" s="621"/>
      <c r="DF8" s="621"/>
      <c r="DG8" s="621"/>
      <c r="DH8" s="621"/>
      <c r="DI8" s="621"/>
      <c r="DJ8" s="621"/>
      <c r="DK8" s="621"/>
      <c r="DL8" s="621"/>
      <c r="DM8" s="621"/>
      <c r="DN8" s="621"/>
      <c r="DO8" s="621"/>
      <c r="DP8" s="622"/>
      <c r="DQ8" s="626">
        <v>702448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1722</v>
      </c>
      <c r="S9" s="621"/>
      <c r="T9" s="621"/>
      <c r="U9" s="621"/>
      <c r="V9" s="621"/>
      <c r="W9" s="621"/>
      <c r="X9" s="621"/>
      <c r="Y9" s="622"/>
      <c r="Z9" s="673">
        <v>0</v>
      </c>
      <c r="AA9" s="673"/>
      <c r="AB9" s="673"/>
      <c r="AC9" s="673"/>
      <c r="AD9" s="674">
        <v>1722</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367426</v>
      </c>
      <c r="BH9" s="621"/>
      <c r="BI9" s="621"/>
      <c r="BJ9" s="621"/>
      <c r="BK9" s="621"/>
      <c r="BL9" s="621"/>
      <c r="BM9" s="621"/>
      <c r="BN9" s="622"/>
      <c r="BO9" s="673">
        <v>40.700000000000003</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273283</v>
      </c>
      <c r="CS9" s="621"/>
      <c r="CT9" s="621"/>
      <c r="CU9" s="621"/>
      <c r="CV9" s="621"/>
      <c r="CW9" s="621"/>
      <c r="CX9" s="621"/>
      <c r="CY9" s="622"/>
      <c r="CZ9" s="673">
        <v>6.5</v>
      </c>
      <c r="DA9" s="673"/>
      <c r="DB9" s="673"/>
      <c r="DC9" s="673"/>
      <c r="DD9" s="626">
        <v>18902</v>
      </c>
      <c r="DE9" s="621"/>
      <c r="DF9" s="621"/>
      <c r="DG9" s="621"/>
      <c r="DH9" s="621"/>
      <c r="DI9" s="621"/>
      <c r="DJ9" s="621"/>
      <c r="DK9" s="621"/>
      <c r="DL9" s="621"/>
      <c r="DM9" s="621"/>
      <c r="DN9" s="621"/>
      <c r="DO9" s="621"/>
      <c r="DP9" s="622"/>
      <c r="DQ9" s="626">
        <v>259699</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123630</v>
      </c>
      <c r="S10" s="621"/>
      <c r="T10" s="621"/>
      <c r="U10" s="621"/>
      <c r="V10" s="621"/>
      <c r="W10" s="621"/>
      <c r="X10" s="621"/>
      <c r="Y10" s="622"/>
      <c r="Z10" s="673">
        <v>2.8</v>
      </c>
      <c r="AA10" s="673"/>
      <c r="AB10" s="673"/>
      <c r="AC10" s="673"/>
      <c r="AD10" s="674">
        <v>123630</v>
      </c>
      <c r="AE10" s="674"/>
      <c r="AF10" s="674"/>
      <c r="AG10" s="674"/>
      <c r="AH10" s="674"/>
      <c r="AI10" s="674"/>
      <c r="AJ10" s="674"/>
      <c r="AK10" s="674"/>
      <c r="AL10" s="643">
        <v>4.8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24168</v>
      </c>
      <c r="BH10" s="621"/>
      <c r="BI10" s="621"/>
      <c r="BJ10" s="621"/>
      <c r="BK10" s="621"/>
      <c r="BL10" s="621"/>
      <c r="BM10" s="621"/>
      <c r="BN10" s="622"/>
      <c r="BO10" s="673">
        <v>2.7</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28027</v>
      </c>
      <c r="BH11" s="621"/>
      <c r="BI11" s="621"/>
      <c r="BJ11" s="621"/>
      <c r="BK11" s="621"/>
      <c r="BL11" s="621"/>
      <c r="BM11" s="621"/>
      <c r="BN11" s="622"/>
      <c r="BO11" s="673">
        <v>3.1</v>
      </c>
      <c r="BP11" s="673"/>
      <c r="BQ11" s="673"/>
      <c r="BR11" s="673"/>
      <c r="BS11" s="626" t="s">
        <v>113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223698</v>
      </c>
      <c r="CS11" s="621"/>
      <c r="CT11" s="621"/>
      <c r="CU11" s="621"/>
      <c r="CV11" s="621"/>
      <c r="CW11" s="621"/>
      <c r="CX11" s="621"/>
      <c r="CY11" s="622"/>
      <c r="CZ11" s="673">
        <v>5.4</v>
      </c>
      <c r="DA11" s="673"/>
      <c r="DB11" s="673"/>
      <c r="DC11" s="673"/>
      <c r="DD11" s="626">
        <v>27487</v>
      </c>
      <c r="DE11" s="621"/>
      <c r="DF11" s="621"/>
      <c r="DG11" s="621"/>
      <c r="DH11" s="621"/>
      <c r="DI11" s="621"/>
      <c r="DJ11" s="621"/>
      <c r="DK11" s="621"/>
      <c r="DL11" s="621"/>
      <c r="DM11" s="621"/>
      <c r="DN11" s="621"/>
      <c r="DO11" s="621"/>
      <c r="DP11" s="622"/>
      <c r="DQ11" s="626">
        <v>112299</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403211</v>
      </c>
      <c r="BH12" s="621"/>
      <c r="BI12" s="621"/>
      <c r="BJ12" s="621"/>
      <c r="BK12" s="621"/>
      <c r="BL12" s="621"/>
      <c r="BM12" s="621"/>
      <c r="BN12" s="622"/>
      <c r="BO12" s="673">
        <v>44.7</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414408</v>
      </c>
      <c r="CS12" s="621"/>
      <c r="CT12" s="621"/>
      <c r="CU12" s="621"/>
      <c r="CV12" s="621"/>
      <c r="CW12" s="621"/>
      <c r="CX12" s="621"/>
      <c r="CY12" s="622"/>
      <c r="CZ12" s="673">
        <v>9.9</v>
      </c>
      <c r="DA12" s="673"/>
      <c r="DB12" s="673"/>
      <c r="DC12" s="673"/>
      <c r="DD12" s="626">
        <v>114298</v>
      </c>
      <c r="DE12" s="621"/>
      <c r="DF12" s="621"/>
      <c r="DG12" s="621"/>
      <c r="DH12" s="621"/>
      <c r="DI12" s="621"/>
      <c r="DJ12" s="621"/>
      <c r="DK12" s="621"/>
      <c r="DL12" s="621"/>
      <c r="DM12" s="621"/>
      <c r="DN12" s="621"/>
      <c r="DO12" s="621"/>
      <c r="DP12" s="622"/>
      <c r="DQ12" s="626">
        <v>222942</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15963</v>
      </c>
      <c r="S13" s="621"/>
      <c r="T13" s="621"/>
      <c r="U13" s="621"/>
      <c r="V13" s="621"/>
      <c r="W13" s="621"/>
      <c r="X13" s="621"/>
      <c r="Y13" s="622"/>
      <c r="Z13" s="673">
        <v>0.4</v>
      </c>
      <c r="AA13" s="673"/>
      <c r="AB13" s="673"/>
      <c r="AC13" s="673"/>
      <c r="AD13" s="674">
        <v>15963</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403211</v>
      </c>
      <c r="BH13" s="621"/>
      <c r="BI13" s="621"/>
      <c r="BJ13" s="621"/>
      <c r="BK13" s="621"/>
      <c r="BL13" s="621"/>
      <c r="BM13" s="621"/>
      <c r="BN13" s="622"/>
      <c r="BO13" s="673">
        <v>44.7</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488421</v>
      </c>
      <c r="CS13" s="621"/>
      <c r="CT13" s="621"/>
      <c r="CU13" s="621"/>
      <c r="CV13" s="621"/>
      <c r="CW13" s="621"/>
      <c r="CX13" s="621"/>
      <c r="CY13" s="622"/>
      <c r="CZ13" s="673">
        <v>11.7</v>
      </c>
      <c r="DA13" s="673"/>
      <c r="DB13" s="673"/>
      <c r="DC13" s="673"/>
      <c r="DD13" s="626">
        <v>185029</v>
      </c>
      <c r="DE13" s="621"/>
      <c r="DF13" s="621"/>
      <c r="DG13" s="621"/>
      <c r="DH13" s="621"/>
      <c r="DI13" s="621"/>
      <c r="DJ13" s="621"/>
      <c r="DK13" s="621"/>
      <c r="DL13" s="621"/>
      <c r="DM13" s="621"/>
      <c r="DN13" s="621"/>
      <c r="DO13" s="621"/>
      <c r="DP13" s="622"/>
      <c r="DQ13" s="626">
        <v>350257</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31641</v>
      </c>
      <c r="BH14" s="621"/>
      <c r="BI14" s="621"/>
      <c r="BJ14" s="621"/>
      <c r="BK14" s="621"/>
      <c r="BL14" s="621"/>
      <c r="BM14" s="621"/>
      <c r="BN14" s="622"/>
      <c r="BO14" s="673">
        <v>3.5</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179322</v>
      </c>
      <c r="CS14" s="621"/>
      <c r="CT14" s="621"/>
      <c r="CU14" s="621"/>
      <c r="CV14" s="621"/>
      <c r="CW14" s="621"/>
      <c r="CX14" s="621"/>
      <c r="CY14" s="622"/>
      <c r="CZ14" s="673">
        <v>4.3</v>
      </c>
      <c r="DA14" s="673"/>
      <c r="DB14" s="673"/>
      <c r="DC14" s="673"/>
      <c r="DD14" s="626">
        <v>18727</v>
      </c>
      <c r="DE14" s="621"/>
      <c r="DF14" s="621"/>
      <c r="DG14" s="621"/>
      <c r="DH14" s="621"/>
      <c r="DI14" s="621"/>
      <c r="DJ14" s="621"/>
      <c r="DK14" s="621"/>
      <c r="DL14" s="621"/>
      <c r="DM14" s="621"/>
      <c r="DN14" s="621"/>
      <c r="DO14" s="621"/>
      <c r="DP14" s="622"/>
      <c r="DQ14" s="626">
        <v>158972</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3930</v>
      </c>
      <c r="S15" s="621"/>
      <c r="T15" s="621"/>
      <c r="U15" s="621"/>
      <c r="V15" s="621"/>
      <c r="W15" s="621"/>
      <c r="X15" s="621"/>
      <c r="Y15" s="622"/>
      <c r="Z15" s="673">
        <v>0.1</v>
      </c>
      <c r="AA15" s="673"/>
      <c r="AB15" s="673"/>
      <c r="AC15" s="673"/>
      <c r="AD15" s="674">
        <v>3930</v>
      </c>
      <c r="AE15" s="674"/>
      <c r="AF15" s="674"/>
      <c r="AG15" s="674"/>
      <c r="AH15" s="674"/>
      <c r="AI15" s="674"/>
      <c r="AJ15" s="674"/>
      <c r="AK15" s="674"/>
      <c r="AL15" s="643">
        <v>0.2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29028</v>
      </c>
      <c r="BH15" s="621"/>
      <c r="BI15" s="621"/>
      <c r="BJ15" s="621"/>
      <c r="BK15" s="621"/>
      <c r="BL15" s="621"/>
      <c r="BM15" s="621"/>
      <c r="BN15" s="622"/>
      <c r="BO15" s="673">
        <v>3.2</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629431</v>
      </c>
      <c r="CS15" s="621"/>
      <c r="CT15" s="621"/>
      <c r="CU15" s="621"/>
      <c r="CV15" s="621"/>
      <c r="CW15" s="621"/>
      <c r="CX15" s="621"/>
      <c r="CY15" s="622"/>
      <c r="CZ15" s="673">
        <v>15.1</v>
      </c>
      <c r="DA15" s="673"/>
      <c r="DB15" s="673"/>
      <c r="DC15" s="673"/>
      <c r="DD15" s="626">
        <v>286038</v>
      </c>
      <c r="DE15" s="621"/>
      <c r="DF15" s="621"/>
      <c r="DG15" s="621"/>
      <c r="DH15" s="621"/>
      <c r="DI15" s="621"/>
      <c r="DJ15" s="621"/>
      <c r="DK15" s="621"/>
      <c r="DL15" s="621"/>
      <c r="DM15" s="621"/>
      <c r="DN15" s="621"/>
      <c r="DO15" s="621"/>
      <c r="DP15" s="622"/>
      <c r="DQ15" s="626">
        <v>501902</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1595746</v>
      </c>
      <c r="S16" s="621"/>
      <c r="T16" s="621"/>
      <c r="U16" s="621"/>
      <c r="V16" s="621"/>
      <c r="W16" s="621"/>
      <c r="X16" s="621"/>
      <c r="Y16" s="622"/>
      <c r="Z16" s="673">
        <v>35.700000000000003</v>
      </c>
      <c r="AA16" s="673"/>
      <c r="AB16" s="673"/>
      <c r="AC16" s="673"/>
      <c r="AD16" s="674">
        <v>1441512</v>
      </c>
      <c r="AE16" s="674"/>
      <c r="AF16" s="674"/>
      <c r="AG16" s="674"/>
      <c r="AH16" s="674"/>
      <c r="AI16" s="674"/>
      <c r="AJ16" s="674"/>
      <c r="AK16" s="674"/>
      <c r="AL16" s="643">
        <v>55.5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1441512</v>
      </c>
      <c r="S17" s="621"/>
      <c r="T17" s="621"/>
      <c r="U17" s="621"/>
      <c r="V17" s="621"/>
      <c r="W17" s="621"/>
      <c r="X17" s="621"/>
      <c r="Y17" s="622"/>
      <c r="Z17" s="673">
        <v>32.299999999999997</v>
      </c>
      <c r="AA17" s="673"/>
      <c r="AB17" s="673"/>
      <c r="AC17" s="673"/>
      <c r="AD17" s="674">
        <v>1441512</v>
      </c>
      <c r="AE17" s="674"/>
      <c r="AF17" s="674"/>
      <c r="AG17" s="674"/>
      <c r="AH17" s="674"/>
      <c r="AI17" s="674"/>
      <c r="AJ17" s="674"/>
      <c r="AK17" s="674"/>
      <c r="AL17" s="643">
        <v>55.5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275550</v>
      </c>
      <c r="CS17" s="621"/>
      <c r="CT17" s="621"/>
      <c r="CU17" s="621"/>
      <c r="CV17" s="621"/>
      <c r="CW17" s="621"/>
      <c r="CX17" s="621"/>
      <c r="CY17" s="622"/>
      <c r="CZ17" s="673">
        <v>6.6</v>
      </c>
      <c r="DA17" s="673"/>
      <c r="DB17" s="673"/>
      <c r="DC17" s="673"/>
      <c r="DD17" s="626" t="s">
        <v>113</v>
      </c>
      <c r="DE17" s="621"/>
      <c r="DF17" s="621"/>
      <c r="DG17" s="621"/>
      <c r="DH17" s="621"/>
      <c r="DI17" s="621"/>
      <c r="DJ17" s="621"/>
      <c r="DK17" s="621"/>
      <c r="DL17" s="621"/>
      <c r="DM17" s="621"/>
      <c r="DN17" s="621"/>
      <c r="DO17" s="621"/>
      <c r="DP17" s="622"/>
      <c r="DQ17" s="626">
        <v>275550</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154164</v>
      </c>
      <c r="S18" s="621"/>
      <c r="T18" s="621"/>
      <c r="U18" s="621"/>
      <c r="V18" s="621"/>
      <c r="W18" s="621"/>
      <c r="X18" s="621"/>
      <c r="Y18" s="622"/>
      <c r="Z18" s="673">
        <v>3.5</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v>70</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736</v>
      </c>
      <c r="BH19" s="621"/>
      <c r="BI19" s="621"/>
      <c r="BJ19" s="621"/>
      <c r="BK19" s="621"/>
      <c r="BL19" s="621"/>
      <c r="BM19" s="621"/>
      <c r="BN19" s="622"/>
      <c r="BO19" s="673">
        <v>0.1</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2736388</v>
      </c>
      <c r="S20" s="621"/>
      <c r="T20" s="621"/>
      <c r="U20" s="621"/>
      <c r="V20" s="621"/>
      <c r="W20" s="621"/>
      <c r="X20" s="621"/>
      <c r="Y20" s="622"/>
      <c r="Z20" s="673">
        <v>61.3</v>
      </c>
      <c r="AA20" s="673"/>
      <c r="AB20" s="673"/>
      <c r="AC20" s="673"/>
      <c r="AD20" s="674">
        <v>2582154</v>
      </c>
      <c r="AE20" s="674"/>
      <c r="AF20" s="674"/>
      <c r="AG20" s="674"/>
      <c r="AH20" s="674"/>
      <c r="AI20" s="674"/>
      <c r="AJ20" s="674"/>
      <c r="AK20" s="674"/>
      <c r="AL20" s="643">
        <v>99.3</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736</v>
      </c>
      <c r="BH20" s="621"/>
      <c r="BI20" s="621"/>
      <c r="BJ20" s="621"/>
      <c r="BK20" s="621"/>
      <c r="BL20" s="621"/>
      <c r="BM20" s="621"/>
      <c r="BN20" s="622"/>
      <c r="BO20" s="673">
        <v>0.1</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4175076</v>
      </c>
      <c r="CS20" s="621"/>
      <c r="CT20" s="621"/>
      <c r="CU20" s="621"/>
      <c r="CV20" s="621"/>
      <c r="CW20" s="621"/>
      <c r="CX20" s="621"/>
      <c r="CY20" s="622"/>
      <c r="CZ20" s="673">
        <v>100</v>
      </c>
      <c r="DA20" s="673"/>
      <c r="DB20" s="673"/>
      <c r="DC20" s="673"/>
      <c r="DD20" s="626">
        <v>694781</v>
      </c>
      <c r="DE20" s="621"/>
      <c r="DF20" s="621"/>
      <c r="DG20" s="621"/>
      <c r="DH20" s="621"/>
      <c r="DI20" s="621"/>
      <c r="DJ20" s="621"/>
      <c r="DK20" s="621"/>
      <c r="DL20" s="621"/>
      <c r="DM20" s="621"/>
      <c r="DN20" s="621"/>
      <c r="DO20" s="621"/>
      <c r="DP20" s="622"/>
      <c r="DQ20" s="626">
        <v>3134060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1384</v>
      </c>
      <c r="S21" s="621"/>
      <c r="T21" s="621"/>
      <c r="U21" s="621"/>
      <c r="V21" s="621"/>
      <c r="W21" s="621"/>
      <c r="X21" s="621"/>
      <c r="Y21" s="622"/>
      <c r="Z21" s="673">
        <v>0</v>
      </c>
      <c r="AA21" s="673"/>
      <c r="AB21" s="673"/>
      <c r="AC21" s="673"/>
      <c r="AD21" s="674">
        <v>1384</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736</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26849</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52865</v>
      </c>
      <c r="S23" s="621"/>
      <c r="T23" s="621"/>
      <c r="U23" s="621"/>
      <c r="V23" s="621"/>
      <c r="W23" s="621"/>
      <c r="X23" s="621"/>
      <c r="Y23" s="622"/>
      <c r="Z23" s="673">
        <v>1.2</v>
      </c>
      <c r="AA23" s="673"/>
      <c r="AB23" s="673"/>
      <c r="AC23" s="673"/>
      <c r="AD23" s="674">
        <v>9422</v>
      </c>
      <c r="AE23" s="674"/>
      <c r="AF23" s="674"/>
      <c r="AG23" s="674"/>
      <c r="AH23" s="674"/>
      <c r="AI23" s="674"/>
      <c r="AJ23" s="674"/>
      <c r="AK23" s="674"/>
      <c r="AL23" s="643">
        <v>0.4</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5017</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1454301</v>
      </c>
      <c r="CS24" s="671"/>
      <c r="CT24" s="671"/>
      <c r="CU24" s="671"/>
      <c r="CV24" s="671"/>
      <c r="CW24" s="671"/>
      <c r="CX24" s="671"/>
      <c r="CY24" s="718"/>
      <c r="CZ24" s="722">
        <v>34.799999999999997</v>
      </c>
      <c r="DA24" s="723"/>
      <c r="DB24" s="723"/>
      <c r="DC24" s="724"/>
      <c r="DD24" s="717">
        <v>1165437</v>
      </c>
      <c r="DE24" s="671"/>
      <c r="DF24" s="671"/>
      <c r="DG24" s="671"/>
      <c r="DH24" s="671"/>
      <c r="DI24" s="671"/>
      <c r="DJ24" s="671"/>
      <c r="DK24" s="718"/>
      <c r="DL24" s="717">
        <v>1159828</v>
      </c>
      <c r="DM24" s="671"/>
      <c r="DN24" s="671"/>
      <c r="DO24" s="671"/>
      <c r="DP24" s="671"/>
      <c r="DQ24" s="671"/>
      <c r="DR24" s="671"/>
      <c r="DS24" s="671"/>
      <c r="DT24" s="671"/>
      <c r="DU24" s="671"/>
      <c r="DV24" s="718"/>
      <c r="DW24" s="719">
        <v>42.5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327877</v>
      </c>
      <c r="S25" s="621"/>
      <c r="T25" s="621"/>
      <c r="U25" s="621"/>
      <c r="V25" s="621"/>
      <c r="W25" s="621"/>
      <c r="X25" s="621"/>
      <c r="Y25" s="622"/>
      <c r="Z25" s="673">
        <v>7.3</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745463</v>
      </c>
      <c r="CS25" s="639"/>
      <c r="CT25" s="639"/>
      <c r="CU25" s="639"/>
      <c r="CV25" s="639"/>
      <c r="CW25" s="639"/>
      <c r="CX25" s="639"/>
      <c r="CY25" s="640"/>
      <c r="CZ25" s="623">
        <v>17.899999999999999</v>
      </c>
      <c r="DA25" s="641"/>
      <c r="DB25" s="641"/>
      <c r="DC25" s="642"/>
      <c r="DD25" s="626">
        <v>669059</v>
      </c>
      <c r="DE25" s="639"/>
      <c r="DF25" s="639"/>
      <c r="DG25" s="639"/>
      <c r="DH25" s="639"/>
      <c r="DI25" s="639"/>
      <c r="DJ25" s="639"/>
      <c r="DK25" s="640"/>
      <c r="DL25" s="626">
        <v>668825</v>
      </c>
      <c r="DM25" s="639"/>
      <c r="DN25" s="639"/>
      <c r="DO25" s="639"/>
      <c r="DP25" s="639"/>
      <c r="DQ25" s="639"/>
      <c r="DR25" s="639"/>
      <c r="DS25" s="639"/>
      <c r="DT25" s="639"/>
      <c r="DU25" s="639"/>
      <c r="DV25" s="640"/>
      <c r="DW25" s="643">
        <v>24.5</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478173</v>
      </c>
      <c r="CS26" s="621"/>
      <c r="CT26" s="621"/>
      <c r="CU26" s="621"/>
      <c r="CV26" s="621"/>
      <c r="CW26" s="621"/>
      <c r="CX26" s="621"/>
      <c r="CY26" s="622"/>
      <c r="CZ26" s="623">
        <v>11.5</v>
      </c>
      <c r="DA26" s="641"/>
      <c r="DB26" s="641"/>
      <c r="DC26" s="642"/>
      <c r="DD26" s="626">
        <v>405215</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224871</v>
      </c>
      <c r="S27" s="621"/>
      <c r="T27" s="621"/>
      <c r="U27" s="621"/>
      <c r="V27" s="621"/>
      <c r="W27" s="621"/>
      <c r="X27" s="621"/>
      <c r="Y27" s="622"/>
      <c r="Z27" s="673">
        <v>5</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902665</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433288</v>
      </c>
      <c r="CS27" s="639"/>
      <c r="CT27" s="639"/>
      <c r="CU27" s="639"/>
      <c r="CV27" s="639"/>
      <c r="CW27" s="639"/>
      <c r="CX27" s="639"/>
      <c r="CY27" s="640"/>
      <c r="CZ27" s="623">
        <v>10.4</v>
      </c>
      <c r="DA27" s="641"/>
      <c r="DB27" s="641"/>
      <c r="DC27" s="642"/>
      <c r="DD27" s="626">
        <v>220828</v>
      </c>
      <c r="DE27" s="639"/>
      <c r="DF27" s="639"/>
      <c r="DG27" s="639"/>
      <c r="DH27" s="639"/>
      <c r="DI27" s="639"/>
      <c r="DJ27" s="639"/>
      <c r="DK27" s="640"/>
      <c r="DL27" s="626">
        <v>215453</v>
      </c>
      <c r="DM27" s="639"/>
      <c r="DN27" s="639"/>
      <c r="DO27" s="639"/>
      <c r="DP27" s="639"/>
      <c r="DQ27" s="639"/>
      <c r="DR27" s="639"/>
      <c r="DS27" s="639"/>
      <c r="DT27" s="639"/>
      <c r="DU27" s="639"/>
      <c r="DV27" s="640"/>
      <c r="DW27" s="643">
        <v>7.9</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13117</v>
      </c>
      <c r="S28" s="621"/>
      <c r="T28" s="621"/>
      <c r="U28" s="621"/>
      <c r="V28" s="621"/>
      <c r="W28" s="621"/>
      <c r="X28" s="621"/>
      <c r="Y28" s="622"/>
      <c r="Z28" s="673">
        <v>0.3</v>
      </c>
      <c r="AA28" s="673"/>
      <c r="AB28" s="673"/>
      <c r="AC28" s="673"/>
      <c r="AD28" s="674">
        <v>3329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275550</v>
      </c>
      <c r="CS28" s="621"/>
      <c r="CT28" s="621"/>
      <c r="CU28" s="621"/>
      <c r="CV28" s="621"/>
      <c r="CW28" s="621"/>
      <c r="CX28" s="621"/>
      <c r="CY28" s="622"/>
      <c r="CZ28" s="623">
        <v>6.6</v>
      </c>
      <c r="DA28" s="641"/>
      <c r="DB28" s="641"/>
      <c r="DC28" s="642"/>
      <c r="DD28" s="626">
        <v>275550</v>
      </c>
      <c r="DE28" s="621"/>
      <c r="DF28" s="621"/>
      <c r="DG28" s="621"/>
      <c r="DH28" s="621"/>
      <c r="DI28" s="621"/>
      <c r="DJ28" s="621"/>
      <c r="DK28" s="622"/>
      <c r="DL28" s="626">
        <v>275550</v>
      </c>
      <c r="DM28" s="621"/>
      <c r="DN28" s="621"/>
      <c r="DO28" s="621"/>
      <c r="DP28" s="621"/>
      <c r="DQ28" s="621"/>
      <c r="DR28" s="621"/>
      <c r="DS28" s="621"/>
      <c r="DT28" s="621"/>
      <c r="DU28" s="621"/>
      <c r="DV28" s="622"/>
      <c r="DW28" s="643">
        <v>10.1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7379</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275550</v>
      </c>
      <c r="CS29" s="639"/>
      <c r="CT29" s="639"/>
      <c r="CU29" s="639"/>
      <c r="CV29" s="639"/>
      <c r="CW29" s="639"/>
      <c r="CX29" s="639"/>
      <c r="CY29" s="640"/>
      <c r="CZ29" s="623">
        <v>6.6</v>
      </c>
      <c r="DA29" s="641"/>
      <c r="DB29" s="641"/>
      <c r="DC29" s="642"/>
      <c r="DD29" s="626">
        <v>275550</v>
      </c>
      <c r="DE29" s="639"/>
      <c r="DF29" s="639"/>
      <c r="DG29" s="639"/>
      <c r="DH29" s="639"/>
      <c r="DI29" s="639"/>
      <c r="DJ29" s="639"/>
      <c r="DK29" s="640"/>
      <c r="DL29" s="626">
        <v>275550</v>
      </c>
      <c r="DM29" s="639"/>
      <c r="DN29" s="639"/>
      <c r="DO29" s="639"/>
      <c r="DP29" s="639"/>
      <c r="DQ29" s="639"/>
      <c r="DR29" s="639"/>
      <c r="DS29" s="639"/>
      <c r="DT29" s="639"/>
      <c r="DU29" s="639"/>
      <c r="DV29" s="640"/>
      <c r="DW29" s="643">
        <v>10.1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150210</v>
      </c>
      <c r="S30" s="621"/>
      <c r="T30" s="621"/>
      <c r="U30" s="621"/>
      <c r="V30" s="621"/>
      <c r="W30" s="621"/>
      <c r="X30" s="621"/>
      <c r="Y30" s="622"/>
      <c r="Z30" s="673">
        <v>3.4</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99.7</v>
      </c>
      <c r="BH30" s="687"/>
      <c r="BI30" s="687"/>
      <c r="BJ30" s="687"/>
      <c r="BK30" s="687"/>
      <c r="BL30" s="687"/>
      <c r="BM30" s="688">
        <v>99.6</v>
      </c>
      <c r="BN30" s="687"/>
      <c r="BO30" s="687"/>
      <c r="BP30" s="687"/>
      <c r="BQ30" s="689"/>
      <c r="BR30" s="686">
        <v>99.6</v>
      </c>
      <c r="BS30" s="687"/>
      <c r="BT30" s="687"/>
      <c r="BU30" s="687"/>
      <c r="BV30" s="687"/>
      <c r="BW30" s="687"/>
      <c r="BX30" s="688">
        <v>99.4</v>
      </c>
      <c r="BY30" s="687"/>
      <c r="BZ30" s="687"/>
      <c r="CA30" s="687"/>
      <c r="CB30" s="689"/>
      <c r="CD30" s="692"/>
      <c r="CE30" s="693"/>
      <c r="CF30" s="657" t="s">
        <v>294</v>
      </c>
      <c r="CG30" s="654"/>
      <c r="CH30" s="654"/>
      <c r="CI30" s="654"/>
      <c r="CJ30" s="654"/>
      <c r="CK30" s="654"/>
      <c r="CL30" s="654"/>
      <c r="CM30" s="654"/>
      <c r="CN30" s="654"/>
      <c r="CO30" s="654"/>
      <c r="CP30" s="654"/>
      <c r="CQ30" s="655"/>
      <c r="CR30" s="620">
        <v>263141</v>
      </c>
      <c r="CS30" s="621"/>
      <c r="CT30" s="621"/>
      <c r="CU30" s="621"/>
      <c r="CV30" s="621"/>
      <c r="CW30" s="621"/>
      <c r="CX30" s="621"/>
      <c r="CY30" s="622"/>
      <c r="CZ30" s="623">
        <v>6.3</v>
      </c>
      <c r="DA30" s="641"/>
      <c r="DB30" s="641"/>
      <c r="DC30" s="642"/>
      <c r="DD30" s="626">
        <v>263141</v>
      </c>
      <c r="DE30" s="621"/>
      <c r="DF30" s="621"/>
      <c r="DG30" s="621"/>
      <c r="DH30" s="621"/>
      <c r="DI30" s="621"/>
      <c r="DJ30" s="621"/>
      <c r="DK30" s="622"/>
      <c r="DL30" s="626">
        <v>263141</v>
      </c>
      <c r="DM30" s="621"/>
      <c r="DN30" s="621"/>
      <c r="DO30" s="621"/>
      <c r="DP30" s="621"/>
      <c r="DQ30" s="621"/>
      <c r="DR30" s="621"/>
      <c r="DS30" s="621"/>
      <c r="DT30" s="621"/>
      <c r="DU30" s="621"/>
      <c r="DV30" s="622"/>
      <c r="DW30" s="643">
        <v>9.6</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375654</v>
      </c>
      <c r="S31" s="621"/>
      <c r="T31" s="621"/>
      <c r="U31" s="621"/>
      <c r="V31" s="621"/>
      <c r="W31" s="621"/>
      <c r="X31" s="621"/>
      <c r="Y31" s="622"/>
      <c r="Z31" s="673">
        <v>8.4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99.7</v>
      </c>
      <c r="BH31" s="639"/>
      <c r="BI31" s="639"/>
      <c r="BJ31" s="639"/>
      <c r="BK31" s="639"/>
      <c r="BL31" s="639"/>
      <c r="BM31" s="675">
        <v>99.6</v>
      </c>
      <c r="BN31" s="685"/>
      <c r="BO31" s="685"/>
      <c r="BP31" s="685"/>
      <c r="BQ31" s="649"/>
      <c r="BR31" s="684">
        <v>99.6</v>
      </c>
      <c r="BS31" s="639"/>
      <c r="BT31" s="639"/>
      <c r="BU31" s="639"/>
      <c r="BV31" s="639"/>
      <c r="BW31" s="639"/>
      <c r="BX31" s="675">
        <v>99.3</v>
      </c>
      <c r="BY31" s="685"/>
      <c r="BZ31" s="685"/>
      <c r="CA31" s="685"/>
      <c r="CB31" s="649"/>
      <c r="CD31" s="692"/>
      <c r="CE31" s="693"/>
      <c r="CF31" s="657" t="s">
        <v>298</v>
      </c>
      <c r="CG31" s="654"/>
      <c r="CH31" s="654"/>
      <c r="CI31" s="654"/>
      <c r="CJ31" s="654"/>
      <c r="CK31" s="654"/>
      <c r="CL31" s="654"/>
      <c r="CM31" s="654"/>
      <c r="CN31" s="654"/>
      <c r="CO31" s="654"/>
      <c r="CP31" s="654"/>
      <c r="CQ31" s="655"/>
      <c r="CR31" s="620">
        <v>12409</v>
      </c>
      <c r="CS31" s="639"/>
      <c r="CT31" s="639"/>
      <c r="CU31" s="639"/>
      <c r="CV31" s="639"/>
      <c r="CW31" s="639"/>
      <c r="CX31" s="639"/>
      <c r="CY31" s="640"/>
      <c r="CZ31" s="623">
        <v>0.3</v>
      </c>
      <c r="DA31" s="641"/>
      <c r="DB31" s="641"/>
      <c r="DC31" s="642"/>
      <c r="DD31" s="626">
        <v>12409</v>
      </c>
      <c r="DE31" s="639"/>
      <c r="DF31" s="639"/>
      <c r="DG31" s="639"/>
      <c r="DH31" s="639"/>
      <c r="DI31" s="639"/>
      <c r="DJ31" s="639"/>
      <c r="DK31" s="640"/>
      <c r="DL31" s="626">
        <v>12409</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252592</v>
      </c>
      <c r="S32" s="621"/>
      <c r="T32" s="621"/>
      <c r="U32" s="621"/>
      <c r="V32" s="621"/>
      <c r="W32" s="621"/>
      <c r="X32" s="621"/>
      <c r="Y32" s="622"/>
      <c r="Z32" s="673">
        <v>5.7</v>
      </c>
      <c r="AA32" s="673"/>
      <c r="AB32" s="673"/>
      <c r="AC32" s="673"/>
      <c r="AD32" s="674">
        <v>3330</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99.6</v>
      </c>
      <c r="BH32" s="605"/>
      <c r="BI32" s="605"/>
      <c r="BJ32" s="605"/>
      <c r="BK32" s="605"/>
      <c r="BL32" s="605"/>
      <c r="BM32" s="668">
        <v>99.5</v>
      </c>
      <c r="BN32" s="605"/>
      <c r="BO32" s="605"/>
      <c r="BP32" s="605"/>
      <c r="BQ32" s="662"/>
      <c r="BR32" s="683">
        <v>99.7</v>
      </c>
      <c r="BS32" s="605"/>
      <c r="BT32" s="605"/>
      <c r="BU32" s="605"/>
      <c r="BV32" s="605"/>
      <c r="BW32" s="605"/>
      <c r="BX32" s="668">
        <v>99.4</v>
      </c>
      <c r="BY32" s="605"/>
      <c r="BZ32" s="605"/>
      <c r="CA32" s="605"/>
      <c r="CB32" s="662"/>
      <c r="CD32" s="694"/>
      <c r="CE32" s="695"/>
      <c r="CF32" s="657" t="s">
        <v>301</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291000</v>
      </c>
      <c r="S33" s="621"/>
      <c r="T33" s="621"/>
      <c r="U33" s="621"/>
      <c r="V33" s="621"/>
      <c r="W33" s="621"/>
      <c r="X33" s="621"/>
      <c r="Y33" s="622"/>
      <c r="Z33" s="673">
        <v>6.5</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2025994</v>
      </c>
      <c r="CS33" s="639"/>
      <c r="CT33" s="639"/>
      <c r="CU33" s="639"/>
      <c r="CV33" s="639"/>
      <c r="CW33" s="639"/>
      <c r="CX33" s="639"/>
      <c r="CY33" s="640"/>
      <c r="CZ33" s="623">
        <v>48.5</v>
      </c>
      <c r="DA33" s="641"/>
      <c r="DB33" s="641"/>
      <c r="DC33" s="642"/>
      <c r="DD33" s="626">
        <v>1560809</v>
      </c>
      <c r="DE33" s="639"/>
      <c r="DF33" s="639"/>
      <c r="DG33" s="639"/>
      <c r="DH33" s="639"/>
      <c r="DI33" s="639"/>
      <c r="DJ33" s="639"/>
      <c r="DK33" s="640"/>
      <c r="DL33" s="626">
        <v>1074898</v>
      </c>
      <c r="DM33" s="639"/>
      <c r="DN33" s="639"/>
      <c r="DO33" s="639"/>
      <c r="DP33" s="639"/>
      <c r="DQ33" s="639"/>
      <c r="DR33" s="639"/>
      <c r="DS33" s="639"/>
      <c r="DT33" s="639"/>
      <c r="DU33" s="639"/>
      <c r="DV33" s="640"/>
      <c r="DW33" s="643">
        <v>39.4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680671</v>
      </c>
      <c r="CS34" s="621"/>
      <c r="CT34" s="621"/>
      <c r="CU34" s="621"/>
      <c r="CV34" s="621"/>
      <c r="CW34" s="621"/>
      <c r="CX34" s="621"/>
      <c r="CY34" s="622"/>
      <c r="CZ34" s="623">
        <v>16.3</v>
      </c>
      <c r="DA34" s="641"/>
      <c r="DB34" s="641"/>
      <c r="DC34" s="642"/>
      <c r="DD34" s="626">
        <v>577044</v>
      </c>
      <c r="DE34" s="621"/>
      <c r="DF34" s="621"/>
      <c r="DG34" s="621"/>
      <c r="DH34" s="621"/>
      <c r="DI34" s="621"/>
      <c r="DJ34" s="621"/>
      <c r="DK34" s="622"/>
      <c r="DL34" s="626">
        <v>517049</v>
      </c>
      <c r="DM34" s="621"/>
      <c r="DN34" s="621"/>
      <c r="DO34" s="621"/>
      <c r="DP34" s="621"/>
      <c r="DQ34" s="621"/>
      <c r="DR34" s="621"/>
      <c r="DS34" s="621"/>
      <c r="DT34" s="621"/>
      <c r="DU34" s="621"/>
      <c r="DV34" s="622"/>
      <c r="DW34" s="643">
        <v>18.899999999999999</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129000</v>
      </c>
      <c r="S35" s="621"/>
      <c r="T35" s="621"/>
      <c r="U35" s="621"/>
      <c r="V35" s="621"/>
      <c r="W35" s="621"/>
      <c r="X35" s="621"/>
      <c r="Y35" s="622"/>
      <c r="Z35" s="673">
        <v>2.9</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546312</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127406</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19938</v>
      </c>
      <c r="CS35" s="639"/>
      <c r="CT35" s="639"/>
      <c r="CU35" s="639"/>
      <c r="CV35" s="639"/>
      <c r="CW35" s="639"/>
      <c r="CX35" s="639"/>
      <c r="CY35" s="640"/>
      <c r="CZ35" s="623">
        <v>0.5</v>
      </c>
      <c r="DA35" s="641"/>
      <c r="DB35" s="641"/>
      <c r="DC35" s="642"/>
      <c r="DD35" s="626">
        <v>18539</v>
      </c>
      <c r="DE35" s="639"/>
      <c r="DF35" s="639"/>
      <c r="DG35" s="639"/>
      <c r="DH35" s="639"/>
      <c r="DI35" s="639"/>
      <c r="DJ35" s="639"/>
      <c r="DK35" s="640"/>
      <c r="DL35" s="626">
        <v>18539</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4465203</v>
      </c>
      <c r="S36" s="661"/>
      <c r="T36" s="661"/>
      <c r="U36" s="661"/>
      <c r="V36" s="661"/>
      <c r="W36" s="661"/>
      <c r="X36" s="661"/>
      <c r="Y36" s="664"/>
      <c r="Z36" s="665">
        <v>100</v>
      </c>
      <c r="AA36" s="665"/>
      <c r="AB36" s="665"/>
      <c r="AC36" s="665"/>
      <c r="AD36" s="666">
        <v>2599619</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235946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118258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870776</v>
      </c>
      <c r="CS36" s="621"/>
      <c r="CT36" s="621"/>
      <c r="CU36" s="621"/>
      <c r="CV36" s="621"/>
      <c r="CW36" s="621"/>
      <c r="CX36" s="621"/>
      <c r="CY36" s="622"/>
      <c r="CZ36" s="623">
        <v>20.9</v>
      </c>
      <c r="DA36" s="641"/>
      <c r="DB36" s="641"/>
      <c r="DC36" s="642"/>
      <c r="DD36" s="626">
        <v>735618</v>
      </c>
      <c r="DE36" s="621"/>
      <c r="DF36" s="621"/>
      <c r="DG36" s="621"/>
      <c r="DH36" s="621"/>
      <c r="DI36" s="621"/>
      <c r="DJ36" s="621"/>
      <c r="DK36" s="622"/>
      <c r="DL36" s="626">
        <v>350033</v>
      </c>
      <c r="DM36" s="621"/>
      <c r="DN36" s="621"/>
      <c r="DO36" s="621"/>
      <c r="DP36" s="621"/>
      <c r="DQ36" s="621"/>
      <c r="DR36" s="621"/>
      <c r="DS36" s="621"/>
      <c r="DT36" s="621"/>
      <c r="DU36" s="621"/>
      <c r="DV36" s="622"/>
      <c r="DW36" s="643">
        <v>12.8</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31498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1383</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258122</v>
      </c>
      <c r="CS37" s="639"/>
      <c r="CT37" s="639"/>
      <c r="CU37" s="639"/>
      <c r="CV37" s="639"/>
      <c r="CW37" s="639"/>
      <c r="CX37" s="639"/>
      <c r="CY37" s="640"/>
      <c r="CZ37" s="623">
        <v>6.2</v>
      </c>
      <c r="DA37" s="641"/>
      <c r="DB37" s="641"/>
      <c r="DC37" s="642"/>
      <c r="DD37" s="626">
        <v>255672</v>
      </c>
      <c r="DE37" s="639"/>
      <c r="DF37" s="639"/>
      <c r="DG37" s="639"/>
      <c r="DH37" s="639"/>
      <c r="DI37" s="639"/>
      <c r="DJ37" s="639"/>
      <c r="DK37" s="640"/>
      <c r="DL37" s="626">
        <v>252249</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2750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2490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276975</v>
      </c>
      <c r="CS38" s="621"/>
      <c r="CT38" s="621"/>
      <c r="CU38" s="621"/>
      <c r="CV38" s="621"/>
      <c r="CW38" s="621"/>
      <c r="CX38" s="621"/>
      <c r="CY38" s="622"/>
      <c r="CZ38" s="623">
        <v>6.6</v>
      </c>
      <c r="DA38" s="641"/>
      <c r="DB38" s="641"/>
      <c r="DC38" s="642"/>
      <c r="DD38" s="626">
        <v>228402</v>
      </c>
      <c r="DE38" s="621"/>
      <c r="DF38" s="621"/>
      <c r="DG38" s="621"/>
      <c r="DH38" s="621"/>
      <c r="DI38" s="621"/>
      <c r="DJ38" s="621"/>
      <c r="DK38" s="622"/>
      <c r="DL38" s="626">
        <v>189277</v>
      </c>
      <c r="DM38" s="621"/>
      <c r="DN38" s="621"/>
      <c r="DO38" s="621"/>
      <c r="DP38" s="621"/>
      <c r="DQ38" s="621"/>
      <c r="DR38" s="621"/>
      <c r="DS38" s="621"/>
      <c r="DT38" s="621"/>
      <c r="DU38" s="621"/>
      <c r="DV38" s="622"/>
      <c r="DW38" s="643">
        <v>6.9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1893</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22394</v>
      </c>
      <c r="CS39" s="639"/>
      <c r="CT39" s="639"/>
      <c r="CU39" s="639"/>
      <c r="CV39" s="639"/>
      <c r="CW39" s="639"/>
      <c r="CX39" s="639"/>
      <c r="CY39" s="640"/>
      <c r="CZ39" s="623">
        <v>0.5</v>
      </c>
      <c r="DA39" s="641"/>
      <c r="DB39" s="641"/>
      <c r="DC39" s="642"/>
      <c r="DD39" s="626">
        <v>1205</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81874</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108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155240</v>
      </c>
      <c r="CS40" s="621"/>
      <c r="CT40" s="621"/>
      <c r="CU40" s="621"/>
      <c r="CV40" s="621"/>
      <c r="CW40" s="621"/>
      <c r="CX40" s="621"/>
      <c r="CY40" s="622"/>
      <c r="CZ40" s="623">
        <v>3.7</v>
      </c>
      <c r="DA40" s="641"/>
      <c r="DB40" s="641"/>
      <c r="DC40" s="642"/>
      <c r="DD40" s="626">
        <v>1</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192351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270</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694781</v>
      </c>
      <c r="CS42" s="621"/>
      <c r="CT42" s="621"/>
      <c r="CU42" s="621"/>
      <c r="CV42" s="621"/>
      <c r="CW42" s="621"/>
      <c r="CX42" s="621"/>
      <c r="CY42" s="622"/>
      <c r="CZ42" s="623">
        <v>16.600000000000001</v>
      </c>
      <c r="DA42" s="624"/>
      <c r="DB42" s="624"/>
      <c r="DC42" s="625"/>
      <c r="DD42" s="626">
        <v>407814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15010</v>
      </c>
      <c r="CS43" s="639"/>
      <c r="CT43" s="639"/>
      <c r="CU43" s="639"/>
      <c r="CV43" s="639"/>
      <c r="CW43" s="639"/>
      <c r="CX43" s="639"/>
      <c r="CY43" s="640"/>
      <c r="CZ43" s="623">
        <v>0.4</v>
      </c>
      <c r="DA43" s="641"/>
      <c r="DB43" s="641"/>
      <c r="DC43" s="642"/>
      <c r="DD43" s="626">
        <v>15010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694781</v>
      </c>
      <c r="CS44" s="621"/>
      <c r="CT44" s="621"/>
      <c r="CU44" s="621"/>
      <c r="CV44" s="621"/>
      <c r="CW44" s="621"/>
      <c r="CX44" s="621"/>
      <c r="CY44" s="622"/>
      <c r="CZ44" s="623">
        <v>16.600000000000001</v>
      </c>
      <c r="DA44" s="624"/>
      <c r="DB44" s="624"/>
      <c r="DC44" s="625"/>
      <c r="DD44" s="626">
        <v>407814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173738</v>
      </c>
      <c r="CS45" s="639"/>
      <c r="CT45" s="639"/>
      <c r="CU45" s="639"/>
      <c r="CV45" s="639"/>
      <c r="CW45" s="639"/>
      <c r="CX45" s="639"/>
      <c r="CY45" s="640"/>
      <c r="CZ45" s="623">
        <v>4.2</v>
      </c>
      <c r="DA45" s="641"/>
      <c r="DB45" s="641"/>
      <c r="DC45" s="642"/>
      <c r="DD45" s="626">
        <v>23248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506649</v>
      </c>
      <c r="CS46" s="621"/>
      <c r="CT46" s="621"/>
      <c r="CU46" s="621"/>
      <c r="CV46" s="621"/>
      <c r="CW46" s="621"/>
      <c r="CX46" s="621"/>
      <c r="CY46" s="622"/>
      <c r="CZ46" s="623">
        <v>12.1</v>
      </c>
      <c r="DA46" s="624"/>
      <c r="DB46" s="624"/>
      <c r="DC46" s="625"/>
      <c r="DD46" s="626">
        <v>384122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4175076</v>
      </c>
      <c r="CS49" s="605"/>
      <c r="CT49" s="605"/>
      <c r="CU49" s="605"/>
      <c r="CV49" s="605"/>
      <c r="CW49" s="605"/>
      <c r="CX49" s="605"/>
      <c r="CY49" s="606"/>
      <c r="CZ49" s="607">
        <v>100</v>
      </c>
      <c r="DA49" s="608"/>
      <c r="DB49" s="608"/>
      <c r="DC49" s="609"/>
      <c r="DD49" s="610">
        <v>3134060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346</v>
      </c>
      <c r="DK2" s="1141"/>
      <c r="DL2" s="1141"/>
      <c r="DM2" s="1141"/>
      <c r="DN2" s="1141"/>
      <c r="DO2" s="1142"/>
      <c r="DP2" s="202"/>
      <c r="DQ2" s="1140" t="s">
        <v>347</v>
      </c>
      <c r="DR2" s="1141"/>
      <c r="DS2" s="1141"/>
      <c r="DT2" s="1141"/>
      <c r="DU2" s="1141"/>
      <c r="DV2" s="1141"/>
      <c r="DW2" s="1141"/>
      <c r="DX2" s="1141"/>
      <c r="DY2" s="1141"/>
      <c r="DZ2" s="1142"/>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3" t="s">
        <v>348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3" t="s">
        <v>350</v>
      </c>
      <c r="B5" s="1024"/>
      <c r="C5" s="1024"/>
      <c r="D5" s="1024"/>
      <c r="E5" s="1024"/>
      <c r="F5" s="1024"/>
      <c r="G5" s="1024"/>
      <c r="H5" s="1024"/>
      <c r="I5" s="1024"/>
      <c r="J5" s="1024"/>
      <c r="K5" s="1024"/>
      <c r="L5" s="1024"/>
      <c r="M5" s="1024"/>
      <c r="N5" s="1024"/>
      <c r="O5" s="1024"/>
      <c r="P5" s="1025"/>
      <c r="Q5" s="1029" t="s">
        <v>351</v>
      </c>
      <c r="R5" s="1030"/>
      <c r="S5" s="1030"/>
      <c r="T5" s="1030"/>
      <c r="U5" s="1031"/>
      <c r="V5" s="1029" t="s">
        <v>352</v>
      </c>
      <c r="W5" s="1030"/>
      <c r="X5" s="1030"/>
      <c r="Y5" s="1030"/>
      <c r="Z5" s="1031"/>
      <c r="AA5" s="1029" t="s">
        <v>353</v>
      </c>
      <c r="AB5" s="1030"/>
      <c r="AC5" s="1030"/>
      <c r="AD5" s="1030"/>
      <c r="AE5" s="1030"/>
      <c r="AF5" s="1143" t="s">
        <v>354</v>
      </c>
      <c r="AG5" s="1030"/>
      <c r="AH5" s="1030"/>
      <c r="AI5" s="1030"/>
      <c r="AJ5" s="1045"/>
      <c r="AK5" s="1030" t="s">
        <v>355</v>
      </c>
      <c r="AL5" s="1030"/>
      <c r="AM5" s="1030"/>
      <c r="AN5" s="1030"/>
      <c r="AO5" s="1031"/>
      <c r="AP5" s="1029" t="s">
        <v>356</v>
      </c>
      <c r="AQ5" s="1030"/>
      <c r="AR5" s="1030"/>
      <c r="AS5" s="1030"/>
      <c r="AT5" s="1031"/>
      <c r="AU5" s="1029" t="s">
        <v>357</v>
      </c>
      <c r="AV5" s="1030"/>
      <c r="AW5" s="1030"/>
      <c r="AX5" s="1030"/>
      <c r="AY5" s="1045"/>
      <c r="AZ5" s="209"/>
      <c r="BA5" s="209"/>
      <c r="BB5" s="209"/>
      <c r="BC5" s="209"/>
      <c r="BD5" s="209"/>
      <c r="BE5" s="210"/>
      <c r="BF5" s="210"/>
      <c r="BG5" s="210"/>
      <c r="BH5" s="210"/>
      <c r="BI5" s="210"/>
      <c r="BJ5" s="210"/>
      <c r="BK5" s="210"/>
      <c r="BL5" s="210"/>
      <c r="BM5" s="210"/>
      <c r="BN5" s="210"/>
      <c r="BO5" s="210"/>
      <c r="BP5" s="210"/>
      <c r="BQ5" s="1023" t="s">
        <v>358</v>
      </c>
      <c r="BR5" s="1024"/>
      <c r="BS5" s="1024"/>
      <c r="BT5" s="1024"/>
      <c r="BU5" s="1024"/>
      <c r="BV5" s="1024"/>
      <c r="BW5" s="1024"/>
      <c r="BX5" s="1024"/>
      <c r="BY5" s="1024"/>
      <c r="BZ5" s="1024"/>
      <c r="CA5" s="1024"/>
      <c r="CB5" s="1024"/>
      <c r="CC5" s="1024"/>
      <c r="CD5" s="1024"/>
      <c r="CE5" s="1024"/>
      <c r="CF5" s="1024"/>
      <c r="CG5" s="1025"/>
      <c r="CH5" s="1029" t="s">
        <v>359</v>
      </c>
      <c r="CI5" s="1030"/>
      <c r="CJ5" s="1030"/>
      <c r="CK5" s="1030"/>
      <c r="CL5" s="1031"/>
      <c r="CM5" s="1029" t="s">
        <v>360</v>
      </c>
      <c r="CN5" s="1030"/>
      <c r="CO5" s="1030"/>
      <c r="CP5" s="1030"/>
      <c r="CQ5" s="1031"/>
      <c r="CR5" s="1029" t="s">
        <v>361</v>
      </c>
      <c r="CS5" s="1030"/>
      <c r="CT5" s="1030"/>
      <c r="CU5" s="1030"/>
      <c r="CV5" s="1031"/>
      <c r="CW5" s="1029" t="s">
        <v>362</v>
      </c>
      <c r="CX5" s="1030"/>
      <c r="CY5" s="1030"/>
      <c r="CZ5" s="1030"/>
      <c r="DA5" s="1031"/>
      <c r="DB5" s="1029" t="s">
        <v>363</v>
      </c>
      <c r="DC5" s="1030"/>
      <c r="DD5" s="1030"/>
      <c r="DE5" s="1030"/>
      <c r="DF5" s="1031"/>
      <c r="DG5" s="1128" t="s">
        <v>364</v>
      </c>
      <c r="DH5" s="1129"/>
      <c r="DI5" s="1129"/>
      <c r="DJ5" s="1129"/>
      <c r="DK5" s="1130"/>
      <c r="DL5" s="1128" t="s">
        <v>365</v>
      </c>
      <c r="DM5" s="1129"/>
      <c r="DN5" s="1129"/>
      <c r="DO5" s="1129"/>
      <c r="DP5" s="1130"/>
      <c r="DQ5" s="1029" t="s">
        <v>366</v>
      </c>
      <c r="DR5" s="1030"/>
      <c r="DS5" s="1030"/>
      <c r="DT5" s="1030"/>
      <c r="DU5" s="1031"/>
      <c r="DV5" s="1029" t="s">
        <v>357</v>
      </c>
      <c r="DW5" s="1030"/>
      <c r="DX5" s="1030"/>
      <c r="DY5" s="1030"/>
      <c r="DZ5" s="1045"/>
      <c r="EA5" s="207"/>
    </row>
    <row r="6" spans="1:131" s="20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44"/>
      <c r="AG6" s="1033"/>
      <c r="AH6" s="1033"/>
      <c r="AI6" s="1033"/>
      <c r="AJ6" s="1046"/>
      <c r="AK6" s="1033"/>
      <c r="AL6" s="1033"/>
      <c r="AM6" s="1033"/>
      <c r="AN6" s="1033"/>
      <c r="AO6" s="1034"/>
      <c r="AP6" s="1032"/>
      <c r="AQ6" s="1033"/>
      <c r="AR6" s="1033"/>
      <c r="AS6" s="1033"/>
      <c r="AT6" s="1034"/>
      <c r="AU6" s="1032"/>
      <c r="AV6" s="1033"/>
      <c r="AW6" s="1033"/>
      <c r="AX6" s="1033"/>
      <c r="AY6" s="1046"/>
      <c r="AZ6" s="205"/>
      <c r="BA6" s="205"/>
      <c r="BB6" s="205"/>
      <c r="BC6" s="205"/>
      <c r="BD6" s="205"/>
      <c r="BE6" s="206"/>
      <c r="BF6" s="206"/>
      <c r="BG6" s="206"/>
      <c r="BH6" s="206"/>
      <c r="BI6" s="206"/>
      <c r="BJ6" s="206"/>
      <c r="BK6" s="206"/>
      <c r="BL6" s="206"/>
      <c r="BM6" s="206"/>
      <c r="BN6" s="206"/>
      <c r="BO6" s="206"/>
      <c r="BP6" s="20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6"/>
      <c r="EA6" s="207"/>
    </row>
    <row r="7" spans="1:131" s="208" customFormat="1" ht="26.25" customHeight="1" thickTop="1" x14ac:dyDescent="0.15">
      <c r="A7" s="211">
        <v>1</v>
      </c>
      <c r="B7" s="1080" t="s">
        <v>367</v>
      </c>
      <c r="C7" s="1081"/>
      <c r="D7" s="1081"/>
      <c r="E7" s="1081"/>
      <c r="F7" s="1081"/>
      <c r="G7" s="1081"/>
      <c r="H7" s="1081"/>
      <c r="I7" s="1081"/>
      <c r="J7" s="1081"/>
      <c r="K7" s="1081"/>
      <c r="L7" s="1081"/>
      <c r="M7" s="1081"/>
      <c r="N7" s="1081"/>
      <c r="O7" s="1081"/>
      <c r="P7" s="1082"/>
      <c r="Q7" s="1134">
        <v>4445</v>
      </c>
      <c r="R7" s="1135"/>
      <c r="S7" s="1135"/>
      <c r="T7" s="1135"/>
      <c r="U7" s="1135"/>
      <c r="V7" s="1135">
        <v>4163</v>
      </c>
      <c r="W7" s="1135"/>
      <c r="X7" s="1135"/>
      <c r="Y7" s="1135"/>
      <c r="Z7" s="1135"/>
      <c r="AA7" s="1135">
        <v>282</v>
      </c>
      <c r="AB7" s="1135"/>
      <c r="AC7" s="1135"/>
      <c r="AD7" s="1135"/>
      <c r="AE7" s="1136"/>
      <c r="AF7" s="1137">
        <v>281</v>
      </c>
      <c r="AG7" s="1138"/>
      <c r="AH7" s="1138"/>
      <c r="AI7" s="1138"/>
      <c r="AJ7" s="1139"/>
      <c r="AK7" s="1121">
        <v>150</v>
      </c>
      <c r="AL7" s="1122"/>
      <c r="AM7" s="1122"/>
      <c r="AN7" s="1122"/>
      <c r="AO7" s="1122"/>
      <c r="AP7" s="1122">
        <v>1950</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564</v>
      </c>
      <c r="BT7" s="1126"/>
      <c r="BU7" s="1126"/>
      <c r="BV7" s="1126"/>
      <c r="BW7" s="1126"/>
      <c r="BX7" s="1126"/>
      <c r="BY7" s="1126"/>
      <c r="BZ7" s="1126"/>
      <c r="CA7" s="1126"/>
      <c r="CB7" s="1126"/>
      <c r="CC7" s="1126"/>
      <c r="CD7" s="1126"/>
      <c r="CE7" s="1126"/>
      <c r="CF7" s="1126"/>
      <c r="CG7" s="1127"/>
      <c r="CH7" s="1118">
        <v>6</v>
      </c>
      <c r="CI7" s="1119"/>
      <c r="CJ7" s="1119"/>
      <c r="CK7" s="1119"/>
      <c r="CL7" s="1120"/>
      <c r="CM7" s="1118">
        <v>31</v>
      </c>
      <c r="CN7" s="1119"/>
      <c r="CO7" s="1119"/>
      <c r="CP7" s="1119"/>
      <c r="CQ7" s="1120"/>
      <c r="CR7" s="1118">
        <v>50</v>
      </c>
      <c r="CS7" s="1119"/>
      <c r="CT7" s="1119"/>
      <c r="CU7" s="1119"/>
      <c r="CV7" s="1120"/>
      <c r="CW7" s="1118" t="s">
        <v>486</v>
      </c>
      <c r="CX7" s="1119"/>
      <c r="CY7" s="1119"/>
      <c r="CZ7" s="1119"/>
      <c r="DA7" s="1120"/>
      <c r="DB7" s="1118" t="s">
        <v>486</v>
      </c>
      <c r="DC7" s="1119"/>
      <c r="DD7" s="1119"/>
      <c r="DE7" s="1119"/>
      <c r="DF7" s="1120"/>
      <c r="DG7" s="1118" t="s">
        <v>486</v>
      </c>
      <c r="DH7" s="1119"/>
      <c r="DI7" s="1119"/>
      <c r="DJ7" s="1119"/>
      <c r="DK7" s="1120"/>
      <c r="DL7" s="1118" t="s">
        <v>486</v>
      </c>
      <c r="DM7" s="1119"/>
      <c r="DN7" s="1119"/>
      <c r="DO7" s="1119"/>
      <c r="DP7" s="1120"/>
      <c r="DQ7" s="1118" t="s">
        <v>486</v>
      </c>
      <c r="DR7" s="1119"/>
      <c r="DS7" s="1119"/>
      <c r="DT7" s="1119"/>
      <c r="DU7" s="1120"/>
      <c r="DV7" s="1145"/>
      <c r="DW7" s="1146"/>
      <c r="DX7" s="1146"/>
      <c r="DY7" s="1146"/>
      <c r="DZ7" s="1147"/>
      <c r="EA7" s="207"/>
    </row>
    <row r="8" spans="1:131" s="208" customFormat="1" ht="26.25" customHeight="1" x14ac:dyDescent="0.15">
      <c r="A8" s="214">
        <v>2</v>
      </c>
      <c r="B8" s="1067" t="s">
        <v>368</v>
      </c>
      <c r="C8" s="1068"/>
      <c r="D8" s="1068"/>
      <c r="E8" s="1068"/>
      <c r="F8" s="1068"/>
      <c r="G8" s="1068"/>
      <c r="H8" s="1068"/>
      <c r="I8" s="1068"/>
      <c r="J8" s="1068"/>
      <c r="K8" s="1068"/>
      <c r="L8" s="1068"/>
      <c r="M8" s="1068"/>
      <c r="N8" s="1068"/>
      <c r="O8" s="1068"/>
      <c r="P8" s="1069"/>
      <c r="Q8" s="1073">
        <v>26</v>
      </c>
      <c r="R8" s="1074"/>
      <c r="S8" s="1074"/>
      <c r="T8" s="1074"/>
      <c r="U8" s="1074"/>
      <c r="V8" s="1074">
        <v>20</v>
      </c>
      <c r="W8" s="1074"/>
      <c r="X8" s="1074"/>
      <c r="Y8" s="1074"/>
      <c r="Z8" s="1074"/>
      <c r="AA8" s="1074">
        <v>6</v>
      </c>
      <c r="AB8" s="1074"/>
      <c r="AC8" s="1074"/>
      <c r="AD8" s="1074"/>
      <c r="AE8" s="1075"/>
      <c r="AF8" s="1047">
        <v>6</v>
      </c>
      <c r="AG8" s="1048"/>
      <c r="AH8" s="1048"/>
      <c r="AI8" s="1048"/>
      <c r="AJ8" s="1049"/>
      <c r="AK8" s="1116">
        <v>8</v>
      </c>
      <c r="AL8" s="1117"/>
      <c r="AM8" s="1117"/>
      <c r="AN8" s="1117"/>
      <c r="AO8" s="1117"/>
      <c r="AP8" s="1117" t="s">
        <v>567</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2" t="s">
        <v>565</v>
      </c>
      <c r="BT8" s="1043"/>
      <c r="BU8" s="1043"/>
      <c r="BV8" s="1043"/>
      <c r="BW8" s="1043"/>
      <c r="BX8" s="1043"/>
      <c r="BY8" s="1043"/>
      <c r="BZ8" s="1043"/>
      <c r="CA8" s="1043"/>
      <c r="CB8" s="1043"/>
      <c r="CC8" s="1043"/>
      <c r="CD8" s="1043"/>
      <c r="CE8" s="1043"/>
      <c r="CF8" s="1043"/>
      <c r="CG8" s="1044"/>
      <c r="CH8" s="1017">
        <v>18</v>
      </c>
      <c r="CI8" s="1018"/>
      <c r="CJ8" s="1018"/>
      <c r="CK8" s="1018"/>
      <c r="CL8" s="1019"/>
      <c r="CM8" s="1017">
        <v>0</v>
      </c>
      <c r="CN8" s="1018"/>
      <c r="CO8" s="1018"/>
      <c r="CP8" s="1018"/>
      <c r="CQ8" s="1019"/>
      <c r="CR8" s="1017">
        <v>2</v>
      </c>
      <c r="CS8" s="1018"/>
      <c r="CT8" s="1018"/>
      <c r="CU8" s="1018"/>
      <c r="CV8" s="1019"/>
      <c r="CW8" s="1017" t="s">
        <v>486</v>
      </c>
      <c r="CX8" s="1018"/>
      <c r="CY8" s="1018"/>
      <c r="CZ8" s="1018"/>
      <c r="DA8" s="1019"/>
      <c r="DB8" s="1017" t="s">
        <v>486</v>
      </c>
      <c r="DC8" s="1018"/>
      <c r="DD8" s="1018"/>
      <c r="DE8" s="1018"/>
      <c r="DF8" s="1019"/>
      <c r="DG8" s="1017" t="s">
        <v>486</v>
      </c>
      <c r="DH8" s="1018"/>
      <c r="DI8" s="1018"/>
      <c r="DJ8" s="1018"/>
      <c r="DK8" s="1019"/>
      <c r="DL8" s="1017" t="s">
        <v>486</v>
      </c>
      <c r="DM8" s="1018"/>
      <c r="DN8" s="1018"/>
      <c r="DO8" s="1018"/>
      <c r="DP8" s="1019"/>
      <c r="DQ8" s="1017" t="s">
        <v>486</v>
      </c>
      <c r="DR8" s="1018"/>
      <c r="DS8" s="1018"/>
      <c r="DT8" s="1018"/>
      <c r="DU8" s="1019"/>
      <c r="DV8" s="1020"/>
      <c r="DW8" s="1021"/>
      <c r="DX8" s="1021"/>
      <c r="DY8" s="1021"/>
      <c r="DZ8" s="1022"/>
      <c r="EA8" s="207"/>
    </row>
    <row r="9" spans="1:131" s="208" customFormat="1" ht="26.25" customHeight="1" x14ac:dyDescent="0.15">
      <c r="A9" s="214">
        <v>3</v>
      </c>
      <c r="B9" s="1067" t="s">
        <v>369</v>
      </c>
      <c r="C9" s="1068"/>
      <c r="D9" s="1068"/>
      <c r="E9" s="1068"/>
      <c r="F9" s="1068"/>
      <c r="G9" s="1068"/>
      <c r="H9" s="1068"/>
      <c r="I9" s="1068"/>
      <c r="J9" s="1068"/>
      <c r="K9" s="1068"/>
      <c r="L9" s="1068"/>
      <c r="M9" s="1068"/>
      <c r="N9" s="1068"/>
      <c r="O9" s="1068"/>
      <c r="P9" s="1069"/>
      <c r="Q9" s="1073">
        <v>2</v>
      </c>
      <c r="R9" s="1074"/>
      <c r="S9" s="1074"/>
      <c r="T9" s="1074"/>
      <c r="U9" s="1074"/>
      <c r="V9" s="1074">
        <v>0</v>
      </c>
      <c r="W9" s="1074"/>
      <c r="X9" s="1074"/>
      <c r="Y9" s="1074"/>
      <c r="Z9" s="1074"/>
      <c r="AA9" s="1074">
        <v>2</v>
      </c>
      <c r="AB9" s="1074"/>
      <c r="AC9" s="1074"/>
      <c r="AD9" s="1074"/>
      <c r="AE9" s="1075"/>
      <c r="AF9" s="1047">
        <v>2</v>
      </c>
      <c r="AG9" s="1048"/>
      <c r="AH9" s="1048"/>
      <c r="AI9" s="1048"/>
      <c r="AJ9" s="1049"/>
      <c r="AK9" s="1116" t="s">
        <v>567</v>
      </c>
      <c r="AL9" s="1117"/>
      <c r="AM9" s="1117"/>
      <c r="AN9" s="1117"/>
      <c r="AO9" s="1117"/>
      <c r="AP9" s="1117" t="s">
        <v>567</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2" t="s">
        <v>566</v>
      </c>
      <c r="BT9" s="1043"/>
      <c r="BU9" s="1043"/>
      <c r="BV9" s="1043"/>
      <c r="BW9" s="1043"/>
      <c r="BX9" s="1043"/>
      <c r="BY9" s="1043"/>
      <c r="BZ9" s="1043"/>
      <c r="CA9" s="1043"/>
      <c r="CB9" s="1043"/>
      <c r="CC9" s="1043"/>
      <c r="CD9" s="1043"/>
      <c r="CE9" s="1043"/>
      <c r="CF9" s="1043"/>
      <c r="CG9" s="1044"/>
      <c r="CH9" s="1017">
        <v>0</v>
      </c>
      <c r="CI9" s="1018"/>
      <c r="CJ9" s="1018"/>
      <c r="CK9" s="1018"/>
      <c r="CL9" s="1019"/>
      <c r="CM9" s="1017">
        <v>345</v>
      </c>
      <c r="CN9" s="1018"/>
      <c r="CO9" s="1018"/>
      <c r="CP9" s="1018"/>
      <c r="CQ9" s="1019"/>
      <c r="CR9" s="1017">
        <v>5</v>
      </c>
      <c r="CS9" s="1018"/>
      <c r="CT9" s="1018"/>
      <c r="CU9" s="1018"/>
      <c r="CV9" s="1019"/>
      <c r="CW9" s="1017" t="s">
        <v>486</v>
      </c>
      <c r="CX9" s="1018"/>
      <c r="CY9" s="1018"/>
      <c r="CZ9" s="1018"/>
      <c r="DA9" s="1019"/>
      <c r="DB9" s="1017" t="s">
        <v>486</v>
      </c>
      <c r="DC9" s="1018"/>
      <c r="DD9" s="1018"/>
      <c r="DE9" s="1018"/>
      <c r="DF9" s="1019"/>
      <c r="DG9" s="1017" t="s">
        <v>486</v>
      </c>
      <c r="DH9" s="1018"/>
      <c r="DI9" s="1018"/>
      <c r="DJ9" s="1018"/>
      <c r="DK9" s="1019"/>
      <c r="DL9" s="1017" t="s">
        <v>486</v>
      </c>
      <c r="DM9" s="1018"/>
      <c r="DN9" s="1018"/>
      <c r="DO9" s="1018"/>
      <c r="DP9" s="1019"/>
      <c r="DQ9" s="1017" t="s">
        <v>486</v>
      </c>
      <c r="DR9" s="1018"/>
      <c r="DS9" s="1018"/>
      <c r="DT9" s="1018"/>
      <c r="DU9" s="1019"/>
      <c r="DV9" s="1020"/>
      <c r="DW9" s="1021"/>
      <c r="DX9" s="1021"/>
      <c r="DY9" s="1021"/>
      <c r="DZ9" s="1022"/>
      <c r="EA9" s="207"/>
    </row>
    <row r="10" spans="1:131" s="208" customFormat="1" ht="26.25" customHeight="1" x14ac:dyDescent="0.15">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7"/>
      <c r="AG10" s="1048"/>
      <c r="AH10" s="1048"/>
      <c r="AI10" s="1048"/>
      <c r="AJ10" s="1049"/>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2"/>
      <c r="BT10" s="1043"/>
      <c r="BU10" s="1043"/>
      <c r="BV10" s="1043"/>
      <c r="BW10" s="1043"/>
      <c r="BX10" s="1043"/>
      <c r="BY10" s="1043"/>
      <c r="BZ10" s="1043"/>
      <c r="CA10" s="1043"/>
      <c r="CB10" s="1043"/>
      <c r="CC10" s="1043"/>
      <c r="CD10" s="1043"/>
      <c r="CE10" s="1043"/>
      <c r="CF10" s="1043"/>
      <c r="CG10" s="1044"/>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07"/>
    </row>
    <row r="11" spans="1:131" s="208" customFormat="1" ht="26.25" customHeight="1" x14ac:dyDescent="0.15">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7"/>
      <c r="AG11" s="1048"/>
      <c r="AH11" s="1048"/>
      <c r="AI11" s="1048"/>
      <c r="AJ11" s="1049"/>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2"/>
      <c r="BT11" s="1043"/>
      <c r="BU11" s="1043"/>
      <c r="BV11" s="1043"/>
      <c r="BW11" s="1043"/>
      <c r="BX11" s="1043"/>
      <c r="BY11" s="1043"/>
      <c r="BZ11" s="1043"/>
      <c r="CA11" s="1043"/>
      <c r="CB11" s="1043"/>
      <c r="CC11" s="1043"/>
      <c r="CD11" s="1043"/>
      <c r="CE11" s="1043"/>
      <c r="CF11" s="1043"/>
      <c r="CG11" s="1044"/>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07"/>
    </row>
    <row r="12" spans="1:131" s="208" customFormat="1" ht="26.25" customHeight="1" x14ac:dyDescent="0.15">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7"/>
      <c r="AG12" s="1048"/>
      <c r="AH12" s="1048"/>
      <c r="AI12" s="1048"/>
      <c r="AJ12" s="1049"/>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2"/>
      <c r="BT12" s="1043"/>
      <c r="BU12" s="1043"/>
      <c r="BV12" s="1043"/>
      <c r="BW12" s="1043"/>
      <c r="BX12" s="1043"/>
      <c r="BY12" s="1043"/>
      <c r="BZ12" s="1043"/>
      <c r="CA12" s="1043"/>
      <c r="CB12" s="1043"/>
      <c r="CC12" s="1043"/>
      <c r="CD12" s="1043"/>
      <c r="CE12" s="1043"/>
      <c r="CF12" s="1043"/>
      <c r="CG12" s="1044"/>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07"/>
    </row>
    <row r="13" spans="1:131" s="208" customFormat="1" ht="26.25" customHeight="1" x14ac:dyDescent="0.15">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7"/>
      <c r="AG13" s="1048"/>
      <c r="AH13" s="1048"/>
      <c r="AI13" s="1048"/>
      <c r="AJ13" s="1049"/>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2"/>
      <c r="BT13" s="1043"/>
      <c r="BU13" s="1043"/>
      <c r="BV13" s="1043"/>
      <c r="BW13" s="1043"/>
      <c r="BX13" s="1043"/>
      <c r="BY13" s="1043"/>
      <c r="BZ13" s="1043"/>
      <c r="CA13" s="1043"/>
      <c r="CB13" s="1043"/>
      <c r="CC13" s="1043"/>
      <c r="CD13" s="1043"/>
      <c r="CE13" s="1043"/>
      <c r="CF13" s="1043"/>
      <c r="CG13" s="1044"/>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07"/>
    </row>
    <row r="14" spans="1:131" s="208" customFormat="1" ht="26.25" customHeight="1" x14ac:dyDescent="0.15">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7"/>
      <c r="AG14" s="1048"/>
      <c r="AH14" s="1048"/>
      <c r="AI14" s="1048"/>
      <c r="AJ14" s="1049"/>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2"/>
      <c r="BT14" s="1043"/>
      <c r="BU14" s="1043"/>
      <c r="BV14" s="1043"/>
      <c r="BW14" s="1043"/>
      <c r="BX14" s="1043"/>
      <c r="BY14" s="1043"/>
      <c r="BZ14" s="1043"/>
      <c r="CA14" s="1043"/>
      <c r="CB14" s="1043"/>
      <c r="CC14" s="1043"/>
      <c r="CD14" s="1043"/>
      <c r="CE14" s="1043"/>
      <c r="CF14" s="1043"/>
      <c r="CG14" s="1044"/>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07"/>
    </row>
    <row r="15" spans="1:131" s="208" customFormat="1" ht="26.25" customHeight="1" x14ac:dyDescent="0.15">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7"/>
      <c r="AG15" s="1048"/>
      <c r="AH15" s="1048"/>
      <c r="AI15" s="1048"/>
      <c r="AJ15" s="1049"/>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2"/>
      <c r="BT15" s="1043"/>
      <c r="BU15" s="1043"/>
      <c r="BV15" s="1043"/>
      <c r="BW15" s="1043"/>
      <c r="BX15" s="1043"/>
      <c r="BY15" s="1043"/>
      <c r="BZ15" s="1043"/>
      <c r="CA15" s="1043"/>
      <c r="CB15" s="1043"/>
      <c r="CC15" s="1043"/>
      <c r="CD15" s="1043"/>
      <c r="CE15" s="1043"/>
      <c r="CF15" s="1043"/>
      <c r="CG15" s="1044"/>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07"/>
    </row>
    <row r="16" spans="1:131" s="208" customFormat="1" ht="26.25" customHeight="1" x14ac:dyDescent="0.15">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7"/>
      <c r="AG16" s="1048"/>
      <c r="AH16" s="1048"/>
      <c r="AI16" s="1048"/>
      <c r="AJ16" s="1049"/>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2"/>
      <c r="BT16" s="1043"/>
      <c r="BU16" s="1043"/>
      <c r="BV16" s="1043"/>
      <c r="BW16" s="1043"/>
      <c r="BX16" s="1043"/>
      <c r="BY16" s="1043"/>
      <c r="BZ16" s="1043"/>
      <c r="CA16" s="1043"/>
      <c r="CB16" s="1043"/>
      <c r="CC16" s="1043"/>
      <c r="CD16" s="1043"/>
      <c r="CE16" s="1043"/>
      <c r="CF16" s="1043"/>
      <c r="CG16" s="1044"/>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07"/>
    </row>
    <row r="17" spans="1:131" s="208" customFormat="1" ht="26.25" customHeight="1" x14ac:dyDescent="0.15">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7"/>
      <c r="AG17" s="1048"/>
      <c r="AH17" s="1048"/>
      <c r="AI17" s="1048"/>
      <c r="AJ17" s="1049"/>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2"/>
      <c r="BT17" s="1043"/>
      <c r="BU17" s="1043"/>
      <c r="BV17" s="1043"/>
      <c r="BW17" s="1043"/>
      <c r="BX17" s="1043"/>
      <c r="BY17" s="1043"/>
      <c r="BZ17" s="1043"/>
      <c r="CA17" s="1043"/>
      <c r="CB17" s="1043"/>
      <c r="CC17" s="1043"/>
      <c r="CD17" s="1043"/>
      <c r="CE17" s="1043"/>
      <c r="CF17" s="1043"/>
      <c r="CG17" s="1044"/>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07"/>
    </row>
    <row r="18" spans="1:131" s="208" customFormat="1" ht="26.25" customHeight="1" x14ac:dyDescent="0.15">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7"/>
      <c r="AG18" s="1048"/>
      <c r="AH18" s="1048"/>
      <c r="AI18" s="1048"/>
      <c r="AJ18" s="1049"/>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2"/>
      <c r="BT18" s="1043"/>
      <c r="BU18" s="1043"/>
      <c r="BV18" s="1043"/>
      <c r="BW18" s="1043"/>
      <c r="BX18" s="1043"/>
      <c r="BY18" s="1043"/>
      <c r="BZ18" s="1043"/>
      <c r="CA18" s="1043"/>
      <c r="CB18" s="1043"/>
      <c r="CC18" s="1043"/>
      <c r="CD18" s="1043"/>
      <c r="CE18" s="1043"/>
      <c r="CF18" s="1043"/>
      <c r="CG18" s="1044"/>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07"/>
    </row>
    <row r="19" spans="1:131" s="208" customFormat="1" ht="26.25" customHeight="1" x14ac:dyDescent="0.15">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7"/>
      <c r="AG19" s="1048"/>
      <c r="AH19" s="1048"/>
      <c r="AI19" s="1048"/>
      <c r="AJ19" s="1049"/>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2"/>
      <c r="BT19" s="1043"/>
      <c r="BU19" s="1043"/>
      <c r="BV19" s="1043"/>
      <c r="BW19" s="1043"/>
      <c r="BX19" s="1043"/>
      <c r="BY19" s="1043"/>
      <c r="BZ19" s="1043"/>
      <c r="CA19" s="1043"/>
      <c r="CB19" s="1043"/>
      <c r="CC19" s="1043"/>
      <c r="CD19" s="1043"/>
      <c r="CE19" s="1043"/>
      <c r="CF19" s="1043"/>
      <c r="CG19" s="1044"/>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07"/>
    </row>
    <row r="20" spans="1:131" s="208" customFormat="1" ht="26.25" customHeight="1" x14ac:dyDescent="0.15">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7"/>
      <c r="AG20" s="1048"/>
      <c r="AH20" s="1048"/>
      <c r="AI20" s="1048"/>
      <c r="AJ20" s="1049"/>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2"/>
      <c r="BT20" s="1043"/>
      <c r="BU20" s="1043"/>
      <c r="BV20" s="1043"/>
      <c r="BW20" s="1043"/>
      <c r="BX20" s="1043"/>
      <c r="BY20" s="1043"/>
      <c r="BZ20" s="1043"/>
      <c r="CA20" s="1043"/>
      <c r="CB20" s="1043"/>
      <c r="CC20" s="1043"/>
      <c r="CD20" s="1043"/>
      <c r="CE20" s="1043"/>
      <c r="CF20" s="1043"/>
      <c r="CG20" s="1044"/>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07"/>
    </row>
    <row r="21" spans="1:131" s="208" customFormat="1" ht="26.25" customHeight="1" thickBot="1" x14ac:dyDescent="0.2">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7"/>
      <c r="AG21" s="1048"/>
      <c r="AH21" s="1048"/>
      <c r="AI21" s="1048"/>
      <c r="AJ21" s="1049"/>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2"/>
      <c r="BT21" s="1043"/>
      <c r="BU21" s="1043"/>
      <c r="BV21" s="1043"/>
      <c r="BW21" s="1043"/>
      <c r="BX21" s="1043"/>
      <c r="BY21" s="1043"/>
      <c r="BZ21" s="1043"/>
      <c r="CA21" s="1043"/>
      <c r="CB21" s="1043"/>
      <c r="CC21" s="1043"/>
      <c r="CD21" s="1043"/>
      <c r="CE21" s="1043"/>
      <c r="CF21" s="1043"/>
      <c r="CG21" s="1044"/>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07"/>
    </row>
    <row r="22" spans="1:131" s="208" customFormat="1" ht="26.25" customHeight="1" x14ac:dyDescent="0.15">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7"/>
      <c r="AG22" s="1048"/>
      <c r="AH22" s="1048"/>
      <c r="AI22" s="1048"/>
      <c r="AJ22" s="1049"/>
      <c r="AK22" s="1107"/>
      <c r="AL22" s="1108"/>
      <c r="AM22" s="1108"/>
      <c r="AN22" s="1108"/>
      <c r="AO22" s="1108"/>
      <c r="AP22" s="1108"/>
      <c r="AQ22" s="1108"/>
      <c r="AR22" s="1108"/>
      <c r="AS22" s="1108"/>
      <c r="AT22" s="1108"/>
      <c r="AU22" s="1109"/>
      <c r="AV22" s="1109"/>
      <c r="AW22" s="1109"/>
      <c r="AX22" s="1109"/>
      <c r="AY22" s="1110"/>
      <c r="AZ22" s="1065" t="s">
        <v>370</v>
      </c>
      <c r="BA22" s="1065"/>
      <c r="BB22" s="1065"/>
      <c r="BC22" s="1065"/>
      <c r="BD22" s="1066"/>
      <c r="BE22" s="206"/>
      <c r="BF22" s="206"/>
      <c r="BG22" s="206"/>
      <c r="BH22" s="206"/>
      <c r="BI22" s="206"/>
      <c r="BJ22" s="206"/>
      <c r="BK22" s="206"/>
      <c r="BL22" s="206"/>
      <c r="BM22" s="206"/>
      <c r="BN22" s="206"/>
      <c r="BO22" s="206"/>
      <c r="BP22" s="206"/>
      <c r="BQ22" s="215">
        <v>16</v>
      </c>
      <c r="BR22" s="216"/>
      <c r="BS22" s="1042"/>
      <c r="BT22" s="1043"/>
      <c r="BU22" s="1043"/>
      <c r="BV22" s="1043"/>
      <c r="BW22" s="1043"/>
      <c r="BX22" s="1043"/>
      <c r="BY22" s="1043"/>
      <c r="BZ22" s="1043"/>
      <c r="CA22" s="1043"/>
      <c r="CB22" s="1043"/>
      <c r="CC22" s="1043"/>
      <c r="CD22" s="1043"/>
      <c r="CE22" s="1043"/>
      <c r="CF22" s="1043"/>
      <c r="CG22" s="1044"/>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8">
        <v>4465</v>
      </c>
      <c r="R23" s="1099"/>
      <c r="S23" s="1099"/>
      <c r="T23" s="1099"/>
      <c r="U23" s="1099"/>
      <c r="V23" s="1099">
        <v>4175</v>
      </c>
      <c r="W23" s="1099"/>
      <c r="X23" s="1099"/>
      <c r="Y23" s="1099"/>
      <c r="Z23" s="1099"/>
      <c r="AA23" s="1099">
        <v>290</v>
      </c>
      <c r="AB23" s="1099"/>
      <c r="AC23" s="1099"/>
      <c r="AD23" s="1099"/>
      <c r="AE23" s="1100"/>
      <c r="AF23" s="1101">
        <v>289</v>
      </c>
      <c r="AG23" s="1099"/>
      <c r="AH23" s="1099"/>
      <c r="AI23" s="1099"/>
      <c r="AJ23" s="1102"/>
      <c r="AK23" s="1103"/>
      <c r="AL23" s="1104"/>
      <c r="AM23" s="1104"/>
      <c r="AN23" s="1104"/>
      <c r="AO23" s="1104"/>
      <c r="AP23" s="1099">
        <v>1950</v>
      </c>
      <c r="AQ23" s="1099"/>
      <c r="AR23" s="1099"/>
      <c r="AS23" s="1099"/>
      <c r="AT23" s="1099"/>
      <c r="AU23" s="1105"/>
      <c r="AV23" s="1105"/>
      <c r="AW23" s="1105"/>
      <c r="AX23" s="1105"/>
      <c r="AY23" s="1106"/>
      <c r="AZ23" s="1095" t="s">
        <v>373</v>
      </c>
      <c r="BA23" s="1096"/>
      <c r="BB23" s="1096"/>
      <c r="BC23" s="1096"/>
      <c r="BD23" s="1097"/>
      <c r="BE23" s="206"/>
      <c r="BF23" s="206"/>
      <c r="BG23" s="206"/>
      <c r="BH23" s="206"/>
      <c r="BI23" s="206"/>
      <c r="BJ23" s="206"/>
      <c r="BK23" s="206"/>
      <c r="BL23" s="206"/>
      <c r="BM23" s="206"/>
      <c r="BN23" s="206"/>
      <c r="BO23" s="206"/>
      <c r="BP23" s="206"/>
      <c r="BQ23" s="215">
        <v>17</v>
      </c>
      <c r="BR23" s="216"/>
      <c r="BS23" s="1042"/>
      <c r="BT23" s="1043"/>
      <c r="BU23" s="1043"/>
      <c r="BV23" s="1043"/>
      <c r="BW23" s="1043"/>
      <c r="BX23" s="1043"/>
      <c r="BY23" s="1043"/>
      <c r="BZ23" s="1043"/>
      <c r="CA23" s="1043"/>
      <c r="CB23" s="1043"/>
      <c r="CC23" s="1043"/>
      <c r="CD23" s="1043"/>
      <c r="CE23" s="1043"/>
      <c r="CF23" s="1043"/>
      <c r="CG23" s="1044"/>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07"/>
    </row>
    <row r="24" spans="1:131" s="208" customFormat="1" ht="26.25" customHeight="1" x14ac:dyDescent="0.15">
      <c r="A24" s="1094" t="s">
        <v>374</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2"/>
      <c r="BT24" s="1043"/>
      <c r="BU24" s="1043"/>
      <c r="BV24" s="1043"/>
      <c r="BW24" s="1043"/>
      <c r="BX24" s="1043"/>
      <c r="BY24" s="1043"/>
      <c r="BZ24" s="1043"/>
      <c r="CA24" s="1043"/>
      <c r="CB24" s="1043"/>
      <c r="CC24" s="1043"/>
      <c r="CD24" s="1043"/>
      <c r="CE24" s="1043"/>
      <c r="CF24" s="1043"/>
      <c r="CG24" s="1044"/>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07"/>
    </row>
    <row r="25" spans="1:131" s="200" customFormat="1" ht="26.25" customHeight="1" thickBot="1" x14ac:dyDescent="0.2">
      <c r="A25" s="1093" t="s">
        <v>375</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2"/>
      <c r="BT25" s="1043"/>
      <c r="BU25" s="1043"/>
      <c r="BV25" s="1043"/>
      <c r="BW25" s="1043"/>
      <c r="BX25" s="1043"/>
      <c r="BY25" s="1043"/>
      <c r="BZ25" s="1043"/>
      <c r="CA25" s="1043"/>
      <c r="CB25" s="1043"/>
      <c r="CC25" s="1043"/>
      <c r="CD25" s="1043"/>
      <c r="CE25" s="1043"/>
      <c r="CF25" s="1043"/>
      <c r="CG25" s="1044"/>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199"/>
    </row>
    <row r="26" spans="1:131" s="200" customFormat="1" ht="26.25" customHeight="1" x14ac:dyDescent="0.15">
      <c r="A26" s="1023" t="s">
        <v>350</v>
      </c>
      <c r="B26" s="1024"/>
      <c r="C26" s="1024"/>
      <c r="D26" s="1024"/>
      <c r="E26" s="1024"/>
      <c r="F26" s="1024"/>
      <c r="G26" s="1024"/>
      <c r="H26" s="1024"/>
      <c r="I26" s="1024"/>
      <c r="J26" s="1024"/>
      <c r="K26" s="1024"/>
      <c r="L26" s="1024"/>
      <c r="M26" s="1024"/>
      <c r="N26" s="1024"/>
      <c r="O26" s="1024"/>
      <c r="P26" s="1025"/>
      <c r="Q26" s="1029" t="s">
        <v>376</v>
      </c>
      <c r="R26" s="1030"/>
      <c r="S26" s="1030"/>
      <c r="T26" s="1030"/>
      <c r="U26" s="1031"/>
      <c r="V26" s="1029" t="s">
        <v>377</v>
      </c>
      <c r="W26" s="1030"/>
      <c r="X26" s="1030"/>
      <c r="Y26" s="1030"/>
      <c r="Z26" s="1031"/>
      <c r="AA26" s="1029" t="s">
        <v>378</v>
      </c>
      <c r="AB26" s="1030"/>
      <c r="AC26" s="1030"/>
      <c r="AD26" s="1030"/>
      <c r="AE26" s="1030"/>
      <c r="AF26" s="1089" t="s">
        <v>379</v>
      </c>
      <c r="AG26" s="1036"/>
      <c r="AH26" s="1036"/>
      <c r="AI26" s="1036"/>
      <c r="AJ26" s="1090"/>
      <c r="AK26" s="1030" t="s">
        <v>380</v>
      </c>
      <c r="AL26" s="1030"/>
      <c r="AM26" s="1030"/>
      <c r="AN26" s="1030"/>
      <c r="AO26" s="1031"/>
      <c r="AP26" s="1029" t="s">
        <v>381</v>
      </c>
      <c r="AQ26" s="1030"/>
      <c r="AR26" s="1030"/>
      <c r="AS26" s="1030"/>
      <c r="AT26" s="1031"/>
      <c r="AU26" s="1029" t="s">
        <v>382</v>
      </c>
      <c r="AV26" s="1030"/>
      <c r="AW26" s="1030"/>
      <c r="AX26" s="1030"/>
      <c r="AY26" s="1031"/>
      <c r="AZ26" s="1029" t="s">
        <v>383</v>
      </c>
      <c r="BA26" s="1030"/>
      <c r="BB26" s="1030"/>
      <c r="BC26" s="1030"/>
      <c r="BD26" s="1031"/>
      <c r="BE26" s="1029" t="s">
        <v>357</v>
      </c>
      <c r="BF26" s="1030"/>
      <c r="BG26" s="1030"/>
      <c r="BH26" s="1030"/>
      <c r="BI26" s="1045"/>
      <c r="BJ26" s="205"/>
      <c r="BK26" s="205"/>
      <c r="BL26" s="205"/>
      <c r="BM26" s="205"/>
      <c r="BN26" s="205"/>
      <c r="BO26" s="218"/>
      <c r="BP26" s="218"/>
      <c r="BQ26" s="215">
        <v>20</v>
      </c>
      <c r="BR26" s="216"/>
      <c r="BS26" s="1042"/>
      <c r="BT26" s="1043"/>
      <c r="BU26" s="1043"/>
      <c r="BV26" s="1043"/>
      <c r="BW26" s="1043"/>
      <c r="BX26" s="1043"/>
      <c r="BY26" s="1043"/>
      <c r="BZ26" s="1043"/>
      <c r="CA26" s="1043"/>
      <c r="CB26" s="1043"/>
      <c r="CC26" s="1043"/>
      <c r="CD26" s="1043"/>
      <c r="CE26" s="1043"/>
      <c r="CF26" s="1043"/>
      <c r="CG26" s="1044"/>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199"/>
    </row>
    <row r="27" spans="1:131" s="200" customFormat="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91"/>
      <c r="AG27" s="1039"/>
      <c r="AH27" s="1039"/>
      <c r="AI27" s="1039"/>
      <c r="AJ27" s="1092"/>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6"/>
      <c r="BJ27" s="205"/>
      <c r="BK27" s="205"/>
      <c r="BL27" s="205"/>
      <c r="BM27" s="205"/>
      <c r="BN27" s="205"/>
      <c r="BO27" s="218"/>
      <c r="BP27" s="218"/>
      <c r="BQ27" s="215">
        <v>21</v>
      </c>
      <c r="BR27" s="216"/>
      <c r="BS27" s="1042"/>
      <c r="BT27" s="1043"/>
      <c r="BU27" s="1043"/>
      <c r="BV27" s="1043"/>
      <c r="BW27" s="1043"/>
      <c r="BX27" s="1043"/>
      <c r="BY27" s="1043"/>
      <c r="BZ27" s="1043"/>
      <c r="CA27" s="1043"/>
      <c r="CB27" s="1043"/>
      <c r="CC27" s="1043"/>
      <c r="CD27" s="1043"/>
      <c r="CE27" s="1043"/>
      <c r="CF27" s="1043"/>
      <c r="CG27" s="1044"/>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199"/>
    </row>
    <row r="28" spans="1:131" s="200" customFormat="1" ht="26.25" customHeight="1" thickTop="1" x14ac:dyDescent="0.15">
      <c r="A28" s="219">
        <v>1</v>
      </c>
      <c r="B28" s="1080" t="s">
        <v>384</v>
      </c>
      <c r="C28" s="1081"/>
      <c r="D28" s="1081"/>
      <c r="E28" s="1081"/>
      <c r="F28" s="1081"/>
      <c r="G28" s="1081"/>
      <c r="H28" s="1081"/>
      <c r="I28" s="1081"/>
      <c r="J28" s="1081"/>
      <c r="K28" s="1081"/>
      <c r="L28" s="1081"/>
      <c r="M28" s="1081"/>
      <c r="N28" s="1081"/>
      <c r="O28" s="1081"/>
      <c r="P28" s="1082"/>
      <c r="Q28" s="1083">
        <v>1295</v>
      </c>
      <c r="R28" s="1084"/>
      <c r="S28" s="1084"/>
      <c r="T28" s="1084"/>
      <c r="U28" s="1084"/>
      <c r="V28" s="1084">
        <v>1168</v>
      </c>
      <c r="W28" s="1084"/>
      <c r="X28" s="1084"/>
      <c r="Y28" s="1084"/>
      <c r="Z28" s="1084"/>
      <c r="AA28" s="1084">
        <v>127</v>
      </c>
      <c r="AB28" s="1084"/>
      <c r="AC28" s="1084"/>
      <c r="AD28" s="1084"/>
      <c r="AE28" s="1085"/>
      <c r="AF28" s="1086">
        <v>127</v>
      </c>
      <c r="AG28" s="1084"/>
      <c r="AH28" s="1084"/>
      <c r="AI28" s="1084"/>
      <c r="AJ28" s="1087"/>
      <c r="AK28" s="1088">
        <v>82</v>
      </c>
      <c r="AL28" s="1076"/>
      <c r="AM28" s="1076"/>
      <c r="AN28" s="1076"/>
      <c r="AO28" s="1076"/>
      <c r="AP28" s="1076" t="s">
        <v>568</v>
      </c>
      <c r="AQ28" s="1076"/>
      <c r="AR28" s="1076"/>
      <c r="AS28" s="1076"/>
      <c r="AT28" s="1076"/>
      <c r="AU28" s="1076" t="s">
        <v>568</v>
      </c>
      <c r="AV28" s="1076"/>
      <c r="AW28" s="1076"/>
      <c r="AX28" s="1076"/>
      <c r="AY28" s="1076"/>
      <c r="AZ28" s="1077"/>
      <c r="BA28" s="1077"/>
      <c r="BB28" s="1077"/>
      <c r="BC28" s="1077"/>
      <c r="BD28" s="1077"/>
      <c r="BE28" s="1078"/>
      <c r="BF28" s="1078"/>
      <c r="BG28" s="1078"/>
      <c r="BH28" s="1078"/>
      <c r="BI28" s="1079"/>
      <c r="BJ28" s="205"/>
      <c r="BK28" s="205"/>
      <c r="BL28" s="205"/>
      <c r="BM28" s="205"/>
      <c r="BN28" s="205"/>
      <c r="BO28" s="218"/>
      <c r="BP28" s="218"/>
      <c r="BQ28" s="215">
        <v>22</v>
      </c>
      <c r="BR28" s="216"/>
      <c r="BS28" s="1042"/>
      <c r="BT28" s="1043"/>
      <c r="BU28" s="1043"/>
      <c r="BV28" s="1043"/>
      <c r="BW28" s="1043"/>
      <c r="BX28" s="1043"/>
      <c r="BY28" s="1043"/>
      <c r="BZ28" s="1043"/>
      <c r="CA28" s="1043"/>
      <c r="CB28" s="1043"/>
      <c r="CC28" s="1043"/>
      <c r="CD28" s="1043"/>
      <c r="CE28" s="1043"/>
      <c r="CF28" s="1043"/>
      <c r="CG28" s="1044"/>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199"/>
    </row>
    <row r="29" spans="1:131" s="200" customFormat="1" ht="26.25" customHeight="1" x14ac:dyDescent="0.15">
      <c r="A29" s="219">
        <v>2</v>
      </c>
      <c r="B29" s="1067" t="s">
        <v>385</v>
      </c>
      <c r="C29" s="1068"/>
      <c r="D29" s="1068"/>
      <c r="E29" s="1068"/>
      <c r="F29" s="1068"/>
      <c r="G29" s="1068"/>
      <c r="H29" s="1068"/>
      <c r="I29" s="1068"/>
      <c r="J29" s="1068"/>
      <c r="K29" s="1068"/>
      <c r="L29" s="1068"/>
      <c r="M29" s="1068"/>
      <c r="N29" s="1068"/>
      <c r="O29" s="1068"/>
      <c r="P29" s="1069"/>
      <c r="Q29" s="1073">
        <v>154</v>
      </c>
      <c r="R29" s="1074"/>
      <c r="S29" s="1074"/>
      <c r="T29" s="1074"/>
      <c r="U29" s="1074"/>
      <c r="V29" s="1074">
        <v>88</v>
      </c>
      <c r="W29" s="1074"/>
      <c r="X29" s="1074"/>
      <c r="Y29" s="1074"/>
      <c r="Z29" s="1074"/>
      <c r="AA29" s="1074">
        <v>66</v>
      </c>
      <c r="AB29" s="1074"/>
      <c r="AC29" s="1074"/>
      <c r="AD29" s="1074"/>
      <c r="AE29" s="1075"/>
      <c r="AF29" s="1047">
        <v>66</v>
      </c>
      <c r="AG29" s="1048"/>
      <c r="AH29" s="1048"/>
      <c r="AI29" s="1048"/>
      <c r="AJ29" s="1049"/>
      <c r="AK29" s="1009">
        <v>1</v>
      </c>
      <c r="AL29" s="1000"/>
      <c r="AM29" s="1000"/>
      <c r="AN29" s="1000"/>
      <c r="AO29" s="1000"/>
      <c r="AP29" s="1000" t="s">
        <v>568</v>
      </c>
      <c r="AQ29" s="1000"/>
      <c r="AR29" s="1000"/>
      <c r="AS29" s="1000"/>
      <c r="AT29" s="1000"/>
      <c r="AU29" s="1000" t="s">
        <v>568</v>
      </c>
      <c r="AV29" s="1000"/>
      <c r="AW29" s="1000"/>
      <c r="AX29" s="1000"/>
      <c r="AY29" s="1000"/>
      <c r="AZ29" s="1072"/>
      <c r="BA29" s="1072"/>
      <c r="BB29" s="1072"/>
      <c r="BC29" s="1072"/>
      <c r="BD29" s="1072"/>
      <c r="BE29" s="1062"/>
      <c r="BF29" s="1062"/>
      <c r="BG29" s="1062"/>
      <c r="BH29" s="1062"/>
      <c r="BI29" s="1063"/>
      <c r="BJ29" s="205"/>
      <c r="BK29" s="205"/>
      <c r="BL29" s="205"/>
      <c r="BM29" s="205"/>
      <c r="BN29" s="205"/>
      <c r="BO29" s="218"/>
      <c r="BP29" s="218"/>
      <c r="BQ29" s="215">
        <v>23</v>
      </c>
      <c r="BR29" s="216"/>
      <c r="BS29" s="1042"/>
      <c r="BT29" s="1043"/>
      <c r="BU29" s="1043"/>
      <c r="BV29" s="1043"/>
      <c r="BW29" s="1043"/>
      <c r="BX29" s="1043"/>
      <c r="BY29" s="1043"/>
      <c r="BZ29" s="1043"/>
      <c r="CA29" s="1043"/>
      <c r="CB29" s="1043"/>
      <c r="CC29" s="1043"/>
      <c r="CD29" s="1043"/>
      <c r="CE29" s="1043"/>
      <c r="CF29" s="1043"/>
      <c r="CG29" s="1044"/>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199"/>
    </row>
    <row r="30" spans="1:131" s="200" customFormat="1" ht="26.25" customHeight="1" x14ac:dyDescent="0.15">
      <c r="A30" s="219">
        <v>3</v>
      </c>
      <c r="B30" s="1067" t="s">
        <v>386</v>
      </c>
      <c r="C30" s="1068"/>
      <c r="D30" s="1068"/>
      <c r="E30" s="1068"/>
      <c r="F30" s="1068"/>
      <c r="G30" s="1068"/>
      <c r="H30" s="1068"/>
      <c r="I30" s="1068"/>
      <c r="J30" s="1068"/>
      <c r="K30" s="1068"/>
      <c r="L30" s="1068"/>
      <c r="M30" s="1068"/>
      <c r="N30" s="1068"/>
      <c r="O30" s="1068"/>
      <c r="P30" s="1069"/>
      <c r="Q30" s="1073">
        <v>82</v>
      </c>
      <c r="R30" s="1074"/>
      <c r="S30" s="1074"/>
      <c r="T30" s="1074"/>
      <c r="U30" s="1074"/>
      <c r="V30" s="1074">
        <v>81</v>
      </c>
      <c r="W30" s="1074"/>
      <c r="X30" s="1074"/>
      <c r="Y30" s="1074"/>
      <c r="Z30" s="1074"/>
      <c r="AA30" s="1074">
        <v>1</v>
      </c>
      <c r="AB30" s="1074"/>
      <c r="AC30" s="1074"/>
      <c r="AD30" s="1074"/>
      <c r="AE30" s="1075"/>
      <c r="AF30" s="1047">
        <v>1</v>
      </c>
      <c r="AG30" s="1048"/>
      <c r="AH30" s="1048"/>
      <c r="AI30" s="1048"/>
      <c r="AJ30" s="1049"/>
      <c r="AK30" s="1009">
        <v>22</v>
      </c>
      <c r="AL30" s="1000"/>
      <c r="AM30" s="1000"/>
      <c r="AN30" s="1000"/>
      <c r="AO30" s="1000"/>
      <c r="AP30" s="1000" t="s">
        <v>568</v>
      </c>
      <c r="AQ30" s="1000"/>
      <c r="AR30" s="1000"/>
      <c r="AS30" s="1000"/>
      <c r="AT30" s="1000"/>
      <c r="AU30" s="1000" t="s">
        <v>568</v>
      </c>
      <c r="AV30" s="1000"/>
      <c r="AW30" s="1000"/>
      <c r="AX30" s="1000"/>
      <c r="AY30" s="1000"/>
      <c r="AZ30" s="1072"/>
      <c r="BA30" s="1072"/>
      <c r="BB30" s="1072"/>
      <c r="BC30" s="1072"/>
      <c r="BD30" s="1072"/>
      <c r="BE30" s="1062"/>
      <c r="BF30" s="1062"/>
      <c r="BG30" s="1062"/>
      <c r="BH30" s="1062"/>
      <c r="BI30" s="1063"/>
      <c r="BJ30" s="205"/>
      <c r="BK30" s="205"/>
      <c r="BL30" s="205"/>
      <c r="BM30" s="205"/>
      <c r="BN30" s="205"/>
      <c r="BO30" s="218"/>
      <c r="BP30" s="218"/>
      <c r="BQ30" s="215">
        <v>24</v>
      </c>
      <c r="BR30" s="216"/>
      <c r="BS30" s="1042"/>
      <c r="BT30" s="1043"/>
      <c r="BU30" s="1043"/>
      <c r="BV30" s="1043"/>
      <c r="BW30" s="1043"/>
      <c r="BX30" s="1043"/>
      <c r="BY30" s="1043"/>
      <c r="BZ30" s="1043"/>
      <c r="CA30" s="1043"/>
      <c r="CB30" s="1043"/>
      <c r="CC30" s="1043"/>
      <c r="CD30" s="1043"/>
      <c r="CE30" s="1043"/>
      <c r="CF30" s="1043"/>
      <c r="CG30" s="1044"/>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199"/>
    </row>
    <row r="31" spans="1:131" s="200" customFormat="1" ht="26.25" customHeight="1" x14ac:dyDescent="0.15">
      <c r="A31" s="219">
        <v>4</v>
      </c>
      <c r="B31" s="1067" t="s">
        <v>387</v>
      </c>
      <c r="C31" s="1068"/>
      <c r="D31" s="1068"/>
      <c r="E31" s="1068"/>
      <c r="F31" s="1068"/>
      <c r="G31" s="1068"/>
      <c r="H31" s="1068"/>
      <c r="I31" s="1068"/>
      <c r="J31" s="1068"/>
      <c r="K31" s="1068"/>
      <c r="L31" s="1068"/>
      <c r="M31" s="1068"/>
      <c r="N31" s="1068"/>
      <c r="O31" s="1068"/>
      <c r="P31" s="1069"/>
      <c r="Q31" s="1073">
        <v>177</v>
      </c>
      <c r="R31" s="1074"/>
      <c r="S31" s="1074"/>
      <c r="T31" s="1074"/>
      <c r="U31" s="1074"/>
      <c r="V31" s="1074">
        <v>157</v>
      </c>
      <c r="W31" s="1074"/>
      <c r="X31" s="1074"/>
      <c r="Y31" s="1074"/>
      <c r="Z31" s="1074"/>
      <c r="AA31" s="1074">
        <v>20</v>
      </c>
      <c r="AB31" s="1074"/>
      <c r="AC31" s="1074"/>
      <c r="AD31" s="1074"/>
      <c r="AE31" s="1075"/>
      <c r="AF31" s="1047">
        <v>960</v>
      </c>
      <c r="AG31" s="1048"/>
      <c r="AH31" s="1048"/>
      <c r="AI31" s="1048"/>
      <c r="AJ31" s="1049"/>
      <c r="AK31" s="1009">
        <v>2</v>
      </c>
      <c r="AL31" s="1000"/>
      <c r="AM31" s="1000"/>
      <c r="AN31" s="1000"/>
      <c r="AO31" s="1000"/>
      <c r="AP31" s="1000">
        <v>54</v>
      </c>
      <c r="AQ31" s="1000"/>
      <c r="AR31" s="1000"/>
      <c r="AS31" s="1000"/>
      <c r="AT31" s="1000"/>
      <c r="AU31" s="1000">
        <v>56</v>
      </c>
      <c r="AV31" s="1000"/>
      <c r="AW31" s="1000"/>
      <c r="AX31" s="1000"/>
      <c r="AY31" s="1000"/>
      <c r="AZ31" s="1072"/>
      <c r="BA31" s="1072"/>
      <c r="BB31" s="1072"/>
      <c r="BC31" s="1072"/>
      <c r="BD31" s="1072"/>
      <c r="BE31" s="1062" t="s">
        <v>388</v>
      </c>
      <c r="BF31" s="1062"/>
      <c r="BG31" s="1062"/>
      <c r="BH31" s="1062"/>
      <c r="BI31" s="1063"/>
      <c r="BJ31" s="205"/>
      <c r="BK31" s="205"/>
      <c r="BL31" s="205"/>
      <c r="BM31" s="205"/>
      <c r="BN31" s="205"/>
      <c r="BO31" s="218"/>
      <c r="BP31" s="218"/>
      <c r="BQ31" s="215">
        <v>25</v>
      </c>
      <c r="BR31" s="216"/>
      <c r="BS31" s="1042"/>
      <c r="BT31" s="1043"/>
      <c r="BU31" s="1043"/>
      <c r="BV31" s="1043"/>
      <c r="BW31" s="1043"/>
      <c r="BX31" s="1043"/>
      <c r="BY31" s="1043"/>
      <c r="BZ31" s="1043"/>
      <c r="CA31" s="1043"/>
      <c r="CB31" s="1043"/>
      <c r="CC31" s="1043"/>
      <c r="CD31" s="1043"/>
      <c r="CE31" s="1043"/>
      <c r="CF31" s="1043"/>
      <c r="CG31" s="1044"/>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199"/>
    </row>
    <row r="32" spans="1:131" s="200" customFormat="1" ht="26.25" customHeight="1" x14ac:dyDescent="0.15">
      <c r="A32" s="219">
        <v>5</v>
      </c>
      <c r="B32" s="1067" t="s">
        <v>389</v>
      </c>
      <c r="C32" s="1068"/>
      <c r="D32" s="1068"/>
      <c r="E32" s="1068"/>
      <c r="F32" s="1068"/>
      <c r="G32" s="1068"/>
      <c r="H32" s="1068"/>
      <c r="I32" s="1068"/>
      <c r="J32" s="1068"/>
      <c r="K32" s="1068"/>
      <c r="L32" s="1068"/>
      <c r="M32" s="1068"/>
      <c r="N32" s="1068"/>
      <c r="O32" s="1068"/>
      <c r="P32" s="1069"/>
      <c r="Q32" s="1073">
        <v>373</v>
      </c>
      <c r="R32" s="1074"/>
      <c r="S32" s="1074"/>
      <c r="T32" s="1074"/>
      <c r="U32" s="1074"/>
      <c r="V32" s="1074">
        <v>215</v>
      </c>
      <c r="W32" s="1074"/>
      <c r="X32" s="1074"/>
      <c r="Y32" s="1074"/>
      <c r="Z32" s="1074"/>
      <c r="AA32" s="1074">
        <v>158</v>
      </c>
      <c r="AB32" s="1074"/>
      <c r="AC32" s="1074"/>
      <c r="AD32" s="1074"/>
      <c r="AE32" s="1075"/>
      <c r="AF32" s="1047">
        <v>253</v>
      </c>
      <c r="AG32" s="1048"/>
      <c r="AH32" s="1048"/>
      <c r="AI32" s="1048"/>
      <c r="AJ32" s="1049"/>
      <c r="AK32" s="1009">
        <v>236</v>
      </c>
      <c r="AL32" s="1000"/>
      <c r="AM32" s="1000"/>
      <c r="AN32" s="1000"/>
      <c r="AO32" s="1000"/>
      <c r="AP32" s="1000">
        <v>918</v>
      </c>
      <c r="AQ32" s="1000"/>
      <c r="AR32" s="1000"/>
      <c r="AS32" s="1000"/>
      <c r="AT32" s="1000"/>
      <c r="AU32" s="1000">
        <v>736</v>
      </c>
      <c r="AV32" s="1000"/>
      <c r="AW32" s="1000"/>
      <c r="AX32" s="1000"/>
      <c r="AY32" s="1000"/>
      <c r="AZ32" s="1072"/>
      <c r="BA32" s="1072"/>
      <c r="BB32" s="1072"/>
      <c r="BC32" s="1072"/>
      <c r="BD32" s="1072"/>
      <c r="BE32" s="1062" t="s">
        <v>388</v>
      </c>
      <c r="BF32" s="1062"/>
      <c r="BG32" s="1062"/>
      <c r="BH32" s="1062"/>
      <c r="BI32" s="1063"/>
      <c r="BJ32" s="205"/>
      <c r="BK32" s="205"/>
      <c r="BL32" s="205"/>
      <c r="BM32" s="205"/>
      <c r="BN32" s="205"/>
      <c r="BO32" s="218"/>
      <c r="BP32" s="218"/>
      <c r="BQ32" s="215">
        <v>26</v>
      </c>
      <c r="BR32" s="216"/>
      <c r="BS32" s="1042"/>
      <c r="BT32" s="1043"/>
      <c r="BU32" s="1043"/>
      <c r="BV32" s="1043"/>
      <c r="BW32" s="1043"/>
      <c r="BX32" s="1043"/>
      <c r="BY32" s="1043"/>
      <c r="BZ32" s="1043"/>
      <c r="CA32" s="1043"/>
      <c r="CB32" s="1043"/>
      <c r="CC32" s="1043"/>
      <c r="CD32" s="1043"/>
      <c r="CE32" s="1043"/>
      <c r="CF32" s="1043"/>
      <c r="CG32" s="1044"/>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199"/>
    </row>
    <row r="33" spans="1:131" s="200" customFormat="1" ht="26.25" customHeight="1" x14ac:dyDescent="0.15">
      <c r="A33" s="219">
        <v>6</v>
      </c>
      <c r="B33" s="1067"/>
      <c r="C33" s="1068"/>
      <c r="D33" s="1068"/>
      <c r="E33" s="1068"/>
      <c r="F33" s="1068"/>
      <c r="G33" s="1068"/>
      <c r="H33" s="1068"/>
      <c r="I33" s="1068"/>
      <c r="J33" s="1068"/>
      <c r="K33" s="1068"/>
      <c r="L33" s="1068"/>
      <c r="M33" s="1068"/>
      <c r="N33" s="1068"/>
      <c r="O33" s="1068"/>
      <c r="P33" s="1069"/>
      <c r="Q33" s="1073"/>
      <c r="R33" s="1074"/>
      <c r="S33" s="1074"/>
      <c r="T33" s="1074"/>
      <c r="U33" s="1074"/>
      <c r="V33" s="1074"/>
      <c r="W33" s="1074"/>
      <c r="X33" s="1074"/>
      <c r="Y33" s="1074"/>
      <c r="Z33" s="1074"/>
      <c r="AA33" s="1074"/>
      <c r="AB33" s="1074"/>
      <c r="AC33" s="1074"/>
      <c r="AD33" s="1074"/>
      <c r="AE33" s="1075"/>
      <c r="AF33" s="1047"/>
      <c r="AG33" s="1048"/>
      <c r="AH33" s="1048"/>
      <c r="AI33" s="1048"/>
      <c r="AJ33" s="1049"/>
      <c r="AK33" s="1009"/>
      <c r="AL33" s="1000"/>
      <c r="AM33" s="1000"/>
      <c r="AN33" s="1000"/>
      <c r="AO33" s="1000"/>
      <c r="AP33" s="1000"/>
      <c r="AQ33" s="1000"/>
      <c r="AR33" s="1000"/>
      <c r="AS33" s="1000"/>
      <c r="AT33" s="1000"/>
      <c r="AU33" s="1000"/>
      <c r="AV33" s="1000"/>
      <c r="AW33" s="1000"/>
      <c r="AX33" s="1000"/>
      <c r="AY33" s="1000"/>
      <c r="AZ33" s="1072"/>
      <c r="BA33" s="1072"/>
      <c r="BB33" s="1072"/>
      <c r="BC33" s="1072"/>
      <c r="BD33" s="1072"/>
      <c r="BE33" s="1062"/>
      <c r="BF33" s="1062"/>
      <c r="BG33" s="1062"/>
      <c r="BH33" s="1062"/>
      <c r="BI33" s="1063"/>
      <c r="BJ33" s="205"/>
      <c r="BK33" s="205"/>
      <c r="BL33" s="205"/>
      <c r="BM33" s="205"/>
      <c r="BN33" s="205"/>
      <c r="BO33" s="218"/>
      <c r="BP33" s="218"/>
      <c r="BQ33" s="215">
        <v>27</v>
      </c>
      <c r="BR33" s="216"/>
      <c r="BS33" s="1042"/>
      <c r="BT33" s="1043"/>
      <c r="BU33" s="1043"/>
      <c r="BV33" s="1043"/>
      <c r="BW33" s="1043"/>
      <c r="BX33" s="1043"/>
      <c r="BY33" s="1043"/>
      <c r="BZ33" s="1043"/>
      <c r="CA33" s="1043"/>
      <c r="CB33" s="1043"/>
      <c r="CC33" s="1043"/>
      <c r="CD33" s="1043"/>
      <c r="CE33" s="1043"/>
      <c r="CF33" s="1043"/>
      <c r="CG33" s="1044"/>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199"/>
    </row>
    <row r="34" spans="1:131" s="200" customFormat="1" ht="26.25" customHeight="1" x14ac:dyDescent="0.15">
      <c r="A34" s="219">
        <v>7</v>
      </c>
      <c r="B34" s="1067"/>
      <c r="C34" s="1068"/>
      <c r="D34" s="1068"/>
      <c r="E34" s="1068"/>
      <c r="F34" s="1068"/>
      <c r="G34" s="1068"/>
      <c r="H34" s="1068"/>
      <c r="I34" s="1068"/>
      <c r="J34" s="1068"/>
      <c r="K34" s="1068"/>
      <c r="L34" s="1068"/>
      <c r="M34" s="1068"/>
      <c r="N34" s="1068"/>
      <c r="O34" s="1068"/>
      <c r="P34" s="1069"/>
      <c r="Q34" s="1073"/>
      <c r="R34" s="1074"/>
      <c r="S34" s="1074"/>
      <c r="T34" s="1074"/>
      <c r="U34" s="1074"/>
      <c r="V34" s="1074"/>
      <c r="W34" s="1074"/>
      <c r="X34" s="1074"/>
      <c r="Y34" s="1074"/>
      <c r="Z34" s="1074"/>
      <c r="AA34" s="1074"/>
      <c r="AB34" s="1074"/>
      <c r="AC34" s="1074"/>
      <c r="AD34" s="1074"/>
      <c r="AE34" s="1075"/>
      <c r="AF34" s="1047"/>
      <c r="AG34" s="1048"/>
      <c r="AH34" s="1048"/>
      <c r="AI34" s="1048"/>
      <c r="AJ34" s="1049"/>
      <c r="AK34" s="1009"/>
      <c r="AL34" s="1000"/>
      <c r="AM34" s="1000"/>
      <c r="AN34" s="1000"/>
      <c r="AO34" s="1000"/>
      <c r="AP34" s="1000"/>
      <c r="AQ34" s="1000"/>
      <c r="AR34" s="1000"/>
      <c r="AS34" s="1000"/>
      <c r="AT34" s="1000"/>
      <c r="AU34" s="1000"/>
      <c r="AV34" s="1000"/>
      <c r="AW34" s="1000"/>
      <c r="AX34" s="1000"/>
      <c r="AY34" s="1000"/>
      <c r="AZ34" s="1072"/>
      <c r="BA34" s="1072"/>
      <c r="BB34" s="1072"/>
      <c r="BC34" s="1072"/>
      <c r="BD34" s="1072"/>
      <c r="BE34" s="1062"/>
      <c r="BF34" s="1062"/>
      <c r="BG34" s="1062"/>
      <c r="BH34" s="1062"/>
      <c r="BI34" s="1063"/>
      <c r="BJ34" s="205"/>
      <c r="BK34" s="205"/>
      <c r="BL34" s="205"/>
      <c r="BM34" s="205"/>
      <c r="BN34" s="205"/>
      <c r="BO34" s="218"/>
      <c r="BP34" s="218"/>
      <c r="BQ34" s="215">
        <v>28</v>
      </c>
      <c r="BR34" s="216"/>
      <c r="BS34" s="1042"/>
      <c r="BT34" s="1043"/>
      <c r="BU34" s="1043"/>
      <c r="BV34" s="1043"/>
      <c r="BW34" s="1043"/>
      <c r="BX34" s="1043"/>
      <c r="BY34" s="1043"/>
      <c r="BZ34" s="1043"/>
      <c r="CA34" s="1043"/>
      <c r="CB34" s="1043"/>
      <c r="CC34" s="1043"/>
      <c r="CD34" s="1043"/>
      <c r="CE34" s="1043"/>
      <c r="CF34" s="1043"/>
      <c r="CG34" s="1044"/>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199"/>
    </row>
    <row r="35" spans="1:131" s="200" customFormat="1" ht="26.25" customHeight="1" x14ac:dyDescent="0.15">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7"/>
      <c r="AG35" s="1048"/>
      <c r="AH35" s="1048"/>
      <c r="AI35" s="1048"/>
      <c r="AJ35" s="1049"/>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2"/>
      <c r="BT35" s="1043"/>
      <c r="BU35" s="1043"/>
      <c r="BV35" s="1043"/>
      <c r="BW35" s="1043"/>
      <c r="BX35" s="1043"/>
      <c r="BY35" s="1043"/>
      <c r="BZ35" s="1043"/>
      <c r="CA35" s="1043"/>
      <c r="CB35" s="1043"/>
      <c r="CC35" s="1043"/>
      <c r="CD35" s="1043"/>
      <c r="CE35" s="1043"/>
      <c r="CF35" s="1043"/>
      <c r="CG35" s="1044"/>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199"/>
    </row>
    <row r="36" spans="1:131" s="200" customFormat="1" ht="26.25" customHeight="1" x14ac:dyDescent="0.15">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7"/>
      <c r="AG36" s="1048"/>
      <c r="AH36" s="1048"/>
      <c r="AI36" s="1048"/>
      <c r="AJ36" s="1049"/>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2"/>
      <c r="BT36" s="1043"/>
      <c r="BU36" s="1043"/>
      <c r="BV36" s="1043"/>
      <c r="BW36" s="1043"/>
      <c r="BX36" s="1043"/>
      <c r="BY36" s="1043"/>
      <c r="BZ36" s="1043"/>
      <c r="CA36" s="1043"/>
      <c r="CB36" s="1043"/>
      <c r="CC36" s="1043"/>
      <c r="CD36" s="1043"/>
      <c r="CE36" s="1043"/>
      <c r="CF36" s="1043"/>
      <c r="CG36" s="1044"/>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199"/>
    </row>
    <row r="37" spans="1:131" s="200" customFormat="1" ht="26.25" customHeight="1" x14ac:dyDescent="0.15">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7"/>
      <c r="AG37" s="1048"/>
      <c r="AH37" s="1048"/>
      <c r="AI37" s="1048"/>
      <c r="AJ37" s="1049"/>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2"/>
      <c r="BT37" s="1043"/>
      <c r="BU37" s="1043"/>
      <c r="BV37" s="1043"/>
      <c r="BW37" s="1043"/>
      <c r="BX37" s="1043"/>
      <c r="BY37" s="1043"/>
      <c r="BZ37" s="1043"/>
      <c r="CA37" s="1043"/>
      <c r="CB37" s="1043"/>
      <c r="CC37" s="1043"/>
      <c r="CD37" s="1043"/>
      <c r="CE37" s="1043"/>
      <c r="CF37" s="1043"/>
      <c r="CG37" s="1044"/>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199"/>
    </row>
    <row r="38" spans="1:131" s="200" customFormat="1" ht="26.25" customHeight="1" x14ac:dyDescent="0.15">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7"/>
      <c r="AG38" s="1048"/>
      <c r="AH38" s="1048"/>
      <c r="AI38" s="1048"/>
      <c r="AJ38" s="1049"/>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2"/>
      <c r="BT38" s="1043"/>
      <c r="BU38" s="1043"/>
      <c r="BV38" s="1043"/>
      <c r="BW38" s="1043"/>
      <c r="BX38" s="1043"/>
      <c r="BY38" s="1043"/>
      <c r="BZ38" s="1043"/>
      <c r="CA38" s="1043"/>
      <c r="CB38" s="1043"/>
      <c r="CC38" s="1043"/>
      <c r="CD38" s="1043"/>
      <c r="CE38" s="1043"/>
      <c r="CF38" s="1043"/>
      <c r="CG38" s="1044"/>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199"/>
    </row>
    <row r="39" spans="1:131" s="200" customFormat="1" ht="26.25" customHeight="1" x14ac:dyDescent="0.15">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7"/>
      <c r="AG39" s="1048"/>
      <c r="AH39" s="1048"/>
      <c r="AI39" s="1048"/>
      <c r="AJ39" s="1049"/>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2"/>
      <c r="BT39" s="1043"/>
      <c r="BU39" s="1043"/>
      <c r="BV39" s="1043"/>
      <c r="BW39" s="1043"/>
      <c r="BX39" s="1043"/>
      <c r="BY39" s="1043"/>
      <c r="BZ39" s="1043"/>
      <c r="CA39" s="1043"/>
      <c r="CB39" s="1043"/>
      <c r="CC39" s="1043"/>
      <c r="CD39" s="1043"/>
      <c r="CE39" s="1043"/>
      <c r="CF39" s="1043"/>
      <c r="CG39" s="1044"/>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199"/>
    </row>
    <row r="40" spans="1:131" s="200" customFormat="1" ht="26.25" customHeight="1" x14ac:dyDescent="0.15">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7"/>
      <c r="AG40" s="1048"/>
      <c r="AH40" s="1048"/>
      <c r="AI40" s="1048"/>
      <c r="AJ40" s="1049"/>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2"/>
      <c r="BT40" s="1043"/>
      <c r="BU40" s="1043"/>
      <c r="BV40" s="1043"/>
      <c r="BW40" s="1043"/>
      <c r="BX40" s="1043"/>
      <c r="BY40" s="1043"/>
      <c r="BZ40" s="1043"/>
      <c r="CA40" s="1043"/>
      <c r="CB40" s="1043"/>
      <c r="CC40" s="1043"/>
      <c r="CD40" s="1043"/>
      <c r="CE40" s="1043"/>
      <c r="CF40" s="1043"/>
      <c r="CG40" s="1044"/>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199"/>
    </row>
    <row r="41" spans="1:131" s="200" customFormat="1" ht="26.25" customHeight="1" x14ac:dyDescent="0.15">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7"/>
      <c r="AG41" s="1048"/>
      <c r="AH41" s="1048"/>
      <c r="AI41" s="1048"/>
      <c r="AJ41" s="1049"/>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2"/>
      <c r="BT41" s="1043"/>
      <c r="BU41" s="1043"/>
      <c r="BV41" s="1043"/>
      <c r="BW41" s="1043"/>
      <c r="BX41" s="1043"/>
      <c r="BY41" s="1043"/>
      <c r="BZ41" s="1043"/>
      <c r="CA41" s="1043"/>
      <c r="CB41" s="1043"/>
      <c r="CC41" s="1043"/>
      <c r="CD41" s="1043"/>
      <c r="CE41" s="1043"/>
      <c r="CF41" s="1043"/>
      <c r="CG41" s="1044"/>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199"/>
    </row>
    <row r="42" spans="1:131" s="200" customFormat="1" ht="26.25" customHeight="1" x14ac:dyDescent="0.15">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7"/>
      <c r="AG42" s="1048"/>
      <c r="AH42" s="1048"/>
      <c r="AI42" s="1048"/>
      <c r="AJ42" s="1049"/>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2"/>
      <c r="BT42" s="1043"/>
      <c r="BU42" s="1043"/>
      <c r="BV42" s="1043"/>
      <c r="BW42" s="1043"/>
      <c r="BX42" s="1043"/>
      <c r="BY42" s="1043"/>
      <c r="BZ42" s="1043"/>
      <c r="CA42" s="1043"/>
      <c r="CB42" s="1043"/>
      <c r="CC42" s="1043"/>
      <c r="CD42" s="1043"/>
      <c r="CE42" s="1043"/>
      <c r="CF42" s="1043"/>
      <c r="CG42" s="1044"/>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199"/>
    </row>
    <row r="43" spans="1:131" s="200" customFormat="1" ht="26.25" customHeight="1" x14ac:dyDescent="0.15">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7"/>
      <c r="AG43" s="1048"/>
      <c r="AH43" s="1048"/>
      <c r="AI43" s="1048"/>
      <c r="AJ43" s="1049"/>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2"/>
      <c r="BT43" s="1043"/>
      <c r="BU43" s="1043"/>
      <c r="BV43" s="1043"/>
      <c r="BW43" s="1043"/>
      <c r="BX43" s="1043"/>
      <c r="BY43" s="1043"/>
      <c r="BZ43" s="1043"/>
      <c r="CA43" s="1043"/>
      <c r="CB43" s="1043"/>
      <c r="CC43" s="1043"/>
      <c r="CD43" s="1043"/>
      <c r="CE43" s="1043"/>
      <c r="CF43" s="1043"/>
      <c r="CG43" s="1044"/>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199"/>
    </row>
    <row r="44" spans="1:131" s="200" customFormat="1" ht="26.25" customHeight="1" x14ac:dyDescent="0.15">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7"/>
      <c r="AG44" s="1048"/>
      <c r="AH44" s="1048"/>
      <c r="AI44" s="1048"/>
      <c r="AJ44" s="1049"/>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2"/>
      <c r="BT44" s="1043"/>
      <c r="BU44" s="1043"/>
      <c r="BV44" s="1043"/>
      <c r="BW44" s="1043"/>
      <c r="BX44" s="1043"/>
      <c r="BY44" s="1043"/>
      <c r="BZ44" s="1043"/>
      <c r="CA44" s="1043"/>
      <c r="CB44" s="1043"/>
      <c r="CC44" s="1043"/>
      <c r="CD44" s="1043"/>
      <c r="CE44" s="1043"/>
      <c r="CF44" s="1043"/>
      <c r="CG44" s="1044"/>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199"/>
    </row>
    <row r="45" spans="1:131" s="200" customFormat="1" ht="26.25" customHeight="1" x14ac:dyDescent="0.15">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7"/>
      <c r="AG45" s="1048"/>
      <c r="AH45" s="1048"/>
      <c r="AI45" s="1048"/>
      <c r="AJ45" s="1049"/>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2"/>
      <c r="BT45" s="1043"/>
      <c r="BU45" s="1043"/>
      <c r="BV45" s="1043"/>
      <c r="BW45" s="1043"/>
      <c r="BX45" s="1043"/>
      <c r="BY45" s="1043"/>
      <c r="BZ45" s="1043"/>
      <c r="CA45" s="1043"/>
      <c r="CB45" s="1043"/>
      <c r="CC45" s="1043"/>
      <c r="CD45" s="1043"/>
      <c r="CE45" s="1043"/>
      <c r="CF45" s="1043"/>
      <c r="CG45" s="1044"/>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199"/>
    </row>
    <row r="46" spans="1:131" s="200" customFormat="1" ht="26.25" customHeight="1" x14ac:dyDescent="0.15">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7"/>
      <c r="AG46" s="1048"/>
      <c r="AH46" s="1048"/>
      <c r="AI46" s="1048"/>
      <c r="AJ46" s="1049"/>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2"/>
      <c r="BT46" s="1043"/>
      <c r="BU46" s="1043"/>
      <c r="BV46" s="1043"/>
      <c r="BW46" s="1043"/>
      <c r="BX46" s="1043"/>
      <c r="BY46" s="1043"/>
      <c r="BZ46" s="1043"/>
      <c r="CA46" s="1043"/>
      <c r="CB46" s="1043"/>
      <c r="CC46" s="1043"/>
      <c r="CD46" s="1043"/>
      <c r="CE46" s="1043"/>
      <c r="CF46" s="1043"/>
      <c r="CG46" s="1044"/>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199"/>
    </row>
    <row r="47" spans="1:131" s="200" customFormat="1" ht="26.25" customHeight="1" x14ac:dyDescent="0.15">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7"/>
      <c r="AG47" s="1048"/>
      <c r="AH47" s="1048"/>
      <c r="AI47" s="1048"/>
      <c r="AJ47" s="1049"/>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2"/>
      <c r="BT47" s="1043"/>
      <c r="BU47" s="1043"/>
      <c r="BV47" s="1043"/>
      <c r="BW47" s="1043"/>
      <c r="BX47" s="1043"/>
      <c r="BY47" s="1043"/>
      <c r="BZ47" s="1043"/>
      <c r="CA47" s="1043"/>
      <c r="CB47" s="1043"/>
      <c r="CC47" s="1043"/>
      <c r="CD47" s="1043"/>
      <c r="CE47" s="1043"/>
      <c r="CF47" s="1043"/>
      <c r="CG47" s="1044"/>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199"/>
    </row>
    <row r="48" spans="1:131" s="200" customFormat="1" ht="26.25" customHeight="1" x14ac:dyDescent="0.15">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7"/>
      <c r="AG48" s="1048"/>
      <c r="AH48" s="1048"/>
      <c r="AI48" s="1048"/>
      <c r="AJ48" s="1049"/>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2"/>
      <c r="BT48" s="1043"/>
      <c r="BU48" s="1043"/>
      <c r="BV48" s="1043"/>
      <c r="BW48" s="1043"/>
      <c r="BX48" s="1043"/>
      <c r="BY48" s="1043"/>
      <c r="BZ48" s="1043"/>
      <c r="CA48" s="1043"/>
      <c r="CB48" s="1043"/>
      <c r="CC48" s="1043"/>
      <c r="CD48" s="1043"/>
      <c r="CE48" s="1043"/>
      <c r="CF48" s="1043"/>
      <c r="CG48" s="1044"/>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199"/>
    </row>
    <row r="49" spans="1:131" s="200" customFormat="1" ht="26.25" customHeight="1" x14ac:dyDescent="0.15">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7"/>
      <c r="AG49" s="1048"/>
      <c r="AH49" s="1048"/>
      <c r="AI49" s="1048"/>
      <c r="AJ49" s="1049"/>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2"/>
      <c r="BT49" s="1043"/>
      <c r="BU49" s="1043"/>
      <c r="BV49" s="1043"/>
      <c r="BW49" s="1043"/>
      <c r="BX49" s="1043"/>
      <c r="BY49" s="1043"/>
      <c r="BZ49" s="1043"/>
      <c r="CA49" s="1043"/>
      <c r="CB49" s="1043"/>
      <c r="CC49" s="1043"/>
      <c r="CD49" s="1043"/>
      <c r="CE49" s="1043"/>
      <c r="CF49" s="1043"/>
      <c r="CG49" s="1044"/>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199"/>
    </row>
    <row r="50" spans="1:131" s="200" customFormat="1" ht="26.25" customHeight="1" x14ac:dyDescent="0.15">
      <c r="A50" s="214">
        <v>23</v>
      </c>
      <c r="B50" s="1067"/>
      <c r="C50" s="1068"/>
      <c r="D50" s="1068"/>
      <c r="E50" s="1068"/>
      <c r="F50" s="1068"/>
      <c r="G50" s="1068"/>
      <c r="H50" s="1068"/>
      <c r="I50" s="1068"/>
      <c r="J50" s="1068"/>
      <c r="K50" s="1068"/>
      <c r="L50" s="1068"/>
      <c r="M50" s="1068"/>
      <c r="N50" s="1068"/>
      <c r="O50" s="1068"/>
      <c r="P50" s="1069"/>
      <c r="Q50" s="1070"/>
      <c r="R50" s="1051"/>
      <c r="S50" s="1051"/>
      <c r="T50" s="1051"/>
      <c r="U50" s="1051"/>
      <c r="V50" s="1051"/>
      <c r="W50" s="1051"/>
      <c r="X50" s="1051"/>
      <c r="Y50" s="1051"/>
      <c r="Z50" s="1051"/>
      <c r="AA50" s="1051"/>
      <c r="AB50" s="1051"/>
      <c r="AC50" s="1051"/>
      <c r="AD50" s="1051"/>
      <c r="AE50" s="1071"/>
      <c r="AF50" s="1047"/>
      <c r="AG50" s="1048"/>
      <c r="AH50" s="1048"/>
      <c r="AI50" s="1048"/>
      <c r="AJ50" s="1049"/>
      <c r="AK50" s="1050"/>
      <c r="AL50" s="1051"/>
      <c r="AM50" s="1051"/>
      <c r="AN50" s="1051"/>
      <c r="AO50" s="1051"/>
      <c r="AP50" s="1051"/>
      <c r="AQ50" s="1051"/>
      <c r="AR50" s="1051"/>
      <c r="AS50" s="1051"/>
      <c r="AT50" s="1051"/>
      <c r="AU50" s="1051"/>
      <c r="AV50" s="1051"/>
      <c r="AW50" s="1051"/>
      <c r="AX50" s="1051"/>
      <c r="AY50" s="1051"/>
      <c r="AZ50" s="1052"/>
      <c r="BA50" s="1052"/>
      <c r="BB50" s="1052"/>
      <c r="BC50" s="1052"/>
      <c r="BD50" s="1052"/>
      <c r="BE50" s="1062"/>
      <c r="BF50" s="1062"/>
      <c r="BG50" s="1062"/>
      <c r="BH50" s="1062"/>
      <c r="BI50" s="1063"/>
      <c r="BJ50" s="205"/>
      <c r="BK50" s="205"/>
      <c r="BL50" s="205"/>
      <c r="BM50" s="205"/>
      <c r="BN50" s="205"/>
      <c r="BO50" s="218"/>
      <c r="BP50" s="218"/>
      <c r="BQ50" s="215">
        <v>44</v>
      </c>
      <c r="BR50" s="216"/>
      <c r="BS50" s="1042"/>
      <c r="BT50" s="1043"/>
      <c r="BU50" s="1043"/>
      <c r="BV50" s="1043"/>
      <c r="BW50" s="1043"/>
      <c r="BX50" s="1043"/>
      <c r="BY50" s="1043"/>
      <c r="BZ50" s="1043"/>
      <c r="CA50" s="1043"/>
      <c r="CB50" s="1043"/>
      <c r="CC50" s="1043"/>
      <c r="CD50" s="1043"/>
      <c r="CE50" s="1043"/>
      <c r="CF50" s="1043"/>
      <c r="CG50" s="1044"/>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199"/>
    </row>
    <row r="51" spans="1:131" s="200" customFormat="1" ht="26.25" customHeight="1" x14ac:dyDescent="0.15">
      <c r="A51" s="214">
        <v>24</v>
      </c>
      <c r="B51" s="1067"/>
      <c r="C51" s="1068"/>
      <c r="D51" s="1068"/>
      <c r="E51" s="1068"/>
      <c r="F51" s="1068"/>
      <c r="G51" s="1068"/>
      <c r="H51" s="1068"/>
      <c r="I51" s="1068"/>
      <c r="J51" s="1068"/>
      <c r="K51" s="1068"/>
      <c r="L51" s="1068"/>
      <c r="M51" s="1068"/>
      <c r="N51" s="1068"/>
      <c r="O51" s="1068"/>
      <c r="P51" s="1069"/>
      <c r="Q51" s="1070"/>
      <c r="R51" s="1051"/>
      <c r="S51" s="1051"/>
      <c r="T51" s="1051"/>
      <c r="U51" s="1051"/>
      <c r="V51" s="1051"/>
      <c r="W51" s="1051"/>
      <c r="X51" s="1051"/>
      <c r="Y51" s="1051"/>
      <c r="Z51" s="1051"/>
      <c r="AA51" s="1051"/>
      <c r="AB51" s="1051"/>
      <c r="AC51" s="1051"/>
      <c r="AD51" s="1051"/>
      <c r="AE51" s="1071"/>
      <c r="AF51" s="1047"/>
      <c r="AG51" s="1048"/>
      <c r="AH51" s="1048"/>
      <c r="AI51" s="1048"/>
      <c r="AJ51" s="1049"/>
      <c r="AK51" s="1050"/>
      <c r="AL51" s="1051"/>
      <c r="AM51" s="1051"/>
      <c r="AN51" s="1051"/>
      <c r="AO51" s="1051"/>
      <c r="AP51" s="1051"/>
      <c r="AQ51" s="1051"/>
      <c r="AR51" s="1051"/>
      <c r="AS51" s="1051"/>
      <c r="AT51" s="1051"/>
      <c r="AU51" s="1051"/>
      <c r="AV51" s="1051"/>
      <c r="AW51" s="1051"/>
      <c r="AX51" s="1051"/>
      <c r="AY51" s="1051"/>
      <c r="AZ51" s="1052"/>
      <c r="BA51" s="1052"/>
      <c r="BB51" s="1052"/>
      <c r="BC51" s="1052"/>
      <c r="BD51" s="1052"/>
      <c r="BE51" s="1062"/>
      <c r="BF51" s="1062"/>
      <c r="BG51" s="1062"/>
      <c r="BH51" s="1062"/>
      <c r="BI51" s="1063"/>
      <c r="BJ51" s="205"/>
      <c r="BK51" s="205"/>
      <c r="BL51" s="205"/>
      <c r="BM51" s="205"/>
      <c r="BN51" s="205"/>
      <c r="BO51" s="218"/>
      <c r="BP51" s="218"/>
      <c r="BQ51" s="215">
        <v>45</v>
      </c>
      <c r="BR51" s="216"/>
      <c r="BS51" s="1042"/>
      <c r="BT51" s="1043"/>
      <c r="BU51" s="1043"/>
      <c r="BV51" s="1043"/>
      <c r="BW51" s="1043"/>
      <c r="BX51" s="1043"/>
      <c r="BY51" s="1043"/>
      <c r="BZ51" s="1043"/>
      <c r="CA51" s="1043"/>
      <c r="CB51" s="1043"/>
      <c r="CC51" s="1043"/>
      <c r="CD51" s="1043"/>
      <c r="CE51" s="1043"/>
      <c r="CF51" s="1043"/>
      <c r="CG51" s="1044"/>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199"/>
    </row>
    <row r="52" spans="1:131" s="200" customFormat="1" ht="26.25" customHeight="1" x14ac:dyDescent="0.15">
      <c r="A52" s="214">
        <v>25</v>
      </c>
      <c r="B52" s="1067"/>
      <c r="C52" s="1068"/>
      <c r="D52" s="1068"/>
      <c r="E52" s="1068"/>
      <c r="F52" s="1068"/>
      <c r="G52" s="1068"/>
      <c r="H52" s="1068"/>
      <c r="I52" s="1068"/>
      <c r="J52" s="1068"/>
      <c r="K52" s="1068"/>
      <c r="L52" s="1068"/>
      <c r="M52" s="1068"/>
      <c r="N52" s="1068"/>
      <c r="O52" s="1068"/>
      <c r="P52" s="1069"/>
      <c r="Q52" s="1070"/>
      <c r="R52" s="1051"/>
      <c r="S52" s="1051"/>
      <c r="T52" s="1051"/>
      <c r="U52" s="1051"/>
      <c r="V52" s="1051"/>
      <c r="W52" s="1051"/>
      <c r="X52" s="1051"/>
      <c r="Y52" s="1051"/>
      <c r="Z52" s="1051"/>
      <c r="AA52" s="1051"/>
      <c r="AB52" s="1051"/>
      <c r="AC52" s="1051"/>
      <c r="AD52" s="1051"/>
      <c r="AE52" s="1071"/>
      <c r="AF52" s="1047"/>
      <c r="AG52" s="1048"/>
      <c r="AH52" s="1048"/>
      <c r="AI52" s="1048"/>
      <c r="AJ52" s="1049"/>
      <c r="AK52" s="1050"/>
      <c r="AL52" s="1051"/>
      <c r="AM52" s="1051"/>
      <c r="AN52" s="1051"/>
      <c r="AO52" s="1051"/>
      <c r="AP52" s="1051"/>
      <c r="AQ52" s="1051"/>
      <c r="AR52" s="1051"/>
      <c r="AS52" s="1051"/>
      <c r="AT52" s="1051"/>
      <c r="AU52" s="1051"/>
      <c r="AV52" s="1051"/>
      <c r="AW52" s="1051"/>
      <c r="AX52" s="1051"/>
      <c r="AY52" s="1051"/>
      <c r="AZ52" s="1052"/>
      <c r="BA52" s="1052"/>
      <c r="BB52" s="1052"/>
      <c r="BC52" s="1052"/>
      <c r="BD52" s="1052"/>
      <c r="BE52" s="1062"/>
      <c r="BF52" s="1062"/>
      <c r="BG52" s="1062"/>
      <c r="BH52" s="1062"/>
      <c r="BI52" s="1063"/>
      <c r="BJ52" s="205"/>
      <c r="BK52" s="205"/>
      <c r="BL52" s="205"/>
      <c r="BM52" s="205"/>
      <c r="BN52" s="205"/>
      <c r="BO52" s="218"/>
      <c r="BP52" s="218"/>
      <c r="BQ52" s="215">
        <v>46</v>
      </c>
      <c r="BR52" s="216"/>
      <c r="BS52" s="1042"/>
      <c r="BT52" s="1043"/>
      <c r="BU52" s="1043"/>
      <c r="BV52" s="1043"/>
      <c r="BW52" s="1043"/>
      <c r="BX52" s="1043"/>
      <c r="BY52" s="1043"/>
      <c r="BZ52" s="1043"/>
      <c r="CA52" s="1043"/>
      <c r="CB52" s="1043"/>
      <c r="CC52" s="1043"/>
      <c r="CD52" s="1043"/>
      <c r="CE52" s="1043"/>
      <c r="CF52" s="1043"/>
      <c r="CG52" s="1044"/>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199"/>
    </row>
    <row r="53" spans="1:131" s="200" customFormat="1" ht="26.25" customHeight="1" x14ac:dyDescent="0.15">
      <c r="A53" s="214">
        <v>26</v>
      </c>
      <c r="B53" s="1067"/>
      <c r="C53" s="1068"/>
      <c r="D53" s="1068"/>
      <c r="E53" s="1068"/>
      <c r="F53" s="1068"/>
      <c r="G53" s="1068"/>
      <c r="H53" s="1068"/>
      <c r="I53" s="1068"/>
      <c r="J53" s="1068"/>
      <c r="K53" s="1068"/>
      <c r="L53" s="1068"/>
      <c r="M53" s="1068"/>
      <c r="N53" s="1068"/>
      <c r="O53" s="1068"/>
      <c r="P53" s="1069"/>
      <c r="Q53" s="1070"/>
      <c r="R53" s="1051"/>
      <c r="S53" s="1051"/>
      <c r="T53" s="1051"/>
      <c r="U53" s="1051"/>
      <c r="V53" s="1051"/>
      <c r="W53" s="1051"/>
      <c r="X53" s="1051"/>
      <c r="Y53" s="1051"/>
      <c r="Z53" s="1051"/>
      <c r="AA53" s="1051"/>
      <c r="AB53" s="1051"/>
      <c r="AC53" s="1051"/>
      <c r="AD53" s="1051"/>
      <c r="AE53" s="1071"/>
      <c r="AF53" s="1047"/>
      <c r="AG53" s="1048"/>
      <c r="AH53" s="1048"/>
      <c r="AI53" s="1048"/>
      <c r="AJ53" s="1049"/>
      <c r="AK53" s="1050"/>
      <c r="AL53" s="1051"/>
      <c r="AM53" s="1051"/>
      <c r="AN53" s="1051"/>
      <c r="AO53" s="1051"/>
      <c r="AP53" s="1051"/>
      <c r="AQ53" s="1051"/>
      <c r="AR53" s="1051"/>
      <c r="AS53" s="1051"/>
      <c r="AT53" s="1051"/>
      <c r="AU53" s="1051"/>
      <c r="AV53" s="1051"/>
      <c r="AW53" s="1051"/>
      <c r="AX53" s="1051"/>
      <c r="AY53" s="1051"/>
      <c r="AZ53" s="1052"/>
      <c r="BA53" s="1052"/>
      <c r="BB53" s="1052"/>
      <c r="BC53" s="1052"/>
      <c r="BD53" s="1052"/>
      <c r="BE53" s="1062"/>
      <c r="BF53" s="1062"/>
      <c r="BG53" s="1062"/>
      <c r="BH53" s="1062"/>
      <c r="BI53" s="1063"/>
      <c r="BJ53" s="205"/>
      <c r="BK53" s="205"/>
      <c r="BL53" s="205"/>
      <c r="BM53" s="205"/>
      <c r="BN53" s="205"/>
      <c r="BO53" s="218"/>
      <c r="BP53" s="218"/>
      <c r="BQ53" s="215">
        <v>47</v>
      </c>
      <c r="BR53" s="216"/>
      <c r="BS53" s="1042"/>
      <c r="BT53" s="1043"/>
      <c r="BU53" s="1043"/>
      <c r="BV53" s="1043"/>
      <c r="BW53" s="1043"/>
      <c r="BX53" s="1043"/>
      <c r="BY53" s="1043"/>
      <c r="BZ53" s="1043"/>
      <c r="CA53" s="1043"/>
      <c r="CB53" s="1043"/>
      <c r="CC53" s="1043"/>
      <c r="CD53" s="1043"/>
      <c r="CE53" s="1043"/>
      <c r="CF53" s="1043"/>
      <c r="CG53" s="1044"/>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199"/>
    </row>
    <row r="54" spans="1:131" s="200" customFormat="1" ht="26.25" customHeight="1" x14ac:dyDescent="0.15">
      <c r="A54" s="214">
        <v>27</v>
      </c>
      <c r="B54" s="1067"/>
      <c r="C54" s="1068"/>
      <c r="D54" s="1068"/>
      <c r="E54" s="1068"/>
      <c r="F54" s="1068"/>
      <c r="G54" s="1068"/>
      <c r="H54" s="1068"/>
      <c r="I54" s="1068"/>
      <c r="J54" s="1068"/>
      <c r="K54" s="1068"/>
      <c r="L54" s="1068"/>
      <c r="M54" s="1068"/>
      <c r="N54" s="1068"/>
      <c r="O54" s="1068"/>
      <c r="P54" s="1069"/>
      <c r="Q54" s="1070"/>
      <c r="R54" s="1051"/>
      <c r="S54" s="1051"/>
      <c r="T54" s="1051"/>
      <c r="U54" s="1051"/>
      <c r="V54" s="1051"/>
      <c r="W54" s="1051"/>
      <c r="X54" s="1051"/>
      <c r="Y54" s="1051"/>
      <c r="Z54" s="1051"/>
      <c r="AA54" s="1051"/>
      <c r="AB54" s="1051"/>
      <c r="AC54" s="1051"/>
      <c r="AD54" s="1051"/>
      <c r="AE54" s="1071"/>
      <c r="AF54" s="1047"/>
      <c r="AG54" s="1048"/>
      <c r="AH54" s="1048"/>
      <c r="AI54" s="1048"/>
      <c r="AJ54" s="1049"/>
      <c r="AK54" s="1050"/>
      <c r="AL54" s="1051"/>
      <c r="AM54" s="1051"/>
      <c r="AN54" s="1051"/>
      <c r="AO54" s="1051"/>
      <c r="AP54" s="1051"/>
      <c r="AQ54" s="1051"/>
      <c r="AR54" s="1051"/>
      <c r="AS54" s="1051"/>
      <c r="AT54" s="1051"/>
      <c r="AU54" s="1051"/>
      <c r="AV54" s="1051"/>
      <c r="AW54" s="1051"/>
      <c r="AX54" s="1051"/>
      <c r="AY54" s="1051"/>
      <c r="AZ54" s="1052"/>
      <c r="BA54" s="1052"/>
      <c r="BB54" s="1052"/>
      <c r="BC54" s="1052"/>
      <c r="BD54" s="1052"/>
      <c r="BE54" s="1062"/>
      <c r="BF54" s="1062"/>
      <c r="BG54" s="1062"/>
      <c r="BH54" s="1062"/>
      <c r="BI54" s="1063"/>
      <c r="BJ54" s="205"/>
      <c r="BK54" s="205"/>
      <c r="BL54" s="205"/>
      <c r="BM54" s="205"/>
      <c r="BN54" s="205"/>
      <c r="BO54" s="218"/>
      <c r="BP54" s="218"/>
      <c r="BQ54" s="215">
        <v>48</v>
      </c>
      <c r="BR54" s="216"/>
      <c r="BS54" s="1042"/>
      <c r="BT54" s="1043"/>
      <c r="BU54" s="1043"/>
      <c r="BV54" s="1043"/>
      <c r="BW54" s="1043"/>
      <c r="BX54" s="1043"/>
      <c r="BY54" s="1043"/>
      <c r="BZ54" s="1043"/>
      <c r="CA54" s="1043"/>
      <c r="CB54" s="1043"/>
      <c r="CC54" s="1043"/>
      <c r="CD54" s="1043"/>
      <c r="CE54" s="1043"/>
      <c r="CF54" s="1043"/>
      <c r="CG54" s="1044"/>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199"/>
    </row>
    <row r="55" spans="1:131" s="200" customFormat="1" ht="26.25" customHeight="1" x14ac:dyDescent="0.15">
      <c r="A55" s="214">
        <v>28</v>
      </c>
      <c r="B55" s="1067"/>
      <c r="C55" s="1068"/>
      <c r="D55" s="1068"/>
      <c r="E55" s="1068"/>
      <c r="F55" s="1068"/>
      <c r="G55" s="1068"/>
      <c r="H55" s="1068"/>
      <c r="I55" s="1068"/>
      <c r="J55" s="1068"/>
      <c r="K55" s="1068"/>
      <c r="L55" s="1068"/>
      <c r="M55" s="1068"/>
      <c r="N55" s="1068"/>
      <c r="O55" s="1068"/>
      <c r="P55" s="1069"/>
      <c r="Q55" s="1070"/>
      <c r="R55" s="1051"/>
      <c r="S55" s="1051"/>
      <c r="T55" s="1051"/>
      <c r="U55" s="1051"/>
      <c r="V55" s="1051"/>
      <c r="W55" s="1051"/>
      <c r="X55" s="1051"/>
      <c r="Y55" s="1051"/>
      <c r="Z55" s="1051"/>
      <c r="AA55" s="1051"/>
      <c r="AB55" s="1051"/>
      <c r="AC55" s="1051"/>
      <c r="AD55" s="1051"/>
      <c r="AE55" s="1071"/>
      <c r="AF55" s="1047"/>
      <c r="AG55" s="1048"/>
      <c r="AH55" s="1048"/>
      <c r="AI55" s="1048"/>
      <c r="AJ55" s="1049"/>
      <c r="AK55" s="1050"/>
      <c r="AL55" s="1051"/>
      <c r="AM55" s="1051"/>
      <c r="AN55" s="1051"/>
      <c r="AO55" s="1051"/>
      <c r="AP55" s="1051"/>
      <c r="AQ55" s="1051"/>
      <c r="AR55" s="1051"/>
      <c r="AS55" s="1051"/>
      <c r="AT55" s="1051"/>
      <c r="AU55" s="1051"/>
      <c r="AV55" s="1051"/>
      <c r="AW55" s="1051"/>
      <c r="AX55" s="1051"/>
      <c r="AY55" s="1051"/>
      <c r="AZ55" s="1052"/>
      <c r="BA55" s="1052"/>
      <c r="BB55" s="1052"/>
      <c r="BC55" s="1052"/>
      <c r="BD55" s="1052"/>
      <c r="BE55" s="1062"/>
      <c r="BF55" s="1062"/>
      <c r="BG55" s="1062"/>
      <c r="BH55" s="1062"/>
      <c r="BI55" s="1063"/>
      <c r="BJ55" s="205"/>
      <c r="BK55" s="205"/>
      <c r="BL55" s="205"/>
      <c r="BM55" s="205"/>
      <c r="BN55" s="205"/>
      <c r="BO55" s="218"/>
      <c r="BP55" s="218"/>
      <c r="BQ55" s="215">
        <v>49</v>
      </c>
      <c r="BR55" s="216"/>
      <c r="BS55" s="1042"/>
      <c r="BT55" s="1043"/>
      <c r="BU55" s="1043"/>
      <c r="BV55" s="1043"/>
      <c r="BW55" s="1043"/>
      <c r="BX55" s="1043"/>
      <c r="BY55" s="1043"/>
      <c r="BZ55" s="1043"/>
      <c r="CA55" s="1043"/>
      <c r="CB55" s="1043"/>
      <c r="CC55" s="1043"/>
      <c r="CD55" s="1043"/>
      <c r="CE55" s="1043"/>
      <c r="CF55" s="1043"/>
      <c r="CG55" s="1044"/>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199"/>
    </row>
    <row r="56" spans="1:131" s="200" customFormat="1" ht="26.25" customHeight="1" x14ac:dyDescent="0.15">
      <c r="A56" s="214">
        <v>29</v>
      </c>
      <c r="B56" s="1067"/>
      <c r="C56" s="1068"/>
      <c r="D56" s="1068"/>
      <c r="E56" s="1068"/>
      <c r="F56" s="1068"/>
      <c r="G56" s="1068"/>
      <c r="H56" s="1068"/>
      <c r="I56" s="1068"/>
      <c r="J56" s="1068"/>
      <c r="K56" s="1068"/>
      <c r="L56" s="1068"/>
      <c r="M56" s="1068"/>
      <c r="N56" s="1068"/>
      <c r="O56" s="1068"/>
      <c r="P56" s="1069"/>
      <c r="Q56" s="1070"/>
      <c r="R56" s="1051"/>
      <c r="S56" s="1051"/>
      <c r="T56" s="1051"/>
      <c r="U56" s="1051"/>
      <c r="V56" s="1051"/>
      <c r="W56" s="1051"/>
      <c r="X56" s="1051"/>
      <c r="Y56" s="1051"/>
      <c r="Z56" s="1051"/>
      <c r="AA56" s="1051"/>
      <c r="AB56" s="1051"/>
      <c r="AC56" s="1051"/>
      <c r="AD56" s="1051"/>
      <c r="AE56" s="1071"/>
      <c r="AF56" s="1047"/>
      <c r="AG56" s="1048"/>
      <c r="AH56" s="1048"/>
      <c r="AI56" s="1048"/>
      <c r="AJ56" s="1049"/>
      <c r="AK56" s="1050"/>
      <c r="AL56" s="1051"/>
      <c r="AM56" s="1051"/>
      <c r="AN56" s="1051"/>
      <c r="AO56" s="1051"/>
      <c r="AP56" s="1051"/>
      <c r="AQ56" s="1051"/>
      <c r="AR56" s="1051"/>
      <c r="AS56" s="1051"/>
      <c r="AT56" s="1051"/>
      <c r="AU56" s="1051"/>
      <c r="AV56" s="1051"/>
      <c r="AW56" s="1051"/>
      <c r="AX56" s="1051"/>
      <c r="AY56" s="1051"/>
      <c r="AZ56" s="1052"/>
      <c r="BA56" s="1052"/>
      <c r="BB56" s="1052"/>
      <c r="BC56" s="1052"/>
      <c r="BD56" s="1052"/>
      <c r="BE56" s="1062"/>
      <c r="BF56" s="1062"/>
      <c r="BG56" s="1062"/>
      <c r="BH56" s="1062"/>
      <c r="BI56" s="1063"/>
      <c r="BJ56" s="205"/>
      <c r="BK56" s="205"/>
      <c r="BL56" s="205"/>
      <c r="BM56" s="205"/>
      <c r="BN56" s="205"/>
      <c r="BO56" s="218"/>
      <c r="BP56" s="218"/>
      <c r="BQ56" s="215">
        <v>50</v>
      </c>
      <c r="BR56" s="216"/>
      <c r="BS56" s="1042"/>
      <c r="BT56" s="1043"/>
      <c r="BU56" s="1043"/>
      <c r="BV56" s="1043"/>
      <c r="BW56" s="1043"/>
      <c r="BX56" s="1043"/>
      <c r="BY56" s="1043"/>
      <c r="BZ56" s="1043"/>
      <c r="CA56" s="1043"/>
      <c r="CB56" s="1043"/>
      <c r="CC56" s="1043"/>
      <c r="CD56" s="1043"/>
      <c r="CE56" s="1043"/>
      <c r="CF56" s="1043"/>
      <c r="CG56" s="1044"/>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199"/>
    </row>
    <row r="57" spans="1:131" s="200" customFormat="1" ht="26.25" customHeight="1" x14ac:dyDescent="0.15">
      <c r="A57" s="214">
        <v>30</v>
      </c>
      <c r="B57" s="1067"/>
      <c r="C57" s="1068"/>
      <c r="D57" s="1068"/>
      <c r="E57" s="1068"/>
      <c r="F57" s="1068"/>
      <c r="G57" s="1068"/>
      <c r="H57" s="1068"/>
      <c r="I57" s="1068"/>
      <c r="J57" s="1068"/>
      <c r="K57" s="1068"/>
      <c r="L57" s="1068"/>
      <c r="M57" s="1068"/>
      <c r="N57" s="1068"/>
      <c r="O57" s="1068"/>
      <c r="P57" s="1069"/>
      <c r="Q57" s="1070"/>
      <c r="R57" s="1051"/>
      <c r="S57" s="1051"/>
      <c r="T57" s="1051"/>
      <c r="U57" s="1051"/>
      <c r="V57" s="1051"/>
      <c r="W57" s="1051"/>
      <c r="X57" s="1051"/>
      <c r="Y57" s="1051"/>
      <c r="Z57" s="1051"/>
      <c r="AA57" s="1051"/>
      <c r="AB57" s="1051"/>
      <c r="AC57" s="1051"/>
      <c r="AD57" s="1051"/>
      <c r="AE57" s="1071"/>
      <c r="AF57" s="1047"/>
      <c r="AG57" s="1048"/>
      <c r="AH57" s="1048"/>
      <c r="AI57" s="1048"/>
      <c r="AJ57" s="1049"/>
      <c r="AK57" s="1050"/>
      <c r="AL57" s="1051"/>
      <c r="AM57" s="1051"/>
      <c r="AN57" s="1051"/>
      <c r="AO57" s="1051"/>
      <c r="AP57" s="1051"/>
      <c r="AQ57" s="1051"/>
      <c r="AR57" s="1051"/>
      <c r="AS57" s="1051"/>
      <c r="AT57" s="1051"/>
      <c r="AU57" s="1051"/>
      <c r="AV57" s="1051"/>
      <c r="AW57" s="1051"/>
      <c r="AX57" s="1051"/>
      <c r="AY57" s="1051"/>
      <c r="AZ57" s="1052"/>
      <c r="BA57" s="1052"/>
      <c r="BB57" s="1052"/>
      <c r="BC57" s="1052"/>
      <c r="BD57" s="1052"/>
      <c r="BE57" s="1062"/>
      <c r="BF57" s="1062"/>
      <c r="BG57" s="1062"/>
      <c r="BH57" s="1062"/>
      <c r="BI57" s="1063"/>
      <c r="BJ57" s="205"/>
      <c r="BK57" s="205"/>
      <c r="BL57" s="205"/>
      <c r="BM57" s="205"/>
      <c r="BN57" s="205"/>
      <c r="BO57" s="218"/>
      <c r="BP57" s="218"/>
      <c r="BQ57" s="215">
        <v>51</v>
      </c>
      <c r="BR57" s="216"/>
      <c r="BS57" s="1042"/>
      <c r="BT57" s="1043"/>
      <c r="BU57" s="1043"/>
      <c r="BV57" s="1043"/>
      <c r="BW57" s="1043"/>
      <c r="BX57" s="1043"/>
      <c r="BY57" s="1043"/>
      <c r="BZ57" s="1043"/>
      <c r="CA57" s="1043"/>
      <c r="CB57" s="1043"/>
      <c r="CC57" s="1043"/>
      <c r="CD57" s="1043"/>
      <c r="CE57" s="1043"/>
      <c r="CF57" s="1043"/>
      <c r="CG57" s="1044"/>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199"/>
    </row>
    <row r="58" spans="1:131" s="200" customFormat="1" ht="26.25" customHeight="1" x14ac:dyDescent="0.15">
      <c r="A58" s="214">
        <v>31</v>
      </c>
      <c r="B58" s="1067"/>
      <c r="C58" s="1068"/>
      <c r="D58" s="1068"/>
      <c r="E58" s="1068"/>
      <c r="F58" s="1068"/>
      <c r="G58" s="1068"/>
      <c r="H58" s="1068"/>
      <c r="I58" s="1068"/>
      <c r="J58" s="1068"/>
      <c r="K58" s="1068"/>
      <c r="L58" s="1068"/>
      <c r="M58" s="1068"/>
      <c r="N58" s="1068"/>
      <c r="O58" s="1068"/>
      <c r="P58" s="1069"/>
      <c r="Q58" s="1070"/>
      <c r="R58" s="1051"/>
      <c r="S58" s="1051"/>
      <c r="T58" s="1051"/>
      <c r="U58" s="1051"/>
      <c r="V58" s="1051"/>
      <c r="W58" s="1051"/>
      <c r="X58" s="1051"/>
      <c r="Y58" s="1051"/>
      <c r="Z58" s="1051"/>
      <c r="AA58" s="1051"/>
      <c r="AB58" s="1051"/>
      <c r="AC58" s="1051"/>
      <c r="AD58" s="1051"/>
      <c r="AE58" s="1071"/>
      <c r="AF58" s="1047"/>
      <c r="AG58" s="1048"/>
      <c r="AH58" s="1048"/>
      <c r="AI58" s="1048"/>
      <c r="AJ58" s="1049"/>
      <c r="AK58" s="1050"/>
      <c r="AL58" s="1051"/>
      <c r="AM58" s="1051"/>
      <c r="AN58" s="1051"/>
      <c r="AO58" s="1051"/>
      <c r="AP58" s="1051"/>
      <c r="AQ58" s="1051"/>
      <c r="AR58" s="1051"/>
      <c r="AS58" s="1051"/>
      <c r="AT58" s="1051"/>
      <c r="AU58" s="1051"/>
      <c r="AV58" s="1051"/>
      <c r="AW58" s="1051"/>
      <c r="AX58" s="1051"/>
      <c r="AY58" s="1051"/>
      <c r="AZ58" s="1052"/>
      <c r="BA58" s="1052"/>
      <c r="BB58" s="1052"/>
      <c r="BC58" s="1052"/>
      <c r="BD58" s="1052"/>
      <c r="BE58" s="1062"/>
      <c r="BF58" s="1062"/>
      <c r="BG58" s="1062"/>
      <c r="BH58" s="1062"/>
      <c r="BI58" s="1063"/>
      <c r="BJ58" s="205"/>
      <c r="BK58" s="205"/>
      <c r="BL58" s="205"/>
      <c r="BM58" s="205"/>
      <c r="BN58" s="205"/>
      <c r="BO58" s="218"/>
      <c r="BP58" s="218"/>
      <c r="BQ58" s="215">
        <v>52</v>
      </c>
      <c r="BR58" s="216"/>
      <c r="BS58" s="1042"/>
      <c r="BT58" s="1043"/>
      <c r="BU58" s="1043"/>
      <c r="BV58" s="1043"/>
      <c r="BW58" s="1043"/>
      <c r="BX58" s="1043"/>
      <c r="BY58" s="1043"/>
      <c r="BZ58" s="1043"/>
      <c r="CA58" s="1043"/>
      <c r="CB58" s="1043"/>
      <c r="CC58" s="1043"/>
      <c r="CD58" s="1043"/>
      <c r="CE58" s="1043"/>
      <c r="CF58" s="1043"/>
      <c r="CG58" s="1044"/>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199"/>
    </row>
    <row r="59" spans="1:131" s="200" customFormat="1" ht="26.25" customHeight="1" x14ac:dyDescent="0.15">
      <c r="A59" s="214">
        <v>32</v>
      </c>
      <c r="B59" s="1067"/>
      <c r="C59" s="1068"/>
      <c r="D59" s="1068"/>
      <c r="E59" s="1068"/>
      <c r="F59" s="1068"/>
      <c r="G59" s="1068"/>
      <c r="H59" s="1068"/>
      <c r="I59" s="1068"/>
      <c r="J59" s="1068"/>
      <c r="K59" s="1068"/>
      <c r="L59" s="1068"/>
      <c r="M59" s="1068"/>
      <c r="N59" s="1068"/>
      <c r="O59" s="1068"/>
      <c r="P59" s="1069"/>
      <c r="Q59" s="1070"/>
      <c r="R59" s="1051"/>
      <c r="S59" s="1051"/>
      <c r="T59" s="1051"/>
      <c r="U59" s="1051"/>
      <c r="V59" s="1051"/>
      <c r="W59" s="1051"/>
      <c r="X59" s="1051"/>
      <c r="Y59" s="1051"/>
      <c r="Z59" s="1051"/>
      <c r="AA59" s="1051"/>
      <c r="AB59" s="1051"/>
      <c r="AC59" s="1051"/>
      <c r="AD59" s="1051"/>
      <c r="AE59" s="1071"/>
      <c r="AF59" s="1047"/>
      <c r="AG59" s="1048"/>
      <c r="AH59" s="1048"/>
      <c r="AI59" s="1048"/>
      <c r="AJ59" s="1049"/>
      <c r="AK59" s="1050"/>
      <c r="AL59" s="1051"/>
      <c r="AM59" s="1051"/>
      <c r="AN59" s="1051"/>
      <c r="AO59" s="1051"/>
      <c r="AP59" s="1051"/>
      <c r="AQ59" s="1051"/>
      <c r="AR59" s="1051"/>
      <c r="AS59" s="1051"/>
      <c r="AT59" s="1051"/>
      <c r="AU59" s="1051"/>
      <c r="AV59" s="1051"/>
      <c r="AW59" s="1051"/>
      <c r="AX59" s="1051"/>
      <c r="AY59" s="1051"/>
      <c r="AZ59" s="1052"/>
      <c r="BA59" s="1052"/>
      <c r="BB59" s="1052"/>
      <c r="BC59" s="1052"/>
      <c r="BD59" s="1052"/>
      <c r="BE59" s="1062"/>
      <c r="BF59" s="1062"/>
      <c r="BG59" s="1062"/>
      <c r="BH59" s="1062"/>
      <c r="BI59" s="1063"/>
      <c r="BJ59" s="205"/>
      <c r="BK59" s="205"/>
      <c r="BL59" s="205"/>
      <c r="BM59" s="205"/>
      <c r="BN59" s="205"/>
      <c r="BO59" s="218"/>
      <c r="BP59" s="218"/>
      <c r="BQ59" s="215">
        <v>53</v>
      </c>
      <c r="BR59" s="216"/>
      <c r="BS59" s="1042"/>
      <c r="BT59" s="1043"/>
      <c r="BU59" s="1043"/>
      <c r="BV59" s="1043"/>
      <c r="BW59" s="1043"/>
      <c r="BX59" s="1043"/>
      <c r="BY59" s="1043"/>
      <c r="BZ59" s="1043"/>
      <c r="CA59" s="1043"/>
      <c r="CB59" s="1043"/>
      <c r="CC59" s="1043"/>
      <c r="CD59" s="1043"/>
      <c r="CE59" s="1043"/>
      <c r="CF59" s="1043"/>
      <c r="CG59" s="1044"/>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199"/>
    </row>
    <row r="60" spans="1:131" s="200" customFormat="1" ht="26.25" customHeight="1" x14ac:dyDescent="0.15">
      <c r="A60" s="214">
        <v>33</v>
      </c>
      <c r="B60" s="1067"/>
      <c r="C60" s="1068"/>
      <c r="D60" s="1068"/>
      <c r="E60" s="1068"/>
      <c r="F60" s="1068"/>
      <c r="G60" s="1068"/>
      <c r="H60" s="1068"/>
      <c r="I60" s="1068"/>
      <c r="J60" s="1068"/>
      <c r="K60" s="1068"/>
      <c r="L60" s="1068"/>
      <c r="M60" s="1068"/>
      <c r="N60" s="1068"/>
      <c r="O60" s="1068"/>
      <c r="P60" s="1069"/>
      <c r="Q60" s="1070"/>
      <c r="R60" s="1051"/>
      <c r="S60" s="1051"/>
      <c r="T60" s="1051"/>
      <c r="U60" s="1051"/>
      <c r="V60" s="1051"/>
      <c r="W60" s="1051"/>
      <c r="X60" s="1051"/>
      <c r="Y60" s="1051"/>
      <c r="Z60" s="1051"/>
      <c r="AA60" s="1051"/>
      <c r="AB60" s="1051"/>
      <c r="AC60" s="1051"/>
      <c r="AD60" s="1051"/>
      <c r="AE60" s="1071"/>
      <c r="AF60" s="1047"/>
      <c r="AG60" s="1048"/>
      <c r="AH60" s="1048"/>
      <c r="AI60" s="1048"/>
      <c r="AJ60" s="1049"/>
      <c r="AK60" s="1050"/>
      <c r="AL60" s="1051"/>
      <c r="AM60" s="1051"/>
      <c r="AN60" s="1051"/>
      <c r="AO60" s="1051"/>
      <c r="AP60" s="1051"/>
      <c r="AQ60" s="1051"/>
      <c r="AR60" s="1051"/>
      <c r="AS60" s="1051"/>
      <c r="AT60" s="1051"/>
      <c r="AU60" s="1051"/>
      <c r="AV60" s="1051"/>
      <c r="AW60" s="1051"/>
      <c r="AX60" s="1051"/>
      <c r="AY60" s="1051"/>
      <c r="AZ60" s="1052"/>
      <c r="BA60" s="1052"/>
      <c r="BB60" s="1052"/>
      <c r="BC60" s="1052"/>
      <c r="BD60" s="1052"/>
      <c r="BE60" s="1062"/>
      <c r="BF60" s="1062"/>
      <c r="BG60" s="1062"/>
      <c r="BH60" s="1062"/>
      <c r="BI60" s="1063"/>
      <c r="BJ60" s="205"/>
      <c r="BK60" s="205"/>
      <c r="BL60" s="205"/>
      <c r="BM60" s="205"/>
      <c r="BN60" s="205"/>
      <c r="BO60" s="218"/>
      <c r="BP60" s="218"/>
      <c r="BQ60" s="215">
        <v>54</v>
      </c>
      <c r="BR60" s="216"/>
      <c r="BS60" s="1042"/>
      <c r="BT60" s="1043"/>
      <c r="BU60" s="1043"/>
      <c r="BV60" s="1043"/>
      <c r="BW60" s="1043"/>
      <c r="BX60" s="1043"/>
      <c r="BY60" s="1043"/>
      <c r="BZ60" s="1043"/>
      <c r="CA60" s="1043"/>
      <c r="CB60" s="1043"/>
      <c r="CC60" s="1043"/>
      <c r="CD60" s="1043"/>
      <c r="CE60" s="1043"/>
      <c r="CF60" s="1043"/>
      <c r="CG60" s="1044"/>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199"/>
    </row>
    <row r="61" spans="1:131" s="200" customFormat="1" ht="26.25" customHeight="1" thickBot="1" x14ac:dyDescent="0.2">
      <c r="A61" s="214">
        <v>34</v>
      </c>
      <c r="B61" s="1067"/>
      <c r="C61" s="1068"/>
      <c r="D61" s="1068"/>
      <c r="E61" s="1068"/>
      <c r="F61" s="1068"/>
      <c r="G61" s="1068"/>
      <c r="H61" s="1068"/>
      <c r="I61" s="1068"/>
      <c r="J61" s="1068"/>
      <c r="K61" s="1068"/>
      <c r="L61" s="1068"/>
      <c r="M61" s="1068"/>
      <c r="N61" s="1068"/>
      <c r="O61" s="1068"/>
      <c r="P61" s="1069"/>
      <c r="Q61" s="1070"/>
      <c r="R61" s="1051"/>
      <c r="S61" s="1051"/>
      <c r="T61" s="1051"/>
      <c r="U61" s="1051"/>
      <c r="V61" s="1051"/>
      <c r="W61" s="1051"/>
      <c r="X61" s="1051"/>
      <c r="Y61" s="1051"/>
      <c r="Z61" s="1051"/>
      <c r="AA61" s="1051"/>
      <c r="AB61" s="1051"/>
      <c r="AC61" s="1051"/>
      <c r="AD61" s="1051"/>
      <c r="AE61" s="1071"/>
      <c r="AF61" s="1047"/>
      <c r="AG61" s="1048"/>
      <c r="AH61" s="1048"/>
      <c r="AI61" s="1048"/>
      <c r="AJ61" s="1049"/>
      <c r="AK61" s="1050"/>
      <c r="AL61" s="1051"/>
      <c r="AM61" s="1051"/>
      <c r="AN61" s="1051"/>
      <c r="AO61" s="1051"/>
      <c r="AP61" s="1051"/>
      <c r="AQ61" s="1051"/>
      <c r="AR61" s="1051"/>
      <c r="AS61" s="1051"/>
      <c r="AT61" s="1051"/>
      <c r="AU61" s="1051"/>
      <c r="AV61" s="1051"/>
      <c r="AW61" s="1051"/>
      <c r="AX61" s="1051"/>
      <c r="AY61" s="1051"/>
      <c r="AZ61" s="1052"/>
      <c r="BA61" s="1052"/>
      <c r="BB61" s="1052"/>
      <c r="BC61" s="1052"/>
      <c r="BD61" s="1052"/>
      <c r="BE61" s="1062"/>
      <c r="BF61" s="1062"/>
      <c r="BG61" s="1062"/>
      <c r="BH61" s="1062"/>
      <c r="BI61" s="1063"/>
      <c r="BJ61" s="205"/>
      <c r="BK61" s="205"/>
      <c r="BL61" s="205"/>
      <c r="BM61" s="205"/>
      <c r="BN61" s="205"/>
      <c r="BO61" s="218"/>
      <c r="BP61" s="218"/>
      <c r="BQ61" s="215">
        <v>55</v>
      </c>
      <c r="BR61" s="216"/>
      <c r="BS61" s="1042"/>
      <c r="BT61" s="1043"/>
      <c r="BU61" s="1043"/>
      <c r="BV61" s="1043"/>
      <c r="BW61" s="1043"/>
      <c r="BX61" s="1043"/>
      <c r="BY61" s="1043"/>
      <c r="BZ61" s="1043"/>
      <c r="CA61" s="1043"/>
      <c r="CB61" s="1043"/>
      <c r="CC61" s="1043"/>
      <c r="CD61" s="1043"/>
      <c r="CE61" s="1043"/>
      <c r="CF61" s="1043"/>
      <c r="CG61" s="1044"/>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199"/>
    </row>
    <row r="62" spans="1:131" s="200" customFormat="1" ht="26.25" customHeight="1" x14ac:dyDescent="0.15">
      <c r="A62" s="214">
        <v>35</v>
      </c>
      <c r="B62" s="1067"/>
      <c r="C62" s="1068"/>
      <c r="D62" s="1068"/>
      <c r="E62" s="1068"/>
      <c r="F62" s="1068"/>
      <c r="G62" s="1068"/>
      <c r="H62" s="1068"/>
      <c r="I62" s="1068"/>
      <c r="J62" s="1068"/>
      <c r="K62" s="1068"/>
      <c r="L62" s="1068"/>
      <c r="M62" s="1068"/>
      <c r="N62" s="1068"/>
      <c r="O62" s="1068"/>
      <c r="P62" s="1069"/>
      <c r="Q62" s="1070"/>
      <c r="R62" s="1051"/>
      <c r="S62" s="1051"/>
      <c r="T62" s="1051"/>
      <c r="U62" s="1051"/>
      <c r="V62" s="1051"/>
      <c r="W62" s="1051"/>
      <c r="X62" s="1051"/>
      <c r="Y62" s="1051"/>
      <c r="Z62" s="1051"/>
      <c r="AA62" s="1051"/>
      <c r="AB62" s="1051"/>
      <c r="AC62" s="1051"/>
      <c r="AD62" s="1051"/>
      <c r="AE62" s="1071"/>
      <c r="AF62" s="1047"/>
      <c r="AG62" s="1048"/>
      <c r="AH62" s="1048"/>
      <c r="AI62" s="1048"/>
      <c r="AJ62" s="1049"/>
      <c r="AK62" s="1050"/>
      <c r="AL62" s="1051"/>
      <c r="AM62" s="1051"/>
      <c r="AN62" s="1051"/>
      <c r="AO62" s="1051"/>
      <c r="AP62" s="1051"/>
      <c r="AQ62" s="1051"/>
      <c r="AR62" s="1051"/>
      <c r="AS62" s="1051"/>
      <c r="AT62" s="1051"/>
      <c r="AU62" s="1051"/>
      <c r="AV62" s="1051"/>
      <c r="AW62" s="1051"/>
      <c r="AX62" s="1051"/>
      <c r="AY62" s="1051"/>
      <c r="AZ62" s="1052"/>
      <c r="BA62" s="1052"/>
      <c r="BB62" s="1052"/>
      <c r="BC62" s="1052"/>
      <c r="BD62" s="1052"/>
      <c r="BE62" s="1062"/>
      <c r="BF62" s="1062"/>
      <c r="BG62" s="1062"/>
      <c r="BH62" s="1062"/>
      <c r="BI62" s="1063"/>
      <c r="BJ62" s="1064" t="s">
        <v>390</v>
      </c>
      <c r="BK62" s="1065"/>
      <c r="BL62" s="1065"/>
      <c r="BM62" s="1065"/>
      <c r="BN62" s="1066"/>
      <c r="BO62" s="218"/>
      <c r="BP62" s="218"/>
      <c r="BQ62" s="215">
        <v>56</v>
      </c>
      <c r="BR62" s="216"/>
      <c r="BS62" s="1042"/>
      <c r="BT62" s="1043"/>
      <c r="BU62" s="1043"/>
      <c r="BV62" s="1043"/>
      <c r="BW62" s="1043"/>
      <c r="BX62" s="1043"/>
      <c r="BY62" s="1043"/>
      <c r="BZ62" s="1043"/>
      <c r="CA62" s="1043"/>
      <c r="CB62" s="1043"/>
      <c r="CC62" s="1043"/>
      <c r="CD62" s="1043"/>
      <c r="CE62" s="1043"/>
      <c r="CF62" s="1043"/>
      <c r="CG62" s="1044"/>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199"/>
    </row>
    <row r="63" spans="1:131" s="200" customFormat="1" ht="26.25" customHeight="1" thickBot="1" x14ac:dyDescent="0.2">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f>SUM(AF28:AJ62)</f>
        <v>1407</v>
      </c>
      <c r="AG63" s="988"/>
      <c r="AH63" s="988"/>
      <c r="AI63" s="988"/>
      <c r="AJ63" s="1060"/>
      <c r="AK63" s="1061"/>
      <c r="AL63" s="992"/>
      <c r="AM63" s="992"/>
      <c r="AN63" s="992"/>
      <c r="AO63" s="992"/>
      <c r="AP63" s="1053">
        <f>SUM(AP28:AT62)</f>
        <v>972</v>
      </c>
      <c r="AQ63" s="980"/>
      <c r="AR63" s="980"/>
      <c r="AS63" s="980"/>
      <c r="AT63" s="1054"/>
      <c r="AU63" s="1053">
        <f>SUM(AU28:AY62)</f>
        <v>792</v>
      </c>
      <c r="AV63" s="980"/>
      <c r="AW63" s="980"/>
      <c r="AX63" s="980"/>
      <c r="AY63" s="1054"/>
      <c r="AZ63" s="1055"/>
      <c r="BA63" s="1055"/>
      <c r="BB63" s="1055"/>
      <c r="BC63" s="1055"/>
      <c r="BD63" s="1055"/>
      <c r="BE63" s="989"/>
      <c r="BF63" s="989"/>
      <c r="BG63" s="989"/>
      <c r="BH63" s="989"/>
      <c r="BI63" s="990"/>
      <c r="BJ63" s="1056" t="s">
        <v>113</v>
      </c>
      <c r="BK63" s="980"/>
      <c r="BL63" s="980"/>
      <c r="BM63" s="980"/>
      <c r="BN63" s="1057"/>
      <c r="BO63" s="218"/>
      <c r="BP63" s="218"/>
      <c r="BQ63" s="215">
        <v>57</v>
      </c>
      <c r="BR63" s="216"/>
      <c r="BS63" s="1042"/>
      <c r="BT63" s="1043"/>
      <c r="BU63" s="1043"/>
      <c r="BV63" s="1043"/>
      <c r="BW63" s="1043"/>
      <c r="BX63" s="1043"/>
      <c r="BY63" s="1043"/>
      <c r="BZ63" s="1043"/>
      <c r="CA63" s="1043"/>
      <c r="CB63" s="1043"/>
      <c r="CC63" s="1043"/>
      <c r="CD63" s="1043"/>
      <c r="CE63" s="1043"/>
      <c r="CF63" s="1043"/>
      <c r="CG63" s="1044"/>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2"/>
      <c r="BT64" s="1043"/>
      <c r="BU64" s="1043"/>
      <c r="BV64" s="1043"/>
      <c r="BW64" s="1043"/>
      <c r="BX64" s="1043"/>
      <c r="BY64" s="1043"/>
      <c r="BZ64" s="1043"/>
      <c r="CA64" s="1043"/>
      <c r="CB64" s="1043"/>
      <c r="CC64" s="1043"/>
      <c r="CD64" s="1043"/>
      <c r="CE64" s="1043"/>
      <c r="CF64" s="1043"/>
      <c r="CG64" s="1044"/>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2"/>
      <c r="BT65" s="1043"/>
      <c r="BU65" s="1043"/>
      <c r="BV65" s="1043"/>
      <c r="BW65" s="1043"/>
      <c r="BX65" s="1043"/>
      <c r="BY65" s="1043"/>
      <c r="BZ65" s="1043"/>
      <c r="CA65" s="1043"/>
      <c r="CB65" s="1043"/>
      <c r="CC65" s="1043"/>
      <c r="CD65" s="1043"/>
      <c r="CE65" s="1043"/>
      <c r="CF65" s="1043"/>
      <c r="CG65" s="1044"/>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199"/>
    </row>
    <row r="66" spans="1:131" s="200" customFormat="1" ht="26.25" customHeight="1" x14ac:dyDescent="0.15">
      <c r="A66" s="1023" t="s">
        <v>393</v>
      </c>
      <c r="B66" s="1024"/>
      <c r="C66" s="1024"/>
      <c r="D66" s="1024"/>
      <c r="E66" s="1024"/>
      <c r="F66" s="1024"/>
      <c r="G66" s="1024"/>
      <c r="H66" s="1024"/>
      <c r="I66" s="1024"/>
      <c r="J66" s="1024"/>
      <c r="K66" s="1024"/>
      <c r="L66" s="1024"/>
      <c r="M66" s="1024"/>
      <c r="N66" s="1024"/>
      <c r="O66" s="1024"/>
      <c r="P66" s="1025"/>
      <c r="Q66" s="1029" t="s">
        <v>394</v>
      </c>
      <c r="R66" s="1030"/>
      <c r="S66" s="1030"/>
      <c r="T66" s="1030"/>
      <c r="U66" s="1031"/>
      <c r="V66" s="1029" t="s">
        <v>395</v>
      </c>
      <c r="W66" s="1030"/>
      <c r="X66" s="1030"/>
      <c r="Y66" s="1030"/>
      <c r="Z66" s="1031"/>
      <c r="AA66" s="1029" t="s">
        <v>396</v>
      </c>
      <c r="AB66" s="1030"/>
      <c r="AC66" s="1030"/>
      <c r="AD66" s="1030"/>
      <c r="AE66" s="1031"/>
      <c r="AF66" s="1035" t="s">
        <v>397</v>
      </c>
      <c r="AG66" s="1036"/>
      <c r="AH66" s="1036"/>
      <c r="AI66" s="1036"/>
      <c r="AJ66" s="1037"/>
      <c r="AK66" s="1029" t="s">
        <v>398</v>
      </c>
      <c r="AL66" s="1024"/>
      <c r="AM66" s="1024"/>
      <c r="AN66" s="1024"/>
      <c r="AO66" s="1025"/>
      <c r="AP66" s="1029" t="s">
        <v>399</v>
      </c>
      <c r="AQ66" s="1030"/>
      <c r="AR66" s="1030"/>
      <c r="AS66" s="1030"/>
      <c r="AT66" s="1031"/>
      <c r="AU66" s="1029" t="s">
        <v>400</v>
      </c>
      <c r="AV66" s="1030"/>
      <c r="AW66" s="1030"/>
      <c r="AX66" s="1030"/>
      <c r="AY66" s="1031"/>
      <c r="AZ66" s="1029" t="s">
        <v>357</v>
      </c>
      <c r="BA66" s="1030"/>
      <c r="BB66" s="1030"/>
      <c r="BC66" s="1030"/>
      <c r="BD66" s="1045"/>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6"/>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07">
        <v>297</v>
      </c>
      <c r="R68" s="1008"/>
      <c r="S68" s="1008"/>
      <c r="T68" s="1008"/>
      <c r="U68" s="1009"/>
      <c r="V68" s="1010">
        <v>237</v>
      </c>
      <c r="W68" s="1008"/>
      <c r="X68" s="1008"/>
      <c r="Y68" s="1008"/>
      <c r="Z68" s="1009"/>
      <c r="AA68" s="1010">
        <v>60</v>
      </c>
      <c r="AB68" s="1008"/>
      <c r="AC68" s="1008"/>
      <c r="AD68" s="1008"/>
      <c r="AE68" s="1009"/>
      <c r="AF68" s="1010">
        <v>60</v>
      </c>
      <c r="AG68" s="1008"/>
      <c r="AH68" s="1008"/>
      <c r="AI68" s="1008"/>
      <c r="AJ68" s="1009"/>
      <c r="AK68" s="1011" t="s">
        <v>569</v>
      </c>
      <c r="AL68" s="1011"/>
      <c r="AM68" s="1011"/>
      <c r="AN68" s="1011"/>
      <c r="AO68" s="1011"/>
      <c r="AP68" s="1011" t="s">
        <v>486</v>
      </c>
      <c r="AQ68" s="1011"/>
      <c r="AR68" s="1011"/>
      <c r="AS68" s="1011"/>
      <c r="AT68" s="1011"/>
      <c r="AU68" s="1011" t="s">
        <v>486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7">
        <v>419</v>
      </c>
      <c r="R69" s="1008"/>
      <c r="S69" s="1008"/>
      <c r="T69" s="1008"/>
      <c r="U69" s="1009"/>
      <c r="V69" s="1010">
        <v>380</v>
      </c>
      <c r="W69" s="1008"/>
      <c r="X69" s="1008"/>
      <c r="Y69" s="1008"/>
      <c r="Z69" s="1009"/>
      <c r="AA69" s="1010">
        <v>39</v>
      </c>
      <c r="AB69" s="1008"/>
      <c r="AC69" s="1008"/>
      <c r="AD69" s="1008"/>
      <c r="AE69" s="1009"/>
      <c r="AF69" s="1010">
        <v>38</v>
      </c>
      <c r="AG69" s="1008"/>
      <c r="AH69" s="1008"/>
      <c r="AI69" s="1008"/>
      <c r="AJ69" s="1009"/>
      <c r="AK69" s="1000" t="s">
        <v>569</v>
      </c>
      <c r="AL69" s="1000"/>
      <c r="AM69" s="1000"/>
      <c r="AN69" s="1000"/>
      <c r="AO69" s="1000"/>
      <c r="AP69" s="1000">
        <v>212</v>
      </c>
      <c r="AQ69" s="1000"/>
      <c r="AR69" s="1000"/>
      <c r="AS69" s="1000"/>
      <c r="AT69" s="1000"/>
      <c r="AU69" s="1000">
        <v>13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7">
        <v>18154</v>
      </c>
      <c r="R70" s="1008"/>
      <c r="S70" s="1008"/>
      <c r="T70" s="1008"/>
      <c r="U70" s="1009"/>
      <c r="V70" s="1010">
        <v>17697</v>
      </c>
      <c r="W70" s="1008"/>
      <c r="X70" s="1008"/>
      <c r="Y70" s="1008"/>
      <c r="Z70" s="1009"/>
      <c r="AA70" s="1010">
        <v>457</v>
      </c>
      <c r="AB70" s="1008"/>
      <c r="AC70" s="1008"/>
      <c r="AD70" s="1008"/>
      <c r="AE70" s="1009"/>
      <c r="AF70" s="1010">
        <v>457</v>
      </c>
      <c r="AG70" s="1008"/>
      <c r="AH70" s="1008"/>
      <c r="AI70" s="1008"/>
      <c r="AJ70" s="1009"/>
      <c r="AK70" s="1000">
        <v>16</v>
      </c>
      <c r="AL70" s="1000"/>
      <c r="AM70" s="1000"/>
      <c r="AN70" s="1000"/>
      <c r="AO70" s="1000"/>
      <c r="AP70" s="1000" t="s">
        <v>486</v>
      </c>
      <c r="AQ70" s="1000"/>
      <c r="AR70" s="1000"/>
      <c r="AS70" s="1000"/>
      <c r="AT70" s="1000"/>
      <c r="AU70" s="1000" t="s">
        <v>486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7">
        <v>2322</v>
      </c>
      <c r="R71" s="1008"/>
      <c r="S71" s="1008"/>
      <c r="T71" s="1008"/>
      <c r="U71" s="1009"/>
      <c r="V71" s="1010">
        <v>2121</v>
      </c>
      <c r="W71" s="1008"/>
      <c r="X71" s="1008"/>
      <c r="Y71" s="1008"/>
      <c r="Z71" s="1009"/>
      <c r="AA71" s="1010">
        <v>201</v>
      </c>
      <c r="AB71" s="1008"/>
      <c r="AC71" s="1008"/>
      <c r="AD71" s="1008"/>
      <c r="AE71" s="1009"/>
      <c r="AF71" s="1010">
        <v>201</v>
      </c>
      <c r="AG71" s="1008"/>
      <c r="AH71" s="1008"/>
      <c r="AI71" s="1008"/>
      <c r="AJ71" s="1009"/>
      <c r="AK71" s="1000" t="s">
        <v>569</v>
      </c>
      <c r="AL71" s="1000"/>
      <c r="AM71" s="1000"/>
      <c r="AN71" s="1000"/>
      <c r="AO71" s="1000"/>
      <c r="AP71" s="1000">
        <v>1367</v>
      </c>
      <c r="AQ71" s="1000"/>
      <c r="AR71" s="1000"/>
      <c r="AS71" s="1000"/>
      <c r="AT71" s="1000"/>
      <c r="AU71" s="1000">
        <v>71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7">
        <v>23</v>
      </c>
      <c r="R72" s="1008"/>
      <c r="S72" s="1008"/>
      <c r="T72" s="1008"/>
      <c r="U72" s="1009"/>
      <c r="V72" s="1010">
        <v>15</v>
      </c>
      <c r="W72" s="1008"/>
      <c r="X72" s="1008"/>
      <c r="Y72" s="1008"/>
      <c r="Z72" s="1009"/>
      <c r="AA72" s="1010">
        <v>7</v>
      </c>
      <c r="AB72" s="1008"/>
      <c r="AC72" s="1008"/>
      <c r="AD72" s="1008"/>
      <c r="AE72" s="1009"/>
      <c r="AF72" s="1010">
        <v>7</v>
      </c>
      <c r="AG72" s="1008"/>
      <c r="AH72" s="1008"/>
      <c r="AI72" s="1008"/>
      <c r="AJ72" s="1009"/>
      <c r="AK72" s="1000" t="s">
        <v>570</v>
      </c>
      <c r="AL72" s="1000"/>
      <c r="AM72" s="1000"/>
      <c r="AN72" s="1000"/>
      <c r="AO72" s="1000"/>
      <c r="AP72" s="1000" t="s">
        <v>486</v>
      </c>
      <c r="AQ72" s="1000"/>
      <c r="AR72" s="1000"/>
      <c r="AS72" s="1000"/>
      <c r="AT72" s="1000"/>
      <c r="AU72" s="1000" t="s">
        <v>486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7">
        <v>8895</v>
      </c>
      <c r="R73" s="1008"/>
      <c r="S73" s="1008"/>
      <c r="T73" s="1008"/>
      <c r="U73" s="1009"/>
      <c r="V73" s="1010">
        <v>9540</v>
      </c>
      <c r="W73" s="1008"/>
      <c r="X73" s="1008"/>
      <c r="Y73" s="1008"/>
      <c r="Z73" s="1009"/>
      <c r="AA73" s="1010">
        <v>-645</v>
      </c>
      <c r="AB73" s="1008"/>
      <c r="AC73" s="1008"/>
      <c r="AD73" s="1008"/>
      <c r="AE73" s="1009"/>
      <c r="AF73" s="1010">
        <v>353</v>
      </c>
      <c r="AG73" s="1008"/>
      <c r="AH73" s="1008"/>
      <c r="AI73" s="1008"/>
      <c r="AJ73" s="1009"/>
      <c r="AK73" s="1000" t="s">
        <v>570</v>
      </c>
      <c r="AL73" s="1000"/>
      <c r="AM73" s="1000"/>
      <c r="AN73" s="1000"/>
      <c r="AO73" s="1000"/>
      <c r="AP73" s="1000">
        <v>8759</v>
      </c>
      <c r="AQ73" s="1000"/>
      <c r="AR73" s="1000"/>
      <c r="AS73" s="1000"/>
      <c r="AT73" s="1000"/>
      <c r="AU73" s="1000">
        <v>642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7">
        <v>404</v>
      </c>
      <c r="R74" s="1008"/>
      <c r="S74" s="1008"/>
      <c r="T74" s="1008"/>
      <c r="U74" s="1009"/>
      <c r="V74" s="1010">
        <v>399</v>
      </c>
      <c r="W74" s="1008"/>
      <c r="X74" s="1008"/>
      <c r="Y74" s="1008"/>
      <c r="Z74" s="1009"/>
      <c r="AA74" s="1010">
        <v>5</v>
      </c>
      <c r="AB74" s="1008"/>
      <c r="AC74" s="1008"/>
      <c r="AD74" s="1008"/>
      <c r="AE74" s="1009"/>
      <c r="AF74" s="1010">
        <v>-6</v>
      </c>
      <c r="AG74" s="1008"/>
      <c r="AH74" s="1008"/>
      <c r="AI74" s="1008"/>
      <c r="AJ74" s="1009"/>
      <c r="AK74" s="1000" t="s">
        <v>570</v>
      </c>
      <c r="AL74" s="1000"/>
      <c r="AM74" s="1000"/>
      <c r="AN74" s="1000"/>
      <c r="AO74" s="1000"/>
      <c r="AP74" s="1000">
        <v>75</v>
      </c>
      <c r="AQ74" s="1000"/>
      <c r="AR74" s="1000"/>
      <c r="AS74" s="1000"/>
      <c r="AT74" s="1000"/>
      <c r="AU74" s="1000">
        <v>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6">
        <v>167</v>
      </c>
      <c r="R75" s="1000"/>
      <c r="S75" s="1000"/>
      <c r="T75" s="1000"/>
      <c r="U75" s="1000"/>
      <c r="V75" s="1000">
        <v>154</v>
      </c>
      <c r="W75" s="1000"/>
      <c r="X75" s="1000"/>
      <c r="Y75" s="1000"/>
      <c r="Z75" s="1000"/>
      <c r="AA75" s="1000">
        <v>13</v>
      </c>
      <c r="AB75" s="1000"/>
      <c r="AC75" s="1000"/>
      <c r="AD75" s="1000"/>
      <c r="AE75" s="1000"/>
      <c r="AF75" s="1000">
        <v>7</v>
      </c>
      <c r="AG75" s="1000"/>
      <c r="AH75" s="1000"/>
      <c r="AI75" s="1000"/>
      <c r="AJ75" s="1000"/>
      <c r="AK75" s="1000" t="s">
        <v>570</v>
      </c>
      <c r="AL75" s="1000"/>
      <c r="AM75" s="1000"/>
      <c r="AN75" s="1000"/>
      <c r="AO75" s="1000"/>
      <c r="AP75" s="1010" t="s">
        <v>486</v>
      </c>
      <c r="AQ75" s="1008"/>
      <c r="AR75" s="1008"/>
      <c r="AS75" s="1008"/>
      <c r="AT75" s="1009"/>
      <c r="AU75" s="1010" t="s">
        <v>486</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553</v>
      </c>
      <c r="C76" s="1004"/>
      <c r="D76" s="1004"/>
      <c r="E76" s="1004"/>
      <c r="F76" s="1004"/>
      <c r="G76" s="1004"/>
      <c r="H76" s="1004"/>
      <c r="I76" s="1004"/>
      <c r="J76" s="1004"/>
      <c r="K76" s="1004"/>
      <c r="L76" s="1004"/>
      <c r="M76" s="1004"/>
      <c r="N76" s="1004"/>
      <c r="O76" s="1004"/>
      <c r="P76" s="1005"/>
      <c r="Q76" s="1006">
        <v>466</v>
      </c>
      <c r="R76" s="1000"/>
      <c r="S76" s="1000"/>
      <c r="T76" s="1000"/>
      <c r="U76" s="1000"/>
      <c r="V76" s="1000">
        <v>479</v>
      </c>
      <c r="W76" s="1000"/>
      <c r="X76" s="1000"/>
      <c r="Y76" s="1000"/>
      <c r="Z76" s="1000"/>
      <c r="AA76" s="1000">
        <v>-13</v>
      </c>
      <c r="AB76" s="1000"/>
      <c r="AC76" s="1000"/>
      <c r="AD76" s="1000"/>
      <c r="AE76" s="1000"/>
      <c r="AF76" s="1000">
        <v>13</v>
      </c>
      <c r="AG76" s="1000"/>
      <c r="AH76" s="1000"/>
      <c r="AI76" s="1000"/>
      <c r="AJ76" s="1000"/>
      <c r="AK76" s="1000" t="s">
        <v>570</v>
      </c>
      <c r="AL76" s="1000"/>
      <c r="AM76" s="1000"/>
      <c r="AN76" s="1000"/>
      <c r="AO76" s="1000"/>
      <c r="AP76" s="1010" t="s">
        <v>486</v>
      </c>
      <c r="AQ76" s="1008"/>
      <c r="AR76" s="1008"/>
      <c r="AS76" s="1008"/>
      <c r="AT76" s="1009"/>
      <c r="AU76" s="1010" t="s">
        <v>486</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554</v>
      </c>
      <c r="C77" s="1004"/>
      <c r="D77" s="1004"/>
      <c r="E77" s="1004"/>
      <c r="F77" s="1004"/>
      <c r="G77" s="1004"/>
      <c r="H77" s="1004"/>
      <c r="I77" s="1004"/>
      <c r="J77" s="1004"/>
      <c r="K77" s="1004"/>
      <c r="L77" s="1004"/>
      <c r="M77" s="1004"/>
      <c r="N77" s="1004"/>
      <c r="O77" s="1004"/>
      <c r="P77" s="1005"/>
      <c r="Q77" s="1007">
        <v>208</v>
      </c>
      <c r="R77" s="1008"/>
      <c r="S77" s="1008"/>
      <c r="T77" s="1008"/>
      <c r="U77" s="1009"/>
      <c r="V77" s="1010">
        <v>175</v>
      </c>
      <c r="W77" s="1008"/>
      <c r="X77" s="1008"/>
      <c r="Y77" s="1008"/>
      <c r="Z77" s="1009"/>
      <c r="AA77" s="1010">
        <v>33</v>
      </c>
      <c r="AB77" s="1008"/>
      <c r="AC77" s="1008"/>
      <c r="AD77" s="1008"/>
      <c r="AE77" s="1009"/>
      <c r="AF77" s="1010">
        <v>33</v>
      </c>
      <c r="AG77" s="1008"/>
      <c r="AH77" s="1008"/>
      <c r="AI77" s="1008"/>
      <c r="AJ77" s="1009"/>
      <c r="AK77" s="1010" t="s">
        <v>569</v>
      </c>
      <c r="AL77" s="1008"/>
      <c r="AM77" s="1008"/>
      <c r="AN77" s="1008"/>
      <c r="AO77" s="1009"/>
      <c r="AP77" s="1010" t="s">
        <v>486</v>
      </c>
      <c r="AQ77" s="1008"/>
      <c r="AR77" s="1008"/>
      <c r="AS77" s="1008"/>
      <c r="AT77" s="1009"/>
      <c r="AU77" s="1010" t="s">
        <v>486</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555</v>
      </c>
      <c r="C78" s="1004"/>
      <c r="D78" s="1004"/>
      <c r="E78" s="1004"/>
      <c r="F78" s="1004"/>
      <c r="G78" s="1004"/>
      <c r="H78" s="1004"/>
      <c r="I78" s="1004"/>
      <c r="J78" s="1004"/>
      <c r="K78" s="1004"/>
      <c r="L78" s="1004"/>
      <c r="M78" s="1004"/>
      <c r="N78" s="1004"/>
      <c r="O78" s="1004"/>
      <c r="P78" s="1005"/>
      <c r="Q78" s="1006">
        <v>113</v>
      </c>
      <c r="R78" s="1000"/>
      <c r="S78" s="1000"/>
      <c r="T78" s="1000"/>
      <c r="U78" s="1000"/>
      <c r="V78" s="1000">
        <v>102</v>
      </c>
      <c r="W78" s="1000"/>
      <c r="X78" s="1000"/>
      <c r="Y78" s="1000"/>
      <c r="Z78" s="1000"/>
      <c r="AA78" s="1000">
        <v>11</v>
      </c>
      <c r="AB78" s="1000"/>
      <c r="AC78" s="1000"/>
      <c r="AD78" s="1000"/>
      <c r="AE78" s="1000"/>
      <c r="AF78" s="1000">
        <v>11</v>
      </c>
      <c r="AG78" s="1000"/>
      <c r="AH78" s="1000"/>
      <c r="AI78" s="1000"/>
      <c r="AJ78" s="1000"/>
      <c r="AK78" s="1000" t="s">
        <v>569</v>
      </c>
      <c r="AL78" s="1000"/>
      <c r="AM78" s="1000"/>
      <c r="AN78" s="1000"/>
      <c r="AO78" s="1000"/>
      <c r="AP78" s="1000">
        <v>37</v>
      </c>
      <c r="AQ78" s="1000"/>
      <c r="AR78" s="1000"/>
      <c r="AS78" s="1000"/>
      <c r="AT78" s="1000"/>
      <c r="AU78" s="1000">
        <v>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556</v>
      </c>
      <c r="C79" s="1004"/>
      <c r="D79" s="1004"/>
      <c r="E79" s="1004"/>
      <c r="F79" s="1004"/>
      <c r="G79" s="1004"/>
      <c r="H79" s="1004"/>
      <c r="I79" s="1004"/>
      <c r="J79" s="1004"/>
      <c r="K79" s="1004"/>
      <c r="L79" s="1004"/>
      <c r="M79" s="1004"/>
      <c r="N79" s="1004"/>
      <c r="O79" s="1004"/>
      <c r="P79" s="1005"/>
      <c r="Q79" s="1006">
        <v>489</v>
      </c>
      <c r="R79" s="1000"/>
      <c r="S79" s="1000"/>
      <c r="T79" s="1000"/>
      <c r="U79" s="1000"/>
      <c r="V79" s="1000">
        <v>431</v>
      </c>
      <c r="W79" s="1000"/>
      <c r="X79" s="1000"/>
      <c r="Y79" s="1000"/>
      <c r="Z79" s="1000"/>
      <c r="AA79" s="1000">
        <v>58</v>
      </c>
      <c r="AB79" s="1000"/>
      <c r="AC79" s="1000"/>
      <c r="AD79" s="1000"/>
      <c r="AE79" s="1000"/>
      <c r="AF79" s="1000">
        <v>58</v>
      </c>
      <c r="AG79" s="1000"/>
      <c r="AH79" s="1000"/>
      <c r="AI79" s="1000"/>
      <c r="AJ79" s="1000"/>
      <c r="AK79" s="1000" t="s">
        <v>569</v>
      </c>
      <c r="AL79" s="1000"/>
      <c r="AM79" s="1000"/>
      <c r="AN79" s="1000"/>
      <c r="AO79" s="1000"/>
      <c r="AP79" s="1000">
        <v>25</v>
      </c>
      <c r="AQ79" s="1000"/>
      <c r="AR79" s="1000"/>
      <c r="AS79" s="1000"/>
      <c r="AT79" s="1000"/>
      <c r="AU79" s="1000">
        <v>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557</v>
      </c>
      <c r="C80" s="1004"/>
      <c r="D80" s="1004"/>
      <c r="E80" s="1004"/>
      <c r="F80" s="1004"/>
      <c r="G80" s="1004"/>
      <c r="H80" s="1004"/>
      <c r="I80" s="1004"/>
      <c r="J80" s="1004"/>
      <c r="K80" s="1004"/>
      <c r="L80" s="1004"/>
      <c r="M80" s="1004"/>
      <c r="N80" s="1004"/>
      <c r="O80" s="1004"/>
      <c r="P80" s="1005"/>
      <c r="Q80" s="1006">
        <v>45</v>
      </c>
      <c r="R80" s="1000"/>
      <c r="S80" s="1000"/>
      <c r="T80" s="1000"/>
      <c r="U80" s="1000"/>
      <c r="V80" s="1000">
        <v>34</v>
      </c>
      <c r="W80" s="1000"/>
      <c r="X80" s="1000"/>
      <c r="Y80" s="1000"/>
      <c r="Z80" s="1000"/>
      <c r="AA80" s="1000">
        <v>11</v>
      </c>
      <c r="AB80" s="1000"/>
      <c r="AC80" s="1000"/>
      <c r="AD80" s="1000"/>
      <c r="AE80" s="1000"/>
      <c r="AF80" s="1000">
        <v>5</v>
      </c>
      <c r="AG80" s="1000"/>
      <c r="AH80" s="1000"/>
      <c r="AI80" s="1000"/>
      <c r="AJ80" s="1000"/>
      <c r="AK80" s="1000" t="s">
        <v>569</v>
      </c>
      <c r="AL80" s="1000"/>
      <c r="AM80" s="1000"/>
      <c r="AN80" s="1000"/>
      <c r="AO80" s="1000"/>
      <c r="AP80" s="1000" t="s">
        <v>486</v>
      </c>
      <c r="AQ80" s="1000"/>
      <c r="AR80" s="1000"/>
      <c r="AS80" s="1000"/>
      <c r="AT80" s="1000"/>
      <c r="AU80" s="1000" t="s">
        <v>486</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558</v>
      </c>
      <c r="C81" s="1004"/>
      <c r="D81" s="1004"/>
      <c r="E81" s="1004"/>
      <c r="F81" s="1004"/>
      <c r="G81" s="1004"/>
      <c r="H81" s="1004"/>
      <c r="I81" s="1004"/>
      <c r="J81" s="1004"/>
      <c r="K81" s="1004"/>
      <c r="L81" s="1004"/>
      <c r="M81" s="1004"/>
      <c r="N81" s="1004"/>
      <c r="O81" s="1004"/>
      <c r="P81" s="1005"/>
      <c r="Q81" s="1006">
        <v>2125</v>
      </c>
      <c r="R81" s="1000"/>
      <c r="S81" s="1000"/>
      <c r="T81" s="1000"/>
      <c r="U81" s="1000"/>
      <c r="V81" s="1000">
        <v>2067</v>
      </c>
      <c r="W81" s="1000"/>
      <c r="X81" s="1000"/>
      <c r="Y81" s="1000"/>
      <c r="Z81" s="1000"/>
      <c r="AA81" s="1000">
        <v>58</v>
      </c>
      <c r="AB81" s="1000"/>
      <c r="AC81" s="1000"/>
      <c r="AD81" s="1000"/>
      <c r="AE81" s="1000"/>
      <c r="AF81" s="1000">
        <v>58</v>
      </c>
      <c r="AG81" s="1000"/>
      <c r="AH81" s="1000"/>
      <c r="AI81" s="1000"/>
      <c r="AJ81" s="1000"/>
      <c r="AK81" s="1000">
        <v>125</v>
      </c>
      <c r="AL81" s="1000"/>
      <c r="AM81" s="1000"/>
      <c r="AN81" s="1000"/>
      <c r="AO81" s="1000"/>
      <c r="AP81" s="1000" t="s">
        <v>486</v>
      </c>
      <c r="AQ81" s="1000"/>
      <c r="AR81" s="1000"/>
      <c r="AS81" s="1000"/>
      <c r="AT81" s="1000"/>
      <c r="AU81" s="1000" t="s">
        <v>486</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559</v>
      </c>
      <c r="C82" s="1004"/>
      <c r="D82" s="1004"/>
      <c r="E82" s="1004"/>
      <c r="F82" s="1004"/>
      <c r="G82" s="1004"/>
      <c r="H82" s="1004"/>
      <c r="I82" s="1004"/>
      <c r="J82" s="1004"/>
      <c r="K82" s="1004"/>
      <c r="L82" s="1004"/>
      <c r="M82" s="1004"/>
      <c r="N82" s="1004"/>
      <c r="O82" s="1004"/>
      <c r="P82" s="1005"/>
      <c r="Q82" s="1006">
        <v>273707</v>
      </c>
      <c r="R82" s="1000"/>
      <c r="S82" s="1000"/>
      <c r="T82" s="1000"/>
      <c r="U82" s="1000"/>
      <c r="V82" s="1000">
        <v>260942</v>
      </c>
      <c r="W82" s="1000"/>
      <c r="X82" s="1000"/>
      <c r="Y82" s="1000"/>
      <c r="Z82" s="1000"/>
      <c r="AA82" s="1000">
        <v>12765</v>
      </c>
      <c r="AB82" s="1000"/>
      <c r="AC82" s="1000"/>
      <c r="AD82" s="1000"/>
      <c r="AE82" s="1000"/>
      <c r="AF82" s="1000">
        <v>12765</v>
      </c>
      <c r="AG82" s="1000"/>
      <c r="AH82" s="1000"/>
      <c r="AI82" s="1000"/>
      <c r="AJ82" s="1000"/>
      <c r="AK82" s="1000">
        <v>1788</v>
      </c>
      <c r="AL82" s="1000"/>
      <c r="AM82" s="1000"/>
      <c r="AN82" s="1000"/>
      <c r="AO82" s="1000"/>
      <c r="AP82" s="1000" t="s">
        <v>486</v>
      </c>
      <c r="AQ82" s="1000"/>
      <c r="AR82" s="1000"/>
      <c r="AS82" s="1000"/>
      <c r="AT82" s="1000"/>
      <c r="AU82" s="1000" t="s">
        <v>486</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560</v>
      </c>
      <c r="C83" s="1004"/>
      <c r="D83" s="1004"/>
      <c r="E83" s="1004"/>
      <c r="F83" s="1004"/>
      <c r="G83" s="1004"/>
      <c r="H83" s="1004"/>
      <c r="I83" s="1004"/>
      <c r="J83" s="1004"/>
      <c r="K83" s="1004"/>
      <c r="L83" s="1004"/>
      <c r="M83" s="1004"/>
      <c r="N83" s="1004"/>
      <c r="O83" s="1004"/>
      <c r="P83" s="1005"/>
      <c r="Q83" s="1006">
        <v>6977</v>
      </c>
      <c r="R83" s="1000"/>
      <c r="S83" s="1000"/>
      <c r="T83" s="1000"/>
      <c r="U83" s="1000"/>
      <c r="V83" s="1000">
        <v>6240</v>
      </c>
      <c r="W83" s="1000"/>
      <c r="X83" s="1000"/>
      <c r="Y83" s="1000"/>
      <c r="Z83" s="1000"/>
      <c r="AA83" s="1000">
        <v>737</v>
      </c>
      <c r="AB83" s="1000"/>
      <c r="AC83" s="1000"/>
      <c r="AD83" s="1000"/>
      <c r="AE83" s="1000"/>
      <c r="AF83" s="1000">
        <v>737</v>
      </c>
      <c r="AG83" s="1000"/>
      <c r="AH83" s="1000"/>
      <c r="AI83" s="1000"/>
      <c r="AJ83" s="1000"/>
      <c r="AK83" s="1000">
        <v>630</v>
      </c>
      <c r="AL83" s="1000"/>
      <c r="AM83" s="1000"/>
      <c r="AN83" s="1000"/>
      <c r="AO83" s="1000"/>
      <c r="AP83" s="1000" t="s">
        <v>486</v>
      </c>
      <c r="AQ83" s="1000"/>
      <c r="AR83" s="1000"/>
      <c r="AS83" s="1000"/>
      <c r="AT83" s="1000"/>
      <c r="AU83" s="1000" t="s">
        <v>486</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561</v>
      </c>
      <c r="C84" s="1004"/>
      <c r="D84" s="1004"/>
      <c r="E84" s="1004"/>
      <c r="F84" s="1004"/>
      <c r="G84" s="1004"/>
      <c r="H84" s="1004"/>
      <c r="I84" s="1004"/>
      <c r="J84" s="1004"/>
      <c r="K84" s="1004"/>
      <c r="L84" s="1004"/>
      <c r="M84" s="1004"/>
      <c r="N84" s="1004"/>
      <c r="O84" s="1004"/>
      <c r="P84" s="1005"/>
      <c r="Q84" s="1006">
        <v>15</v>
      </c>
      <c r="R84" s="1000"/>
      <c r="S84" s="1000"/>
      <c r="T84" s="1000"/>
      <c r="U84" s="1000"/>
      <c r="V84" s="1000">
        <v>13</v>
      </c>
      <c r="W84" s="1000"/>
      <c r="X84" s="1000"/>
      <c r="Y84" s="1000"/>
      <c r="Z84" s="1000"/>
      <c r="AA84" s="1000">
        <v>2</v>
      </c>
      <c r="AB84" s="1000"/>
      <c r="AC84" s="1000"/>
      <c r="AD84" s="1000"/>
      <c r="AE84" s="1000"/>
      <c r="AF84" s="1000">
        <v>2</v>
      </c>
      <c r="AG84" s="1000"/>
      <c r="AH84" s="1000"/>
      <c r="AI84" s="1000"/>
      <c r="AJ84" s="1000"/>
      <c r="AK84" s="1000">
        <v>9</v>
      </c>
      <c r="AL84" s="1000"/>
      <c r="AM84" s="1000"/>
      <c r="AN84" s="1000"/>
      <c r="AO84" s="1000"/>
      <c r="AP84" s="1000" t="s">
        <v>486</v>
      </c>
      <c r="AQ84" s="1000"/>
      <c r="AR84" s="1000"/>
      <c r="AS84" s="1000"/>
      <c r="AT84" s="1000"/>
      <c r="AU84" s="1000" t="s">
        <v>486</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562</v>
      </c>
      <c r="C85" s="1004"/>
      <c r="D85" s="1004"/>
      <c r="E85" s="1004"/>
      <c r="F85" s="1004"/>
      <c r="G85" s="1004"/>
      <c r="H85" s="1004"/>
      <c r="I85" s="1004"/>
      <c r="J85" s="1004"/>
      <c r="K85" s="1004"/>
      <c r="L85" s="1004"/>
      <c r="M85" s="1004"/>
      <c r="N85" s="1004"/>
      <c r="O85" s="1004"/>
      <c r="P85" s="1005"/>
      <c r="Q85" s="1006">
        <v>455</v>
      </c>
      <c r="R85" s="1000"/>
      <c r="S85" s="1000"/>
      <c r="T85" s="1000"/>
      <c r="U85" s="1000"/>
      <c r="V85" s="1000">
        <v>429</v>
      </c>
      <c r="W85" s="1000"/>
      <c r="X85" s="1000"/>
      <c r="Y85" s="1000"/>
      <c r="Z85" s="1000"/>
      <c r="AA85" s="1000">
        <v>26</v>
      </c>
      <c r="AB85" s="1000"/>
      <c r="AC85" s="1000"/>
      <c r="AD85" s="1000"/>
      <c r="AE85" s="1000"/>
      <c r="AF85" s="1000">
        <v>26</v>
      </c>
      <c r="AG85" s="1000"/>
      <c r="AH85" s="1000"/>
      <c r="AI85" s="1000"/>
      <c r="AJ85" s="1000"/>
      <c r="AK85" s="1000" t="s">
        <v>571</v>
      </c>
      <c r="AL85" s="1000"/>
      <c r="AM85" s="1000"/>
      <c r="AN85" s="1000"/>
      <c r="AO85" s="1000"/>
      <c r="AP85" s="1000" t="s">
        <v>486</v>
      </c>
      <c r="AQ85" s="1000"/>
      <c r="AR85" s="1000"/>
      <c r="AS85" s="1000"/>
      <c r="AT85" s="1000"/>
      <c r="AU85" s="1000" t="s">
        <v>486</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563</v>
      </c>
      <c r="C86" s="1004"/>
      <c r="D86" s="1004"/>
      <c r="E86" s="1004"/>
      <c r="F86" s="1004"/>
      <c r="G86" s="1004"/>
      <c r="H86" s="1004"/>
      <c r="I86" s="1004"/>
      <c r="J86" s="1004"/>
      <c r="K86" s="1004"/>
      <c r="L86" s="1004"/>
      <c r="M86" s="1004"/>
      <c r="N86" s="1004"/>
      <c r="O86" s="1004"/>
      <c r="P86" s="1005"/>
      <c r="Q86" s="1006">
        <v>193</v>
      </c>
      <c r="R86" s="1000"/>
      <c r="S86" s="1000"/>
      <c r="T86" s="1000"/>
      <c r="U86" s="1000"/>
      <c r="V86" s="1000">
        <v>181</v>
      </c>
      <c r="W86" s="1000"/>
      <c r="X86" s="1000"/>
      <c r="Y86" s="1000"/>
      <c r="Z86" s="1000"/>
      <c r="AA86" s="1000">
        <v>12</v>
      </c>
      <c r="AB86" s="1000"/>
      <c r="AC86" s="1000"/>
      <c r="AD86" s="1000"/>
      <c r="AE86" s="1000"/>
      <c r="AF86" s="1000">
        <v>12</v>
      </c>
      <c r="AG86" s="1000"/>
      <c r="AH86" s="1000"/>
      <c r="AI86" s="1000"/>
      <c r="AJ86" s="1000"/>
      <c r="AK86" s="1000" t="s">
        <v>569</v>
      </c>
      <c r="AL86" s="1000"/>
      <c r="AM86" s="1000"/>
      <c r="AN86" s="1000"/>
      <c r="AO86" s="1000"/>
      <c r="AP86" s="1000" t="s">
        <v>486</v>
      </c>
      <c r="AQ86" s="1000"/>
      <c r="AR86" s="1000"/>
      <c r="AS86" s="1000"/>
      <c r="AT86" s="1000"/>
      <c r="AU86" s="1000" t="s">
        <v>486</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14837</v>
      </c>
      <c r="AG88" s="988"/>
      <c r="AH88" s="988"/>
      <c r="AI88" s="988"/>
      <c r="AJ88" s="988"/>
      <c r="AK88" s="992"/>
      <c r="AL88" s="992"/>
      <c r="AM88" s="992"/>
      <c r="AN88" s="992"/>
      <c r="AO88" s="992"/>
      <c r="AP88" s="988">
        <f>SUM(AP68:AT87)</f>
        <v>10475</v>
      </c>
      <c r="AQ88" s="988"/>
      <c r="AR88" s="988"/>
      <c r="AS88" s="988"/>
      <c r="AT88" s="988"/>
      <c r="AU88" s="988">
        <f>SUM(AU68:AY87)</f>
        <v>739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57</v>
      </c>
      <c r="CS102" s="980"/>
      <c r="CT102" s="980"/>
      <c r="CU102" s="980"/>
      <c r="CV102" s="981"/>
      <c r="CW102" s="979">
        <f t="shared" ref="CW102" si="0">SUM(CW7:DA88)</f>
        <v>0</v>
      </c>
      <c r="CX102" s="980"/>
      <c r="CY102" s="980"/>
      <c r="CZ102" s="980"/>
      <c r="DA102" s="981"/>
      <c r="DB102" s="979">
        <f t="shared" ref="DB102" si="1">SUM(DB7:DF88)</f>
        <v>0</v>
      </c>
      <c r="DC102" s="980"/>
      <c r="DD102" s="980"/>
      <c r="DE102" s="980"/>
      <c r="DF102" s="981"/>
      <c r="DG102" s="979">
        <f t="shared" ref="DG102" si="2">SUM(DG7:DK88)</f>
        <v>0</v>
      </c>
      <c r="DH102" s="980"/>
      <c r="DI102" s="980"/>
      <c r="DJ102" s="980"/>
      <c r="DK102" s="981"/>
      <c r="DL102" s="979">
        <f t="shared" ref="DL102" si="3">SUM(DL7:DP88)</f>
        <v>0</v>
      </c>
      <c r="DM102" s="980"/>
      <c r="DN102" s="980"/>
      <c r="DO102" s="980"/>
      <c r="DP102" s="981"/>
      <c r="DQ102" s="979">
        <f t="shared" ref="DQ102" si="4">SUM(DQ7:DU88)</f>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289</v>
      </c>
      <c r="AG109" s="923"/>
      <c r="AH109" s="923"/>
      <c r="AI109" s="923"/>
      <c r="AJ109" s="924"/>
      <c r="AK109" s="925" t="s">
        <v>288</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289</v>
      </c>
      <c r="BW109" s="923"/>
      <c r="BX109" s="923"/>
      <c r="BY109" s="923"/>
      <c r="BZ109" s="924"/>
      <c r="CA109" s="925" t="s">
        <v>288</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289</v>
      </c>
      <c r="DM109" s="923"/>
      <c r="DN109" s="923"/>
      <c r="DO109" s="923"/>
      <c r="DP109" s="924"/>
      <c r="DQ109" s="925" t="s">
        <v>288</v>
      </c>
      <c r="DR109" s="923"/>
      <c r="DS109" s="923"/>
      <c r="DT109" s="923"/>
      <c r="DU109" s="924"/>
      <c r="DV109" s="925" t="s">
        <v>411</v>
      </c>
      <c r="DW109" s="923"/>
      <c r="DX109" s="923"/>
      <c r="DY109" s="923"/>
      <c r="DZ109" s="954"/>
    </row>
    <row r="110" spans="1:131" s="199" customFormat="1" ht="26.25" customHeight="1" x14ac:dyDescent="0.15">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253079</v>
      </c>
      <c r="AB110" s="916"/>
      <c r="AC110" s="916"/>
      <c r="AD110" s="916"/>
      <c r="AE110" s="917"/>
      <c r="AF110" s="918">
        <v>264505</v>
      </c>
      <c r="AG110" s="916"/>
      <c r="AH110" s="916"/>
      <c r="AI110" s="916"/>
      <c r="AJ110" s="917"/>
      <c r="AK110" s="918">
        <v>275550</v>
      </c>
      <c r="AL110" s="916"/>
      <c r="AM110" s="916"/>
      <c r="AN110" s="916"/>
      <c r="AO110" s="917"/>
      <c r="AP110" s="919">
        <v>12</v>
      </c>
      <c r="AQ110" s="920"/>
      <c r="AR110" s="920"/>
      <c r="AS110" s="920"/>
      <c r="AT110" s="921"/>
      <c r="AU110" s="955" t="s">
        <v>62</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1895702</v>
      </c>
      <c r="BR110" s="863"/>
      <c r="BS110" s="863"/>
      <c r="BT110" s="863"/>
      <c r="BU110" s="863"/>
      <c r="BV110" s="863">
        <v>1922109</v>
      </c>
      <c r="BW110" s="863"/>
      <c r="BX110" s="863"/>
      <c r="BY110" s="863"/>
      <c r="BZ110" s="863"/>
      <c r="CA110" s="863">
        <v>1949968</v>
      </c>
      <c r="CB110" s="863"/>
      <c r="CC110" s="863"/>
      <c r="CD110" s="863"/>
      <c r="CE110" s="863"/>
      <c r="CF110" s="887">
        <v>84.6</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418</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t="s">
        <v>113</v>
      </c>
      <c r="BW111" s="835"/>
      <c r="BX111" s="835"/>
      <c r="BY111" s="835"/>
      <c r="BZ111" s="835"/>
      <c r="CA111" s="835" t="s">
        <v>113</v>
      </c>
      <c r="CB111" s="835"/>
      <c r="CC111" s="835"/>
      <c r="CD111" s="835"/>
      <c r="CE111" s="835"/>
      <c r="CF111" s="896" t="s">
        <v>113</v>
      </c>
      <c r="CG111" s="897"/>
      <c r="CH111" s="897"/>
      <c r="CI111" s="897"/>
      <c r="CJ111" s="897"/>
      <c r="CK111" s="952"/>
      <c r="CL111" s="839"/>
      <c r="CM111" s="842" t="s">
        <v>419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420</v>
      </c>
      <c r="B112" s="938"/>
      <c r="C112" s="768" t="s">
        <v>421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422</v>
      </c>
      <c r="BA112" s="768"/>
      <c r="BB112" s="768"/>
      <c r="BC112" s="768"/>
      <c r="BD112" s="768"/>
      <c r="BE112" s="768"/>
      <c r="BF112" s="768"/>
      <c r="BG112" s="768"/>
      <c r="BH112" s="768"/>
      <c r="BI112" s="768"/>
      <c r="BJ112" s="768"/>
      <c r="BK112" s="768"/>
      <c r="BL112" s="768"/>
      <c r="BM112" s="768"/>
      <c r="BN112" s="768"/>
      <c r="BO112" s="768"/>
      <c r="BP112" s="769"/>
      <c r="BQ112" s="834">
        <v>1168673</v>
      </c>
      <c r="BR112" s="835"/>
      <c r="BS112" s="835"/>
      <c r="BT112" s="835"/>
      <c r="BU112" s="835"/>
      <c r="BV112" s="835">
        <v>967624</v>
      </c>
      <c r="BW112" s="835"/>
      <c r="BX112" s="835"/>
      <c r="BY112" s="835"/>
      <c r="BZ112" s="835"/>
      <c r="CA112" s="835">
        <v>792203</v>
      </c>
      <c r="CB112" s="835"/>
      <c r="CC112" s="835"/>
      <c r="CD112" s="835"/>
      <c r="CE112" s="835"/>
      <c r="CF112" s="896">
        <v>34.4</v>
      </c>
      <c r="CG112" s="897"/>
      <c r="CH112" s="897"/>
      <c r="CI112" s="897"/>
      <c r="CJ112" s="897"/>
      <c r="CK112" s="952"/>
      <c r="CL112" s="839"/>
      <c r="CM112" s="842" t="s">
        <v>423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192429</v>
      </c>
      <c r="AB113" s="944"/>
      <c r="AC113" s="944"/>
      <c r="AD113" s="944"/>
      <c r="AE113" s="945"/>
      <c r="AF113" s="946">
        <v>200799</v>
      </c>
      <c r="AG113" s="944"/>
      <c r="AH113" s="944"/>
      <c r="AI113" s="944"/>
      <c r="AJ113" s="945"/>
      <c r="AK113" s="946">
        <v>193969</v>
      </c>
      <c r="AL113" s="944"/>
      <c r="AM113" s="944"/>
      <c r="AN113" s="944"/>
      <c r="AO113" s="945"/>
      <c r="AP113" s="947">
        <v>8.4</v>
      </c>
      <c r="AQ113" s="948"/>
      <c r="AR113" s="948"/>
      <c r="AS113" s="948"/>
      <c r="AT113" s="949"/>
      <c r="AU113" s="957"/>
      <c r="AV113" s="958"/>
      <c r="AW113" s="958"/>
      <c r="AX113" s="958"/>
      <c r="AY113" s="958"/>
      <c r="AZ113" s="833" t="s">
        <v>425</v>
      </c>
      <c r="BA113" s="768"/>
      <c r="BB113" s="768"/>
      <c r="BC113" s="768"/>
      <c r="BD113" s="768"/>
      <c r="BE113" s="768"/>
      <c r="BF113" s="768"/>
      <c r="BG113" s="768"/>
      <c r="BH113" s="768"/>
      <c r="BI113" s="768"/>
      <c r="BJ113" s="768"/>
      <c r="BK113" s="768"/>
      <c r="BL113" s="768"/>
      <c r="BM113" s="768"/>
      <c r="BN113" s="768"/>
      <c r="BO113" s="768"/>
      <c r="BP113" s="769"/>
      <c r="BQ113" s="834">
        <v>498781</v>
      </c>
      <c r="BR113" s="835"/>
      <c r="BS113" s="835"/>
      <c r="BT113" s="835"/>
      <c r="BU113" s="835"/>
      <c r="BV113" s="835">
        <v>565079</v>
      </c>
      <c r="BW113" s="835"/>
      <c r="BX113" s="835"/>
      <c r="BY113" s="835"/>
      <c r="BZ113" s="835"/>
      <c r="CA113" s="835">
        <v>739702</v>
      </c>
      <c r="CB113" s="835"/>
      <c r="CC113" s="835"/>
      <c r="CD113" s="835"/>
      <c r="CE113" s="835"/>
      <c r="CF113" s="896">
        <v>32.1</v>
      </c>
      <c r="CG113" s="897"/>
      <c r="CH113" s="897"/>
      <c r="CI113" s="897"/>
      <c r="CJ113" s="897"/>
      <c r="CK113" s="952"/>
      <c r="CL113" s="839"/>
      <c r="CM113" s="842" t="s">
        <v>426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38183</v>
      </c>
      <c r="AB114" s="798"/>
      <c r="AC114" s="798"/>
      <c r="AD114" s="798"/>
      <c r="AE114" s="799"/>
      <c r="AF114" s="800">
        <v>33284</v>
      </c>
      <c r="AG114" s="798"/>
      <c r="AH114" s="798"/>
      <c r="AI114" s="798"/>
      <c r="AJ114" s="799"/>
      <c r="AK114" s="800">
        <v>27661</v>
      </c>
      <c r="AL114" s="798"/>
      <c r="AM114" s="798"/>
      <c r="AN114" s="798"/>
      <c r="AO114" s="799"/>
      <c r="AP114" s="845">
        <v>1.2</v>
      </c>
      <c r="AQ114" s="846"/>
      <c r="AR114" s="846"/>
      <c r="AS114" s="846"/>
      <c r="AT114" s="847"/>
      <c r="AU114" s="957"/>
      <c r="AV114" s="958"/>
      <c r="AW114" s="958"/>
      <c r="AX114" s="958"/>
      <c r="AY114" s="958"/>
      <c r="AZ114" s="833" t="s">
        <v>428</v>
      </c>
      <c r="BA114" s="768"/>
      <c r="BB114" s="768"/>
      <c r="BC114" s="768"/>
      <c r="BD114" s="768"/>
      <c r="BE114" s="768"/>
      <c r="BF114" s="768"/>
      <c r="BG114" s="768"/>
      <c r="BH114" s="768"/>
      <c r="BI114" s="768"/>
      <c r="BJ114" s="768"/>
      <c r="BK114" s="768"/>
      <c r="BL114" s="768"/>
      <c r="BM114" s="768"/>
      <c r="BN114" s="768"/>
      <c r="BO114" s="768"/>
      <c r="BP114" s="769"/>
      <c r="BQ114" s="834">
        <v>325541</v>
      </c>
      <c r="BR114" s="835"/>
      <c r="BS114" s="835"/>
      <c r="BT114" s="835"/>
      <c r="BU114" s="835"/>
      <c r="BV114" s="835">
        <v>292506</v>
      </c>
      <c r="BW114" s="835"/>
      <c r="BX114" s="835"/>
      <c r="BY114" s="835"/>
      <c r="BZ114" s="835"/>
      <c r="CA114" s="835">
        <v>343960</v>
      </c>
      <c r="CB114" s="835"/>
      <c r="CC114" s="835"/>
      <c r="CD114" s="835"/>
      <c r="CE114" s="835"/>
      <c r="CF114" s="896">
        <v>14.9</v>
      </c>
      <c r="CG114" s="897"/>
      <c r="CH114" s="897"/>
      <c r="CI114" s="897"/>
      <c r="CJ114" s="897"/>
      <c r="CK114" s="952"/>
      <c r="CL114" s="839"/>
      <c r="CM114" s="842" t="s">
        <v>429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430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101</v>
      </c>
      <c r="AB115" s="944"/>
      <c r="AC115" s="944"/>
      <c r="AD115" s="944"/>
      <c r="AE115" s="945"/>
      <c r="AF115" s="946">
        <v>39</v>
      </c>
      <c r="AG115" s="944"/>
      <c r="AH115" s="944"/>
      <c r="AI115" s="944"/>
      <c r="AJ115" s="945"/>
      <c r="AK115" s="946">
        <v>27</v>
      </c>
      <c r="AL115" s="944"/>
      <c r="AM115" s="944"/>
      <c r="AN115" s="944"/>
      <c r="AO115" s="945"/>
      <c r="AP115" s="947">
        <v>0</v>
      </c>
      <c r="AQ115" s="948"/>
      <c r="AR115" s="948"/>
      <c r="AS115" s="948"/>
      <c r="AT115" s="949"/>
      <c r="AU115" s="957"/>
      <c r="AV115" s="958"/>
      <c r="AW115" s="958"/>
      <c r="AX115" s="958"/>
      <c r="AY115" s="958"/>
      <c r="AZ115" s="833" t="s">
        <v>431</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432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434</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436</v>
      </c>
      <c r="Z117" s="924"/>
      <c r="AA117" s="929">
        <v>483792</v>
      </c>
      <c r="AB117" s="930"/>
      <c r="AC117" s="930"/>
      <c r="AD117" s="930"/>
      <c r="AE117" s="931"/>
      <c r="AF117" s="932">
        <v>498627</v>
      </c>
      <c r="AG117" s="930"/>
      <c r="AH117" s="930"/>
      <c r="AI117" s="930"/>
      <c r="AJ117" s="931"/>
      <c r="AK117" s="932">
        <v>497207</v>
      </c>
      <c r="AL117" s="930"/>
      <c r="AM117" s="930"/>
      <c r="AN117" s="930"/>
      <c r="AO117" s="931"/>
      <c r="AP117" s="933"/>
      <c r="AQ117" s="934"/>
      <c r="AR117" s="934"/>
      <c r="AS117" s="934"/>
      <c r="AT117" s="935"/>
      <c r="AU117" s="957"/>
      <c r="AV117" s="958"/>
      <c r="AW117" s="958"/>
      <c r="AX117" s="958"/>
      <c r="AY117" s="958"/>
      <c r="AZ117" s="884" t="s">
        <v>437</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289</v>
      </c>
      <c r="AG118" s="923"/>
      <c r="AH118" s="923"/>
      <c r="AI118" s="923"/>
      <c r="AJ118" s="924"/>
      <c r="AK118" s="925" t="s">
        <v>288</v>
      </c>
      <c r="AL118" s="923"/>
      <c r="AM118" s="923"/>
      <c r="AN118" s="923"/>
      <c r="AO118" s="924"/>
      <c r="AP118" s="926" t="s">
        <v>411</v>
      </c>
      <c r="AQ118" s="927"/>
      <c r="AR118" s="927"/>
      <c r="AS118" s="927"/>
      <c r="AT118" s="928"/>
      <c r="AU118" s="957"/>
      <c r="AV118" s="958"/>
      <c r="AW118" s="958"/>
      <c r="AX118" s="958"/>
      <c r="AY118" s="958"/>
      <c r="AZ118" s="900" t="s">
        <v>439</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441</v>
      </c>
      <c r="BP119" s="899"/>
      <c r="BQ119" s="903">
        <v>3888697</v>
      </c>
      <c r="BR119" s="866"/>
      <c r="BS119" s="866"/>
      <c r="BT119" s="866"/>
      <c r="BU119" s="866"/>
      <c r="BV119" s="866">
        <v>3747318</v>
      </c>
      <c r="BW119" s="866"/>
      <c r="BX119" s="866"/>
      <c r="BY119" s="866"/>
      <c r="BZ119" s="866"/>
      <c r="CA119" s="866">
        <v>3825833</v>
      </c>
      <c r="CB119" s="866"/>
      <c r="CC119" s="866"/>
      <c r="CD119" s="866"/>
      <c r="CE119" s="866"/>
      <c r="CF119" s="764"/>
      <c r="CG119" s="765"/>
      <c r="CH119" s="765"/>
      <c r="CI119" s="765"/>
      <c r="CJ119" s="855"/>
      <c r="CK119" s="953"/>
      <c r="CL119" s="841"/>
      <c r="CM119" s="859" t="s">
        <v>442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443</v>
      </c>
      <c r="AV120" s="905"/>
      <c r="AW120" s="905"/>
      <c r="AX120" s="905"/>
      <c r="AY120" s="906"/>
      <c r="AZ120" s="881" t="s">
        <v>444</v>
      </c>
      <c r="BA120" s="826"/>
      <c r="BB120" s="826"/>
      <c r="BC120" s="826"/>
      <c r="BD120" s="826"/>
      <c r="BE120" s="826"/>
      <c r="BF120" s="826"/>
      <c r="BG120" s="826"/>
      <c r="BH120" s="826"/>
      <c r="BI120" s="826"/>
      <c r="BJ120" s="826"/>
      <c r="BK120" s="826"/>
      <c r="BL120" s="826"/>
      <c r="BM120" s="826"/>
      <c r="BN120" s="826"/>
      <c r="BO120" s="826"/>
      <c r="BP120" s="827"/>
      <c r="BQ120" s="882">
        <v>3346427</v>
      </c>
      <c r="BR120" s="863"/>
      <c r="BS120" s="863"/>
      <c r="BT120" s="863"/>
      <c r="BU120" s="863"/>
      <c r="BV120" s="863">
        <v>3272986</v>
      </c>
      <c r="BW120" s="863"/>
      <c r="BX120" s="863"/>
      <c r="BY120" s="863"/>
      <c r="BZ120" s="863"/>
      <c r="CA120" s="863">
        <v>3155534</v>
      </c>
      <c r="CB120" s="863"/>
      <c r="CC120" s="863"/>
      <c r="CD120" s="863"/>
      <c r="CE120" s="863"/>
      <c r="CF120" s="887">
        <v>137</v>
      </c>
      <c r="CG120" s="888"/>
      <c r="CH120" s="888"/>
      <c r="CI120" s="888"/>
      <c r="CJ120" s="888"/>
      <c r="CK120" s="889" t="s">
        <v>445</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1064228</v>
      </c>
      <c r="DH120" s="863"/>
      <c r="DI120" s="863"/>
      <c r="DJ120" s="863"/>
      <c r="DK120" s="863"/>
      <c r="DL120" s="863">
        <v>887302</v>
      </c>
      <c r="DM120" s="863"/>
      <c r="DN120" s="863"/>
      <c r="DO120" s="863"/>
      <c r="DP120" s="863"/>
      <c r="DQ120" s="863">
        <v>735716</v>
      </c>
      <c r="DR120" s="863"/>
      <c r="DS120" s="863"/>
      <c r="DT120" s="863"/>
      <c r="DU120" s="863"/>
      <c r="DV120" s="864">
        <v>31.9</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t="s">
        <v>113</v>
      </c>
      <c r="BR121" s="835"/>
      <c r="BS121" s="835"/>
      <c r="BT121" s="835"/>
      <c r="BU121" s="835"/>
      <c r="BV121" s="835" t="s">
        <v>113</v>
      </c>
      <c r="BW121" s="835"/>
      <c r="BX121" s="835"/>
      <c r="BY121" s="835"/>
      <c r="BZ121" s="835"/>
      <c r="CA121" s="835" t="s">
        <v>113</v>
      </c>
      <c r="CB121" s="835"/>
      <c r="CC121" s="835"/>
      <c r="CD121" s="835"/>
      <c r="CE121" s="835"/>
      <c r="CF121" s="896" t="s">
        <v>113</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104445</v>
      </c>
      <c r="DH121" s="835"/>
      <c r="DI121" s="835"/>
      <c r="DJ121" s="835"/>
      <c r="DK121" s="835"/>
      <c r="DL121" s="835">
        <v>80322</v>
      </c>
      <c r="DM121" s="835"/>
      <c r="DN121" s="835"/>
      <c r="DO121" s="835"/>
      <c r="DP121" s="835"/>
      <c r="DQ121" s="835">
        <v>56487</v>
      </c>
      <c r="DR121" s="835"/>
      <c r="DS121" s="835"/>
      <c r="DT121" s="835"/>
      <c r="DU121" s="835"/>
      <c r="DV121" s="812">
        <v>2.5</v>
      </c>
      <c r="DW121" s="812"/>
      <c r="DX121" s="812"/>
      <c r="DY121" s="812"/>
      <c r="DZ121" s="813"/>
    </row>
    <row r="122" spans="1:130" s="199" customFormat="1" ht="26.25" customHeight="1" x14ac:dyDescent="0.15">
      <c r="A122" s="838"/>
      <c r="B122" s="839"/>
      <c r="C122" s="842" t="s">
        <v>429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448</v>
      </c>
      <c r="BA122" s="901"/>
      <c r="BB122" s="901"/>
      <c r="BC122" s="901"/>
      <c r="BD122" s="901"/>
      <c r="BE122" s="901"/>
      <c r="BF122" s="901"/>
      <c r="BG122" s="901"/>
      <c r="BH122" s="901"/>
      <c r="BI122" s="901"/>
      <c r="BJ122" s="901"/>
      <c r="BK122" s="901"/>
      <c r="BL122" s="901"/>
      <c r="BM122" s="901"/>
      <c r="BN122" s="901"/>
      <c r="BO122" s="901"/>
      <c r="BP122" s="902"/>
      <c r="BQ122" s="903">
        <v>3521016</v>
      </c>
      <c r="BR122" s="866"/>
      <c r="BS122" s="866"/>
      <c r="BT122" s="866"/>
      <c r="BU122" s="866"/>
      <c r="BV122" s="866">
        <v>3357818</v>
      </c>
      <c r="BW122" s="866"/>
      <c r="BX122" s="866"/>
      <c r="BY122" s="866"/>
      <c r="BZ122" s="866"/>
      <c r="CA122" s="866">
        <v>3304950</v>
      </c>
      <c r="CB122" s="866"/>
      <c r="CC122" s="866"/>
      <c r="CD122" s="866"/>
      <c r="CE122" s="866"/>
      <c r="CF122" s="867">
        <v>143.4</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435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449</v>
      </c>
      <c r="BP123" s="899"/>
      <c r="BQ123" s="853">
        <v>6867443</v>
      </c>
      <c r="BR123" s="854"/>
      <c r="BS123" s="854"/>
      <c r="BT123" s="854"/>
      <c r="BU123" s="854"/>
      <c r="BV123" s="854">
        <v>6630804</v>
      </c>
      <c r="BW123" s="854"/>
      <c r="BX123" s="854"/>
      <c r="BY123" s="854"/>
      <c r="BZ123" s="854"/>
      <c r="CA123" s="854">
        <v>6460484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440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101</v>
      </c>
      <c r="AB127" s="798"/>
      <c r="AC127" s="798"/>
      <c r="AD127" s="798"/>
      <c r="AE127" s="799"/>
      <c r="AF127" s="800">
        <v>39</v>
      </c>
      <c r="AG127" s="798"/>
      <c r="AH127" s="798"/>
      <c r="AI127" s="798"/>
      <c r="AJ127" s="799"/>
      <c r="AK127" s="800">
        <v>27</v>
      </c>
      <c r="AL127" s="798"/>
      <c r="AM127" s="798"/>
      <c r="AN127" s="798"/>
      <c r="AO127" s="799"/>
      <c r="AP127" s="845">
        <v>0</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t="s">
        <v>113</v>
      </c>
      <c r="AB128" s="819"/>
      <c r="AC128" s="819"/>
      <c r="AD128" s="819"/>
      <c r="AE128" s="820"/>
      <c r="AF128" s="821" t="s">
        <v>113</v>
      </c>
      <c r="AG128" s="819"/>
      <c r="AH128" s="819"/>
      <c r="AI128" s="819"/>
      <c r="AJ128" s="820"/>
      <c r="AK128" s="821" t="s">
        <v>113</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2625321</v>
      </c>
      <c r="AB129" s="798"/>
      <c r="AC129" s="798"/>
      <c r="AD129" s="798"/>
      <c r="AE129" s="799"/>
      <c r="AF129" s="800">
        <v>2696302</v>
      </c>
      <c r="AG129" s="798"/>
      <c r="AH129" s="798"/>
      <c r="AI129" s="798"/>
      <c r="AJ129" s="799"/>
      <c r="AK129" s="800">
        <v>2686855</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113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401533</v>
      </c>
      <c r="AB130" s="798"/>
      <c r="AC130" s="798"/>
      <c r="AD130" s="798"/>
      <c r="AE130" s="799"/>
      <c r="AF130" s="800">
        <v>394436</v>
      </c>
      <c r="AG130" s="798"/>
      <c r="AH130" s="798"/>
      <c r="AI130" s="798"/>
      <c r="AJ130" s="799"/>
      <c r="AK130" s="800">
        <v>382838</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4.3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2223788</v>
      </c>
      <c r="AB131" s="781"/>
      <c r="AC131" s="781"/>
      <c r="AD131" s="781"/>
      <c r="AE131" s="782"/>
      <c r="AF131" s="783">
        <v>2301866</v>
      </c>
      <c r="AG131" s="781"/>
      <c r="AH131" s="781"/>
      <c r="AI131" s="781"/>
      <c r="AJ131" s="782"/>
      <c r="AK131" s="783">
        <v>2304017</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3.6990486499999999</v>
      </c>
      <c r="AB132" s="761"/>
      <c r="AC132" s="761"/>
      <c r="AD132" s="761"/>
      <c r="AE132" s="762"/>
      <c r="AF132" s="763">
        <v>4.5263712140000001</v>
      </c>
      <c r="AG132" s="761"/>
      <c r="AH132" s="761"/>
      <c r="AI132" s="761"/>
      <c r="AJ132" s="762"/>
      <c r="AK132" s="763">
        <v>4.963895666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5.3</v>
      </c>
      <c r="AB133" s="740"/>
      <c r="AC133" s="740"/>
      <c r="AD133" s="740"/>
      <c r="AE133" s="741"/>
      <c r="AF133" s="739">
        <v>4.8</v>
      </c>
      <c r="AG133" s="740"/>
      <c r="AH133" s="740"/>
      <c r="AI133" s="740"/>
      <c r="AJ133" s="741"/>
      <c r="AK133" s="739">
        <v>4.3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475</v>
      </c>
      <c r="B5" s="248"/>
      <c r="C5" s="248"/>
      <c r="D5" s="248"/>
      <c r="E5" s="248"/>
      <c r="F5" s="248"/>
      <c r="G5" s="248"/>
      <c r="H5" s="248"/>
      <c r="I5" s="248"/>
      <c r="J5" s="248"/>
      <c r="K5" s="248"/>
      <c r="L5" s="248"/>
      <c r="M5" s="248"/>
      <c r="N5" s="248"/>
      <c r="O5" s="249"/>
    </row>
    <row r="6" spans="1:16" x14ac:dyDescent="0.15">
      <c r="A6" s="250"/>
      <c r="B6" s="246"/>
      <c r="C6" s="246"/>
      <c r="D6" s="246"/>
      <c r="E6" s="246"/>
      <c r="F6" s="246"/>
      <c r="G6" s="251" t="s">
        <v>476</v>
      </c>
      <c r="H6" s="251"/>
      <c r="I6" s="251"/>
      <c r="J6" s="251"/>
      <c r="K6" s="246"/>
      <c r="L6" s="246"/>
      <c r="M6" s="246"/>
      <c r="N6" s="246"/>
    </row>
    <row r="7" spans="1:16" x14ac:dyDescent="0.15">
      <c r="A7" s="250"/>
      <c r="B7" s="246"/>
      <c r="C7" s="246"/>
      <c r="D7" s="246"/>
      <c r="E7" s="246"/>
      <c r="F7" s="246"/>
      <c r="G7" s="253"/>
      <c r="H7" s="254"/>
      <c r="I7" s="254"/>
      <c r="J7" s="255"/>
      <c r="K7" s="1153" t="s">
        <v>477</v>
      </c>
      <c r="L7" s="256"/>
      <c r="M7" s="257" t="s">
        <v>478</v>
      </c>
      <c r="N7" s="258"/>
    </row>
    <row r="8" spans="1:16" x14ac:dyDescent="0.15">
      <c r="A8" s="250"/>
      <c r="B8" s="246"/>
      <c r="C8" s="246"/>
      <c r="D8" s="246"/>
      <c r="E8" s="246"/>
      <c r="F8" s="246"/>
      <c r="G8" s="259"/>
      <c r="H8" s="260"/>
      <c r="I8" s="260"/>
      <c r="J8" s="261"/>
      <c r="K8" s="1154"/>
      <c r="L8" s="262" t="s">
        <v>479</v>
      </c>
      <c r="M8" s="263" t="s">
        <v>480</v>
      </c>
      <c r="N8" s="264" t="s">
        <v>481</v>
      </c>
    </row>
    <row r="9" spans="1:16" x14ac:dyDescent="0.15">
      <c r="A9" s="250"/>
      <c r="B9" s="246"/>
      <c r="C9" s="246"/>
      <c r="D9" s="246"/>
      <c r="E9" s="246"/>
      <c r="F9" s="246"/>
      <c r="G9" s="1167" t="s">
        <v>482</v>
      </c>
      <c r="H9" s="1168"/>
      <c r="I9" s="1168"/>
      <c r="J9" s="1169"/>
      <c r="K9" s="265">
        <v>745463</v>
      </c>
      <c r="L9" s="266">
        <v>94136</v>
      </c>
      <c r="M9" s="267">
        <v>134601</v>
      </c>
      <c r="N9" s="268">
        <v>-30.1</v>
      </c>
    </row>
    <row r="10" spans="1:16" x14ac:dyDescent="0.15">
      <c r="A10" s="250"/>
      <c r="B10" s="246"/>
      <c r="C10" s="246"/>
      <c r="D10" s="246"/>
      <c r="E10" s="246"/>
      <c r="F10" s="246"/>
      <c r="G10" s="1167" t="s">
        <v>483</v>
      </c>
      <c r="H10" s="1168"/>
      <c r="I10" s="1168"/>
      <c r="J10" s="1169"/>
      <c r="K10" s="269">
        <v>135792</v>
      </c>
      <c r="L10" s="270">
        <v>17148</v>
      </c>
      <c r="M10" s="271">
        <v>15652</v>
      </c>
      <c r="N10" s="272">
        <v>9.6</v>
      </c>
    </row>
    <row r="11" spans="1:16" ht="13.5" customHeight="1" x14ac:dyDescent="0.15">
      <c r="A11" s="250"/>
      <c r="B11" s="246"/>
      <c r="C11" s="246"/>
      <c r="D11" s="246"/>
      <c r="E11" s="246"/>
      <c r="F11" s="246"/>
      <c r="G11" s="1167" t="s">
        <v>484</v>
      </c>
      <c r="H11" s="1168"/>
      <c r="I11" s="1168"/>
      <c r="J11" s="1169"/>
      <c r="K11" s="269">
        <v>134919</v>
      </c>
      <c r="L11" s="270">
        <v>17037</v>
      </c>
      <c r="M11" s="271">
        <v>22688</v>
      </c>
      <c r="N11" s="272">
        <v>-24.9</v>
      </c>
    </row>
    <row r="12" spans="1:16" ht="13.5" customHeight="1" x14ac:dyDescent="0.15">
      <c r="A12" s="250"/>
      <c r="B12" s="246"/>
      <c r="C12" s="246"/>
      <c r="D12" s="246"/>
      <c r="E12" s="246"/>
      <c r="F12" s="246"/>
      <c r="G12" s="1167" t="s">
        <v>485</v>
      </c>
      <c r="H12" s="1168"/>
      <c r="I12" s="1168"/>
      <c r="J12" s="1169"/>
      <c r="K12" s="269" t="s">
        <v>486</v>
      </c>
      <c r="L12" s="270" t="s">
        <v>486</v>
      </c>
      <c r="M12" s="271">
        <v>3308</v>
      </c>
      <c r="N12" s="272" t="s">
        <v>486</v>
      </c>
    </row>
    <row r="13" spans="1:16" ht="13.5" customHeight="1" x14ac:dyDescent="0.15">
      <c r="A13" s="250"/>
      <c r="B13" s="246"/>
      <c r="C13" s="246"/>
      <c r="D13" s="246"/>
      <c r="E13" s="246"/>
      <c r="F13" s="246"/>
      <c r="G13" s="1167" t="s">
        <v>487</v>
      </c>
      <c r="H13" s="1168"/>
      <c r="I13" s="1168"/>
      <c r="J13" s="1169"/>
      <c r="K13" s="269" t="s">
        <v>486</v>
      </c>
      <c r="L13" s="270" t="s">
        <v>486</v>
      </c>
      <c r="M13" s="271">
        <v>1</v>
      </c>
      <c r="N13" s="272" t="s">
        <v>486</v>
      </c>
    </row>
    <row r="14" spans="1:16" ht="13.5" customHeight="1" x14ac:dyDescent="0.15">
      <c r="A14" s="250"/>
      <c r="B14" s="246"/>
      <c r="C14" s="246"/>
      <c r="D14" s="246"/>
      <c r="E14" s="246"/>
      <c r="F14" s="246"/>
      <c r="G14" s="1167" t="s">
        <v>488</v>
      </c>
      <c r="H14" s="1168"/>
      <c r="I14" s="1168"/>
      <c r="J14" s="1169"/>
      <c r="K14" s="269" t="s">
        <v>486</v>
      </c>
      <c r="L14" s="270" t="s">
        <v>486</v>
      </c>
      <c r="M14" s="271">
        <v>6215</v>
      </c>
      <c r="N14" s="272" t="s">
        <v>486</v>
      </c>
    </row>
    <row r="15" spans="1:16" ht="13.5" customHeight="1" x14ac:dyDescent="0.15">
      <c r="A15" s="250"/>
      <c r="B15" s="246"/>
      <c r="C15" s="246"/>
      <c r="D15" s="246"/>
      <c r="E15" s="246"/>
      <c r="F15" s="246"/>
      <c r="G15" s="1167" t="s">
        <v>489</v>
      </c>
      <c r="H15" s="1168"/>
      <c r="I15" s="1168"/>
      <c r="J15" s="1169"/>
      <c r="K15" s="269">
        <v>15010</v>
      </c>
      <c r="L15" s="270">
        <v>1895</v>
      </c>
      <c r="M15" s="271">
        <v>3213</v>
      </c>
      <c r="N15" s="272">
        <v>-41</v>
      </c>
    </row>
    <row r="16" spans="1:16" x14ac:dyDescent="0.15">
      <c r="A16" s="250"/>
      <c r="B16" s="246"/>
      <c r="C16" s="246"/>
      <c r="D16" s="246"/>
      <c r="E16" s="246"/>
      <c r="F16" s="246"/>
      <c r="G16" s="1170" t="s">
        <v>490</v>
      </c>
      <c r="H16" s="1171"/>
      <c r="I16" s="1171"/>
      <c r="J16" s="1172"/>
      <c r="K16" s="270">
        <v>-67679</v>
      </c>
      <c r="L16" s="270">
        <v>-8546</v>
      </c>
      <c r="M16" s="271">
        <v>-15018</v>
      </c>
      <c r="N16" s="272">
        <v>-43.1</v>
      </c>
    </row>
    <row r="17" spans="1:16" x14ac:dyDescent="0.15">
      <c r="A17" s="250"/>
      <c r="B17" s="246"/>
      <c r="C17" s="246"/>
      <c r="D17" s="246"/>
      <c r="E17" s="246"/>
      <c r="F17" s="246"/>
      <c r="G17" s="1170" t="s">
        <v>172</v>
      </c>
      <c r="H17" s="1171"/>
      <c r="I17" s="1171"/>
      <c r="J17" s="1172"/>
      <c r="K17" s="270">
        <v>963505</v>
      </c>
      <c r="L17" s="270">
        <v>121670</v>
      </c>
      <c r="M17" s="271">
        <v>170662</v>
      </c>
      <c r="N17" s="272">
        <v>-28.7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491</v>
      </c>
      <c r="H19" s="246"/>
      <c r="I19" s="246"/>
      <c r="J19" s="246"/>
      <c r="K19" s="246"/>
      <c r="L19" s="246"/>
      <c r="M19" s="246"/>
      <c r="N19" s="246"/>
    </row>
    <row r="20" spans="1:16" x14ac:dyDescent="0.15">
      <c r="A20" s="250"/>
      <c r="B20" s="246"/>
      <c r="C20" s="246"/>
      <c r="D20" s="246"/>
      <c r="E20" s="246"/>
      <c r="F20" s="246"/>
      <c r="G20" s="274"/>
      <c r="H20" s="275"/>
      <c r="I20" s="275"/>
      <c r="J20" s="276"/>
      <c r="K20" s="277" t="s">
        <v>492</v>
      </c>
      <c r="L20" s="278" t="s">
        <v>493</v>
      </c>
      <c r="M20" s="279" t="s">
        <v>494</v>
      </c>
      <c r="N20" s="280"/>
    </row>
    <row r="21" spans="1:16" s="286" customFormat="1" x14ac:dyDescent="0.15">
      <c r="A21" s="281"/>
      <c r="B21" s="251"/>
      <c r="C21" s="251"/>
      <c r="D21" s="251"/>
      <c r="E21" s="251"/>
      <c r="F21" s="251"/>
      <c r="G21" s="1164" t="s">
        <v>495</v>
      </c>
      <c r="H21" s="1165"/>
      <c r="I21" s="1165"/>
      <c r="J21" s="1166"/>
      <c r="K21" s="282">
        <v>11.74</v>
      </c>
      <c r="L21" s="283">
        <v>15.35</v>
      </c>
      <c r="M21" s="284">
        <v>-3.61</v>
      </c>
      <c r="N21" s="251"/>
      <c r="O21" s="285"/>
      <c r="P21" s="281"/>
    </row>
    <row r="22" spans="1:16" s="286" customFormat="1" x14ac:dyDescent="0.15">
      <c r="A22" s="281"/>
      <c r="B22" s="251"/>
      <c r="C22" s="251"/>
      <c r="D22" s="251"/>
      <c r="E22" s="251"/>
      <c r="F22" s="251"/>
      <c r="G22" s="1164" t="s">
        <v>496</v>
      </c>
      <c r="H22" s="1165"/>
      <c r="I22" s="1165"/>
      <c r="J22" s="1166"/>
      <c r="K22" s="287">
        <v>90.5</v>
      </c>
      <c r="L22" s="288">
        <v>96.1</v>
      </c>
      <c r="M22" s="289">
        <v>-5.6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499</v>
      </c>
      <c r="H29" s="251"/>
      <c r="I29" s="251"/>
      <c r="J29" s="251"/>
      <c r="K29" s="246"/>
      <c r="L29" s="246"/>
      <c r="M29" s="246"/>
      <c r="N29" s="246"/>
      <c r="O29" s="295"/>
    </row>
    <row r="30" spans="1:16" x14ac:dyDescent="0.15">
      <c r="A30" s="250"/>
      <c r="B30" s="246"/>
      <c r="C30" s="246"/>
      <c r="D30" s="246"/>
      <c r="E30" s="246"/>
      <c r="F30" s="246"/>
      <c r="G30" s="253"/>
      <c r="H30" s="254"/>
      <c r="I30" s="254"/>
      <c r="J30" s="255"/>
      <c r="K30" s="1153" t="s">
        <v>477</v>
      </c>
      <c r="L30" s="256"/>
      <c r="M30" s="257" t="s">
        <v>478</v>
      </c>
      <c r="N30" s="258"/>
    </row>
    <row r="31" spans="1:16" x14ac:dyDescent="0.15">
      <c r="A31" s="250"/>
      <c r="B31" s="246"/>
      <c r="C31" s="246"/>
      <c r="D31" s="246"/>
      <c r="E31" s="246"/>
      <c r="F31" s="246"/>
      <c r="G31" s="259"/>
      <c r="H31" s="260"/>
      <c r="I31" s="260"/>
      <c r="J31" s="261"/>
      <c r="K31" s="1154"/>
      <c r="L31" s="262" t="s">
        <v>479</v>
      </c>
      <c r="M31" s="263" t="s">
        <v>480</v>
      </c>
      <c r="N31" s="264" t="s">
        <v>481</v>
      </c>
    </row>
    <row r="32" spans="1:16" ht="27" customHeight="1" x14ac:dyDescent="0.15">
      <c r="A32" s="250"/>
      <c r="B32" s="246"/>
      <c r="C32" s="246"/>
      <c r="D32" s="246"/>
      <c r="E32" s="246"/>
      <c r="F32" s="246"/>
      <c r="G32" s="1155" t="s">
        <v>500</v>
      </c>
      <c r="H32" s="1156"/>
      <c r="I32" s="1156"/>
      <c r="J32" s="1157"/>
      <c r="K32" s="296">
        <v>275550</v>
      </c>
      <c r="L32" s="296">
        <v>34796</v>
      </c>
      <c r="M32" s="297">
        <v>102910</v>
      </c>
      <c r="N32" s="298">
        <v>-66.2</v>
      </c>
    </row>
    <row r="33" spans="1:16" ht="13.5" customHeight="1" x14ac:dyDescent="0.15">
      <c r="A33" s="250"/>
      <c r="B33" s="246"/>
      <c r="C33" s="246"/>
      <c r="D33" s="246"/>
      <c r="E33" s="246"/>
      <c r="F33" s="246"/>
      <c r="G33" s="1155" t="s">
        <v>501</v>
      </c>
      <c r="H33" s="1156"/>
      <c r="I33" s="1156"/>
      <c r="J33" s="1157"/>
      <c r="K33" s="296" t="s">
        <v>486</v>
      </c>
      <c r="L33" s="296" t="s">
        <v>486</v>
      </c>
      <c r="M33" s="297">
        <v>73</v>
      </c>
      <c r="N33" s="298" t="s">
        <v>486</v>
      </c>
    </row>
    <row r="34" spans="1:16" ht="27" customHeight="1" x14ac:dyDescent="0.15">
      <c r="A34" s="250"/>
      <c r="B34" s="246"/>
      <c r="C34" s="246"/>
      <c r="D34" s="246"/>
      <c r="E34" s="246"/>
      <c r="F34" s="246"/>
      <c r="G34" s="1155" t="s">
        <v>502</v>
      </c>
      <c r="H34" s="1156"/>
      <c r="I34" s="1156"/>
      <c r="J34" s="1157"/>
      <c r="K34" s="296" t="s">
        <v>486</v>
      </c>
      <c r="L34" s="296" t="s">
        <v>486</v>
      </c>
      <c r="M34" s="297">
        <v>271</v>
      </c>
      <c r="N34" s="298" t="s">
        <v>486</v>
      </c>
    </row>
    <row r="35" spans="1:16" ht="27" customHeight="1" x14ac:dyDescent="0.15">
      <c r="A35" s="250"/>
      <c r="B35" s="246"/>
      <c r="C35" s="246"/>
      <c r="D35" s="246"/>
      <c r="E35" s="246"/>
      <c r="F35" s="246"/>
      <c r="G35" s="1155" t="s">
        <v>503</v>
      </c>
      <c r="H35" s="1156"/>
      <c r="I35" s="1156"/>
      <c r="J35" s="1157"/>
      <c r="K35" s="296">
        <v>193969</v>
      </c>
      <c r="L35" s="296">
        <v>24494</v>
      </c>
      <c r="M35" s="297">
        <v>22640</v>
      </c>
      <c r="N35" s="298">
        <v>8.1999999999999993</v>
      </c>
    </row>
    <row r="36" spans="1:16" ht="27" customHeight="1" x14ac:dyDescent="0.15">
      <c r="A36" s="250"/>
      <c r="B36" s="246"/>
      <c r="C36" s="246"/>
      <c r="D36" s="246"/>
      <c r="E36" s="246"/>
      <c r="F36" s="246"/>
      <c r="G36" s="1155" t="s">
        <v>504</v>
      </c>
      <c r="H36" s="1156"/>
      <c r="I36" s="1156"/>
      <c r="J36" s="1157"/>
      <c r="K36" s="296">
        <v>27661</v>
      </c>
      <c r="L36" s="296">
        <v>3493</v>
      </c>
      <c r="M36" s="297">
        <v>4886</v>
      </c>
      <c r="N36" s="298">
        <v>-28.5</v>
      </c>
    </row>
    <row r="37" spans="1:16" ht="13.5" customHeight="1" x14ac:dyDescent="0.15">
      <c r="A37" s="250"/>
      <c r="B37" s="246"/>
      <c r="C37" s="246"/>
      <c r="D37" s="246"/>
      <c r="E37" s="246"/>
      <c r="F37" s="246"/>
      <c r="G37" s="1155" t="s">
        <v>505</v>
      </c>
      <c r="H37" s="1156"/>
      <c r="I37" s="1156"/>
      <c r="J37" s="1157"/>
      <c r="K37" s="296">
        <v>27</v>
      </c>
      <c r="L37" s="296">
        <v>3</v>
      </c>
      <c r="M37" s="297">
        <v>1587</v>
      </c>
      <c r="N37" s="298">
        <v>-99.8</v>
      </c>
    </row>
    <row r="38" spans="1:16" ht="27" customHeight="1" x14ac:dyDescent="0.15">
      <c r="A38" s="250"/>
      <c r="B38" s="246"/>
      <c r="C38" s="246"/>
      <c r="D38" s="246"/>
      <c r="E38" s="246"/>
      <c r="F38" s="246"/>
      <c r="G38" s="1158" t="s">
        <v>506</v>
      </c>
      <c r="H38" s="1159"/>
      <c r="I38" s="1159"/>
      <c r="J38" s="1160"/>
      <c r="K38" s="299" t="s">
        <v>486</v>
      </c>
      <c r="L38" s="299" t="s">
        <v>486</v>
      </c>
      <c r="M38" s="300">
        <v>17</v>
      </c>
      <c r="N38" s="301" t="s">
        <v>486</v>
      </c>
      <c r="O38" s="295"/>
    </row>
    <row r="39" spans="1:16" x14ac:dyDescent="0.15">
      <c r="A39" s="250"/>
      <c r="B39" s="246"/>
      <c r="C39" s="246"/>
      <c r="D39" s="246"/>
      <c r="E39" s="246"/>
      <c r="F39" s="246"/>
      <c r="G39" s="1158" t="s">
        <v>507</v>
      </c>
      <c r="H39" s="1159"/>
      <c r="I39" s="1159"/>
      <c r="J39" s="1160"/>
      <c r="K39" s="302" t="s">
        <v>486</v>
      </c>
      <c r="L39" s="302" t="s">
        <v>486</v>
      </c>
      <c r="M39" s="303">
        <v>-4567</v>
      </c>
      <c r="N39" s="304" t="s">
        <v>486</v>
      </c>
      <c r="O39" s="295"/>
    </row>
    <row r="40" spans="1:16" ht="27" customHeight="1" x14ac:dyDescent="0.15">
      <c r="A40" s="250"/>
      <c r="B40" s="246"/>
      <c r="C40" s="246"/>
      <c r="D40" s="246"/>
      <c r="E40" s="246"/>
      <c r="F40" s="246"/>
      <c r="G40" s="1155" t="s">
        <v>508</v>
      </c>
      <c r="H40" s="1156"/>
      <c r="I40" s="1156"/>
      <c r="J40" s="1157"/>
      <c r="K40" s="302">
        <v>-382838</v>
      </c>
      <c r="L40" s="302">
        <v>-48344</v>
      </c>
      <c r="M40" s="303">
        <v>-91042</v>
      </c>
      <c r="N40" s="304">
        <v>-46.9</v>
      </c>
      <c r="O40" s="295"/>
    </row>
    <row r="41" spans="1:16" x14ac:dyDescent="0.15">
      <c r="A41" s="250"/>
      <c r="B41" s="246"/>
      <c r="C41" s="246"/>
      <c r="D41" s="246"/>
      <c r="E41" s="246"/>
      <c r="F41" s="246"/>
      <c r="G41" s="1161" t="s">
        <v>283</v>
      </c>
      <c r="H41" s="1162"/>
      <c r="I41" s="1162"/>
      <c r="J41" s="1163"/>
      <c r="K41" s="296">
        <v>114369</v>
      </c>
      <c r="L41" s="302">
        <v>14442</v>
      </c>
      <c r="M41" s="303">
        <v>36776</v>
      </c>
      <c r="N41" s="304">
        <v>-60.7</v>
      </c>
      <c r="O41" s="295"/>
    </row>
    <row r="42" spans="1:16" x14ac:dyDescent="0.15">
      <c r="A42" s="250"/>
      <c r="B42" s="246"/>
      <c r="C42" s="246"/>
      <c r="D42" s="246"/>
      <c r="E42" s="246"/>
      <c r="F42" s="246"/>
      <c r="G42" s="305" t="s">
        <v>509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511</v>
      </c>
      <c r="H48" s="310"/>
      <c r="I48" s="310"/>
      <c r="J48" s="310"/>
      <c r="K48" s="310"/>
      <c r="L48" s="310"/>
      <c r="M48" s="311"/>
      <c r="N48" s="310"/>
    </row>
    <row r="49" spans="1:14" ht="13.5" customHeight="1" x14ac:dyDescent="0.15">
      <c r="A49" s="250"/>
      <c r="B49" s="246"/>
      <c r="C49" s="246"/>
      <c r="D49" s="246"/>
      <c r="E49" s="246"/>
      <c r="F49" s="246"/>
      <c r="G49" s="312"/>
      <c r="H49" s="313"/>
      <c r="I49" s="1148" t="s">
        <v>477</v>
      </c>
      <c r="J49" s="1150" t="s">
        <v>512</v>
      </c>
      <c r="K49" s="1151"/>
      <c r="L49" s="1151"/>
      <c r="M49" s="1151"/>
      <c r="N49" s="1152"/>
    </row>
    <row r="50" spans="1:14" x14ac:dyDescent="0.15">
      <c r="A50" s="250"/>
      <c r="B50" s="246"/>
      <c r="C50" s="246"/>
      <c r="D50" s="246"/>
      <c r="E50" s="246"/>
      <c r="F50" s="246"/>
      <c r="G50" s="314"/>
      <c r="H50" s="315"/>
      <c r="I50" s="1149"/>
      <c r="J50" s="316" t="s">
        <v>513</v>
      </c>
      <c r="K50" s="317" t="s">
        <v>514</v>
      </c>
      <c r="L50" s="318" t="s">
        <v>515</v>
      </c>
      <c r="M50" s="319" t="s">
        <v>516</v>
      </c>
      <c r="N50" s="320" t="s">
        <v>517</v>
      </c>
    </row>
    <row r="51" spans="1:14" x14ac:dyDescent="0.15">
      <c r="A51" s="250"/>
      <c r="B51" s="246"/>
      <c r="C51" s="246"/>
      <c r="D51" s="246"/>
      <c r="E51" s="246"/>
      <c r="F51" s="246"/>
      <c r="G51" s="312" t="s">
        <v>518</v>
      </c>
      <c r="H51" s="313"/>
      <c r="I51" s="321">
        <v>493991</v>
      </c>
      <c r="J51" s="322">
        <v>62857</v>
      </c>
      <c r="K51" s="323">
        <v>49.2</v>
      </c>
      <c r="L51" s="324">
        <v>146641</v>
      </c>
      <c r="M51" s="325">
        <v>0.3</v>
      </c>
      <c r="N51" s="326">
        <v>48.9</v>
      </c>
    </row>
    <row r="52" spans="1:14" x14ac:dyDescent="0.15">
      <c r="A52" s="250"/>
      <c r="B52" s="246"/>
      <c r="C52" s="246"/>
      <c r="D52" s="246"/>
      <c r="E52" s="246"/>
      <c r="F52" s="246"/>
      <c r="G52" s="327"/>
      <c r="H52" s="328" t="s">
        <v>519</v>
      </c>
      <c r="I52" s="329">
        <v>232010</v>
      </c>
      <c r="J52" s="330">
        <v>29522</v>
      </c>
      <c r="K52" s="331">
        <v>20.2</v>
      </c>
      <c r="L52" s="332">
        <v>68142</v>
      </c>
      <c r="M52" s="333">
        <v>-9.6999999999999993</v>
      </c>
      <c r="N52" s="334">
        <v>29.9</v>
      </c>
    </row>
    <row r="53" spans="1:14" x14ac:dyDescent="0.15">
      <c r="A53" s="250"/>
      <c r="B53" s="246"/>
      <c r="C53" s="246"/>
      <c r="D53" s="246"/>
      <c r="E53" s="246"/>
      <c r="F53" s="246"/>
      <c r="G53" s="312" t="s">
        <v>520</v>
      </c>
      <c r="H53" s="313"/>
      <c r="I53" s="321">
        <v>452235</v>
      </c>
      <c r="J53" s="322">
        <v>57427</v>
      </c>
      <c r="K53" s="323">
        <v>-8.6</v>
      </c>
      <c r="L53" s="324">
        <v>174587</v>
      </c>
      <c r="M53" s="325">
        <v>19.100000000000001</v>
      </c>
      <c r="N53" s="326">
        <v>-27.7</v>
      </c>
    </row>
    <row r="54" spans="1:14" x14ac:dyDescent="0.15">
      <c r="A54" s="250"/>
      <c r="B54" s="246"/>
      <c r="C54" s="246"/>
      <c r="D54" s="246"/>
      <c r="E54" s="246"/>
      <c r="F54" s="246"/>
      <c r="G54" s="327"/>
      <c r="H54" s="328" t="s">
        <v>519</v>
      </c>
      <c r="I54" s="329">
        <v>177477</v>
      </c>
      <c r="J54" s="330">
        <v>22537</v>
      </c>
      <c r="K54" s="331">
        <v>-23.7</v>
      </c>
      <c r="L54" s="332">
        <v>79695</v>
      </c>
      <c r="M54" s="333">
        <v>17</v>
      </c>
      <c r="N54" s="334">
        <v>-40.700000000000003</v>
      </c>
    </row>
    <row r="55" spans="1:14" x14ac:dyDescent="0.15">
      <c r="A55" s="250"/>
      <c r="B55" s="246"/>
      <c r="C55" s="246"/>
      <c r="D55" s="246"/>
      <c r="E55" s="246"/>
      <c r="F55" s="246"/>
      <c r="G55" s="312" t="s">
        <v>521</v>
      </c>
      <c r="H55" s="313"/>
      <c r="I55" s="321">
        <v>943468</v>
      </c>
      <c r="J55" s="322">
        <v>119547</v>
      </c>
      <c r="K55" s="323">
        <v>108.2</v>
      </c>
      <c r="L55" s="324">
        <v>175675</v>
      </c>
      <c r="M55" s="325">
        <v>0.6</v>
      </c>
      <c r="N55" s="326">
        <v>107.6</v>
      </c>
    </row>
    <row r="56" spans="1:14" x14ac:dyDescent="0.15">
      <c r="A56" s="250"/>
      <c r="B56" s="246"/>
      <c r="C56" s="246"/>
      <c r="D56" s="246"/>
      <c r="E56" s="246"/>
      <c r="F56" s="246"/>
      <c r="G56" s="327"/>
      <c r="H56" s="328" t="s">
        <v>519</v>
      </c>
      <c r="I56" s="329">
        <v>279750</v>
      </c>
      <c r="J56" s="330">
        <v>35447</v>
      </c>
      <c r="K56" s="331">
        <v>57.3</v>
      </c>
      <c r="L56" s="332">
        <v>87698</v>
      </c>
      <c r="M56" s="333">
        <v>10</v>
      </c>
      <c r="N56" s="334">
        <v>47.3</v>
      </c>
    </row>
    <row r="57" spans="1:14" x14ac:dyDescent="0.15">
      <c r="A57" s="250"/>
      <c r="B57" s="246"/>
      <c r="C57" s="246"/>
      <c r="D57" s="246"/>
      <c r="E57" s="246"/>
      <c r="F57" s="246"/>
      <c r="G57" s="312" t="s">
        <v>522</v>
      </c>
      <c r="H57" s="313"/>
      <c r="I57" s="321">
        <v>1080660</v>
      </c>
      <c r="J57" s="322">
        <v>136792</v>
      </c>
      <c r="K57" s="323">
        <v>14.4</v>
      </c>
      <c r="L57" s="324">
        <v>162193</v>
      </c>
      <c r="M57" s="325">
        <v>-7.7</v>
      </c>
      <c r="N57" s="326">
        <v>22.1</v>
      </c>
    </row>
    <row r="58" spans="1:14" x14ac:dyDescent="0.15">
      <c r="A58" s="250"/>
      <c r="B58" s="246"/>
      <c r="C58" s="246"/>
      <c r="D58" s="246"/>
      <c r="E58" s="246"/>
      <c r="F58" s="246"/>
      <c r="G58" s="327"/>
      <c r="H58" s="328" t="s">
        <v>519</v>
      </c>
      <c r="I58" s="329">
        <v>518899</v>
      </c>
      <c r="J58" s="330">
        <v>65683</v>
      </c>
      <c r="K58" s="331">
        <v>85.3</v>
      </c>
      <c r="L58" s="332">
        <v>79985</v>
      </c>
      <c r="M58" s="333">
        <v>-8.8000000000000007</v>
      </c>
      <c r="N58" s="334">
        <v>94.1</v>
      </c>
    </row>
    <row r="59" spans="1:14" x14ac:dyDescent="0.15">
      <c r="A59" s="250"/>
      <c r="B59" s="246"/>
      <c r="C59" s="246"/>
      <c r="D59" s="246"/>
      <c r="E59" s="246"/>
      <c r="F59" s="246"/>
      <c r="G59" s="312" t="s">
        <v>523</v>
      </c>
      <c r="H59" s="313"/>
      <c r="I59" s="321">
        <v>694781</v>
      </c>
      <c r="J59" s="322">
        <v>87736</v>
      </c>
      <c r="K59" s="323">
        <v>-35.9</v>
      </c>
      <c r="L59" s="324">
        <v>168868</v>
      </c>
      <c r="M59" s="325">
        <v>4.0999999999999996</v>
      </c>
      <c r="N59" s="326">
        <v>-40</v>
      </c>
    </row>
    <row r="60" spans="1:14" x14ac:dyDescent="0.15">
      <c r="A60" s="250"/>
      <c r="B60" s="246"/>
      <c r="C60" s="246"/>
      <c r="D60" s="246"/>
      <c r="E60" s="246"/>
      <c r="F60" s="246"/>
      <c r="G60" s="327"/>
      <c r="H60" s="328" t="s">
        <v>519</v>
      </c>
      <c r="I60" s="335">
        <v>506649</v>
      </c>
      <c r="J60" s="330">
        <v>63979</v>
      </c>
      <c r="K60" s="331">
        <v>-2.6</v>
      </c>
      <c r="L60" s="332">
        <v>79360</v>
      </c>
      <c r="M60" s="333">
        <v>-0.8</v>
      </c>
      <c r="N60" s="334">
        <v>-1.8</v>
      </c>
    </row>
    <row r="61" spans="1:14" x14ac:dyDescent="0.15">
      <c r="A61" s="250"/>
      <c r="B61" s="246"/>
      <c r="C61" s="246"/>
      <c r="D61" s="246"/>
      <c r="E61" s="246"/>
      <c r="F61" s="246"/>
      <c r="G61" s="312" t="s">
        <v>524</v>
      </c>
      <c r="H61" s="336"/>
      <c r="I61" s="337">
        <v>733027</v>
      </c>
      <c r="J61" s="338">
        <v>92872</v>
      </c>
      <c r="K61" s="339">
        <v>25.5</v>
      </c>
      <c r="L61" s="340">
        <v>165593</v>
      </c>
      <c r="M61" s="341">
        <v>3.3</v>
      </c>
      <c r="N61" s="326">
        <v>22.2</v>
      </c>
    </row>
    <row r="62" spans="1:14" x14ac:dyDescent="0.15">
      <c r="A62" s="250"/>
      <c r="B62" s="246"/>
      <c r="C62" s="246"/>
      <c r="D62" s="246"/>
      <c r="E62" s="246"/>
      <c r="F62" s="246"/>
      <c r="G62" s="327"/>
      <c r="H62" s="328" t="s">
        <v>519</v>
      </c>
      <c r="I62" s="329">
        <v>342957</v>
      </c>
      <c r="J62" s="330">
        <v>43434</v>
      </c>
      <c r="K62" s="331">
        <v>27.3</v>
      </c>
      <c r="L62" s="332">
        <v>78976</v>
      </c>
      <c r="M62" s="333">
        <v>1.5</v>
      </c>
      <c r="N62" s="334">
        <v>25.8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73" t="s">
        <v>3</v>
      </c>
      <c r="D47" s="1173"/>
      <c r="E47" s="1174"/>
      <c r="F47" s="11">
        <v>43.87</v>
      </c>
      <c r="G47" s="12">
        <v>44.25</v>
      </c>
      <c r="H47" s="12">
        <v>45.07</v>
      </c>
      <c r="I47" s="12">
        <v>40.6</v>
      </c>
      <c r="J47" s="13">
        <v>35.25</v>
      </c>
    </row>
    <row r="48" spans="2:10" ht="57.75" customHeight="1" x14ac:dyDescent="0.15">
      <c r="B48" s="14"/>
      <c r="C48" s="1175" t="s">
        <v>4</v>
      </c>
      <c r="D48" s="1175"/>
      <c r="E48" s="1176"/>
      <c r="F48" s="15">
        <v>15.95</v>
      </c>
      <c r="G48" s="16">
        <v>20.53</v>
      </c>
      <c r="H48" s="16">
        <v>15.91</v>
      </c>
      <c r="I48" s="16">
        <v>13.67</v>
      </c>
      <c r="J48" s="17">
        <v>10.75</v>
      </c>
    </row>
    <row r="49" spans="2:10" ht="57.75" customHeight="1" thickBot="1" x14ac:dyDescent="0.2">
      <c r="B49" s="18"/>
      <c r="C49" s="1177" t="s">
        <v>5</v>
      </c>
      <c r="D49" s="1177"/>
      <c r="E49" s="1178"/>
      <c r="F49" s="19" t="s">
        <v>531</v>
      </c>
      <c r="G49" s="20">
        <v>4.57</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2018-02-28T00:09:54Z</cp:lastPrinted>
  <dcterms:created xsi:type="dcterms:W3CDTF">2018-01-24T04:57:32Z</dcterms:created>
  <dcterms:modified xsi:type="dcterms:W3CDTF">2018-10-29T08:24:42Z</dcterms:modified>
  <cp:category/>
</cp:coreProperties>
</file>