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0" yWindow="0" windowWidth="19200" windowHeight="91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<sst xmlns="http://schemas.openxmlformats.org/spreadsheetml/2006/main" count="1188" uniqueCount="568">
  <si>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</si>
  <si>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</si>
  <si>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</si>
  <si>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</si>
  <si>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</si>
  <si>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</si>
  <si>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</si>
  <si>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</si>
  <si>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</si>
  <si>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</si>
  <si>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</si>
  <si>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</si>
  <si>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</si>
  <si>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</si>
  <si>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</si>
  <si>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</si>
  <si>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</si>
  <si>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</si>
  <si>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</si>
  <si>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</si>
  <si>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</si>
  <si>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</si>
  <si>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</si>
  <si>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</si>
  <si>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</si>
  <si>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</si>
  <si>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</si>
  <si>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</si>
  <si>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</si>
  <si>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</si>
  <si>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</si>
  <si>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</si>
  <si>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</si>
  <si>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</si>
  <si>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</si>
  <si>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</si>
  <si>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</si>
  <si>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</si>
  <si>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</si>
  <si>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</si>
  <si>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</si>
  <si>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</si>
  <si>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</si>
  <si>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</si>
  <si>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</si>
  <si>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</si>
  <si>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</si>
  <si>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</si>
  <si>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</si>
  <si>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</si>
  <si>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</si>
  <si>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</si>
  <si>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</si>
  <si>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</si>
  <si>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</si>
  <si>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</si>
  <si>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</si>
  <si>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</si>
  <si>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</si>
  <si>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</si>
  <si>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</si>
  <si>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</si>
  <si>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</si>
  <si>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</si>
  <si>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</si>
  <si>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</si>
  <si>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</si>
  <si>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</si>
  <si>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</si>
  <si>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</si>
  <si>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</si>
  <si>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</si>
  <si>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</si>
  <si>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</si>
  <si>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</si>
  <si>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</si>
  <si>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</si>
  <si>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</si>
  <si>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</si>
  <si>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</si>
  <si>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</si>
  <si>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</si>
  <si>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</si>
  <si>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</si>
  <si>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</si>
  <si>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</si>
  <si>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</si>
  <si>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</si>
  <si>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</si>
  <si>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</si>
  <si>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</si>
  <si>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</si>
  <si>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</si>
  <si>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</si>
  <si>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</si>
  <si>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</si>
  <si>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</si>
  <si>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</si>
  <si>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</si>
  <si>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</si>
  <si>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</si>
  <si>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</si>
  <si>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</si>
  <si>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</si>
  <si>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</si>
  <si>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</si>
  <si>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</si>
  <si>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</si>
  <si>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</si>
  <si>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</si>
  <si>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</si>
  <si>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</si>
  <si>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</si>
  <si>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</si>
  <si>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</si>
  <si>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</si>
  <si>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</si>
  <si>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</si>
  <si>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</si>
  <si>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</si>
  <si>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</si>
  <si>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</si>
  <si>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</si>
  <si>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</si>
  <si>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</si>
  <si>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</si>
  <si>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</si>
  <si>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</si>
  <si>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</si>
  <si>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</si>
  <si>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</si>
  <si>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</si>
  <si>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</si>
  <si>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</si>
  <si>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</si>
  <si>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</si>
  <si>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</si>
  <si>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</si>
  <si>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</si>
  <si>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</si>
  <si>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</si>
  <si>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</si>
  <si>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</si>
  <si>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</si>
  <si>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</si>
  <si>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</si>
  <si>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</si>
  <si>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</si>
  <si>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</si>
  <si>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</si>
  <si>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</si>
  <si>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</si>
  <si>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</si>
  <si>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</si>
  <si>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</si>
  <si>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</si>
  <si>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</si>
  <si>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</si>
  <si>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</si>
  <si>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</si>
  <si>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</si>
  <si>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</si>
  <si>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</si>
  <si>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</si>
  <si>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</si>
  <si>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</si>
  <si>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</si>
  <si>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</si>
  <si>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</si>
  <si>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</si>
  <si>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</si>
  <si>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</si>
  <si>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</si>
  <si>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</si>
  <si>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</si>
  <si>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</si>
  <si>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</si>
  <si>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</si>
  <si>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</si>
  <si>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</si>
  <si>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</si>
  <si>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</si>
  <si>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</si>
  <si>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</si>
  <si>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</si>
  <si>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</si>
  <si>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</si>
  <si>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</si>
  <si>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</si>
  <si>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</si>
  <si>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</si>
  <si>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</si>
  <si>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</si>
  <si>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</si>
  <si>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</si>
  <si>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</si>
  <si>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長野県平谷村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</si>
  <si>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</si>
  <si>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</si>
  <si>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</si>
  <si>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</si>
  <si>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</si>
  <si>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</si>
  <si>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</si>
  <si>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</si>
  <si>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</si>
  <si>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</si>
  <si>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</si>
  <si>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</si>
  <si>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</si>
  <si>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</si>
  <si>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</si>
  <si>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</si>
  <si>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</si>
  <si>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</si>
  <si>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</si>
  <si>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</si>
  <si>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</si>
  <si>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</si>
  <si>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</si>
  <si>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</si>
  <si>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</si>
  <si>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</si>
  <si>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</si>
  <si>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</si>
  <si>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</si>
  <si>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</si>
  <si>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</si>
  <si>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</si>
  <si>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</si>
  <si>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</si>
  <si>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</si>
  <si>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</si>
  <si>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</si>
  <si>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</si>
  <si>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</si>
  <si>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</si>
  <si>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</si>
  <si>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</si>
  <si>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</si>
  <si>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</si>
  <si>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</si>
  <si>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</si>
  <si>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</si>
  <si>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</si>
  <si>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</si>
  <si>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</si>
  <si>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</si>
  <si>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</si>
  <si>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</si>
  <si>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</si>
  <si>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</si>
  <si>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</si>
  <si>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</si>
  <si>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</si>
  <si>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</si>
  <si>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</si>
  <si>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</si>
  <si>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</si>
  <si>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</si>
  <si>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</si>
  <si>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</si>
  <si>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</si>
  <si>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</si>
  <si>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</si>
  <si>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</si>
  <si>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</si>
  <si>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</si>
  <si>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</si>
  <si>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</si>
  <si>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</si>
  <si>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</si>
  <si>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</si>
  <si>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</si>
  <si>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</si>
  <si>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</si>
  <si>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</si>
  <si>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</si>
  <si>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</si>
  <si>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</si>
  <si>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</si>
  <si>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</si>
  <si>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</si>
  <si>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</si>
  <si>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</si>
  <si>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</si>
  <si>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</si>
  <si>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</si>
  <si>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</si>
  <si>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</si>
  <si>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</si>
  <si>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</si>
  <si>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</si>
  <si>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</si>
  <si>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</si>
  <si>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</si>
  <si>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</si>
  <si>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</si>
  <si>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</si>
  <si>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</si>
  <si>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</si>
  <si>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</si>
  <si>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</si>
  <si>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</si>
  <si>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</si>
  <si>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</si>
  <si>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</si>
  <si>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</si>
  <si>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</si>
  <si>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</si>
  <si>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</si>
  <si>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</si>
  <si>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</si>
  <si>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</si>
  <si>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</si>
  <si>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</si>
  <si>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</si>
  <si>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</si>
  <si>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</si>
  <si>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</si>
  <si>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</si>
  <si>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</si>
  <si>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</si>
  <si>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</si>
  <si>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</si>
  <si>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</si>
  <si>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</si>
  <si>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</si>
  <si>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</si>
  <si>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</si>
  <si>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</si>
  <si>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</si>
  <si>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</si>
  <si>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</si>
  <si>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</si>
  <si>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</si>
  <si>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</si>
  <si>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</si>
  <si>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</si>
  <si>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</si>
  <si>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</si>
  <si>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</si>
  <si>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</si>
  <si>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</si>
  <si>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</si>
  <si>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長野県平谷村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</si>
  <si>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</si>
  <si>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</si>
  <si>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</si>
  <si>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</si>
  <si>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</si>
  <si>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</si>
  <si>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</si>
  <si>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</si>
  <si>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</si>
  <si>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</si>
  <si>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</si>
  <si>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</si>
  <si>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</si>
  <si>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</si>
  <si>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</si>
  <si>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</si>
  <si>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</si>
  <si>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</si>
  <si>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</si>
  <si>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</si>
  <si>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</si>
  <si>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</si>
  <si>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</si>
  <si>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</si>
  <si>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</si>
  <si>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</si>
  <si>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</si>
  <si>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</si>
  <si>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</si>
  <si>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</si>
  <si>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</si>
  <si>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</si>
  <si>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</si>
  <si>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</si>
  <si>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</si>
  <si>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</si>
  <si>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</si>
  <si>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</si>
  <si>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</si>
  <si>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</si>
  <si>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</si>
  <si>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</si>
  <si>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</si>
  <si>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</si>
  <si>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</si>
  <si>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</si>
  <si>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</si>
  <si>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</si>
  <si>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</si>
  <si>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</si>
  <si>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</si>
  <si>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</si>
  <si>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</si>
  <si>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</si>
  <si>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</si>
  <si>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</si>
  <si>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</si>
  <si>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</si>
  <si>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</si>
  <si>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</si>
  <si>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</si>
  <si>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</si>
  <si>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</si>
  <si>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</si>
  <si>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</si>
  <si>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</si>
  <si>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</si>
  <si>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</si>
  <si>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</si>
  <si>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</si>
  <si>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</si>
  <si>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</si>
  <si>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</si>
  <si>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</si>
  <si>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</si>
  <si>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</si>
  <si>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</si>
  <si>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</si>
  <si>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</si>
  <si>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</si>
  <si>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</si>
  <si>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</si>
  <si>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</si>
  <si>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</si>
  <si>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</si>
  <si>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</si>
  <si>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</si>
  <si>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</si>
  <si>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</si>
  <si>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</si>
  <si>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</si>
  <si>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</si>
  <si>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</si>
  <si>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</si>
  <si>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</si>
  <si>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</si>
  <si>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</si>
  <si>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</si>
  <si>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</si>
  <si>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</si>
  <si>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</si>
  <si>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</si>
  <si>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</si>
  <si>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</si>
  <si>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</si>
  <si>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</si>
  <si>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</si>
  <si>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</si>
  <si>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</si>
  <si>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</si>
  <si>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</si>
  <si>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</si>
  <si>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</si>
  <si>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</si>
  <si>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</si>
  <si>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</si>
  <si>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</si>
  <si>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</si>
  <si>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</si>
  <si>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</si>
  <si>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</si>
  <si>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</si>
  <si>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</si>
  <si>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</si>
  <si>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</si>
  <si>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</si>
  <si>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</si>
  <si>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</si>
  <si>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</si>
  <si>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</si>
  <si>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</si>
  <si>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</si>
  <si>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</si>
  <si>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</si>
  <si>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</si>
  <si>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</si>
  <si>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</si>
  <si>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</si>
  <si>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</si>
  <si>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</si>
  <si>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</si>
  <si>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</si>
  <si>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</si>
  <si>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</si>
  <si>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</si>
  <si>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</si>
  <si>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</si>
  <si>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</si>
  <si>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</si>
  <si>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</si>
  <si>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</si>
  <si>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</si>
  <si>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</si>
  <si>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</si>
  <si>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</si>
  <si>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</si>
  <si>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</si>
  <si>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</si>
  <si>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</si>
  <si>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</si>
  <si>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</si>
  <si>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</si>
  <si>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</si>
  <si>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</si>
  <si>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</si>
  <si>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</si>
  <si>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</si>
  <si>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</si>
  <si>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</si>
  <si>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</si>
  <si>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</si>
  <si>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</si>
  <si>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</si>
  <si>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</si>
  <si>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</si>
  <si>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</si>
  <si>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</si>
  <si>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6.59</t>
  </si>
  <si>
    <t>▲ 5.79</t>
  </si>
  <si>
    <t>一般会計</t>
  </si>
  <si>
    <t>国民健康保険特別会計</t>
  </si>
  <si>
    <t>国保直営診療所特別会計</t>
  </si>
  <si>
    <t>介護保険特別会計</t>
  </si>
  <si>
    <t>後期高齢者医療特別会計</t>
  </si>
  <si>
    <t>簡易水道特別会計</t>
  </si>
  <si>
    <t>農業集落排水事業特別会計</t>
  </si>
  <si>
    <t>その他会計（赤字）</t>
  </si>
  <si>
    <t>その他会計（黒字）</t>
  </si>
  <si>
    <t>-</t>
    <phoneticPr fontId="2"/>
  </si>
  <si>
    <t>-</t>
    <phoneticPr fontId="2"/>
  </si>
  <si>
    <t>南信州広域連合（一般会計）</t>
    <rPh sb="0" eb="1">
      <t>ミナミ</t>
    </rPh>
    <rPh sb="1" eb="3">
      <t>シンシュウ</t>
    </rPh>
    <rPh sb="3" eb="5">
      <t>コウイキ</t>
    </rPh>
    <rPh sb="5" eb="7">
      <t>レンゴウ</t>
    </rPh>
    <phoneticPr fontId="30"/>
  </si>
  <si>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0"/>
  </si>
  <si>
    <t>南信州広域連合（飯田広域消防特別会計）</t>
    <rPh sb="8" eb="10">
      <t>イイダ</t>
    </rPh>
    <rPh sb="10" eb="12">
      <t>コウイキ</t>
    </rPh>
    <rPh sb="12" eb="14">
      <t>ショウボウ</t>
    </rPh>
    <rPh sb="14" eb="16">
      <t>トクベツ</t>
    </rPh>
    <rPh sb="16" eb="18">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</si>
  <si>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</si>
  <si>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</si>
  <si>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</si>
  <si>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</si>
  <si>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</si>
  <si>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</si>
  <si>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30"/>
  </si>
  <si>
    <t>下伊那自治センター組合</t>
    <rPh sb="0" eb="3">
      <t>シモイナ</t>
    </rPh>
    <rPh sb="3" eb="5">
      <t>ジチ</t>
    </rPh>
    <rPh sb="9" eb="11">
      <t>クミアイ</t>
    </rPh>
    <phoneticPr fontId="30"/>
  </si>
  <si>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0"/>
  </si>
  <si>
    <t>下伊那郡西部衛生施設組合</t>
    <rPh sb="0" eb="4">
      <t>シモイナグン</t>
    </rPh>
    <rPh sb="4" eb="6">
      <t>セイブ</t>
    </rPh>
    <rPh sb="6" eb="8">
      <t>エイセイ</t>
    </rPh>
    <rPh sb="8" eb="10">
      <t>シセツ</t>
    </rPh>
    <rPh sb="10" eb="12">
      <t>クミアイ</t>
    </rPh>
    <phoneticPr fontId="30"/>
  </si>
  <si>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</si>
  <si>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</si>
  <si>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t>
    <phoneticPr fontId="30"/>
  </si>
  <si>
    <t>南信州広域連合（稲葉クリーンセンター特別会計）</t>
    <rPh sb="0" eb="7">
      <t>ミナミシンシュウコウイキレンゴウ</t>
    </rPh>
    <rPh sb="8" eb="10">
      <t>イナバ</t>
    </rPh>
    <rPh sb="18" eb="22">
      <t>トクベツカイケイ</t>
    </rPh>
    <phoneticPr fontId="5"/>
  </si>
  <si>
    <t>下伊那郡町村総合事務組合</t>
    <rPh sb="0" eb="3">
      <t>シモイナ</t>
    </rPh>
    <rPh sb="3" eb="4">
      <t>グン</t>
    </rPh>
    <rPh sb="4" eb="6">
      <t>チョウソン</t>
    </rPh>
    <rPh sb="6" eb="8">
      <t>ソウゴウ</t>
    </rPh>
    <rPh sb="8" eb="10">
      <t>ジム</t>
    </rPh>
    <rPh sb="10" eb="12">
      <t>クミアイ</t>
    </rPh>
    <phoneticPr fontId="24"/>
  </si>
  <si>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</si>
  <si>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</si>
  <si>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</si>
  <si>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</si>
  <si>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</si>
  <si>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</si>
  <si>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</si>
  <si>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</si>
  <si>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</si>
  <si>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</si>
  <si>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</si>
  <si>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</si>
  <si>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</si>
  <si>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比率は、繰上償還の実施、公営企業への繰出金の抑制等により、類似団体と比較しても順調に改善している。しかし、標準財政規模が小さく突発的な事項により、将来負担に大きな影響が及ぶため、常に注意深く財政状況を把握し、経費節減、繰上償還等を積極的に実施し、財政基盤の強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</si>
</sst>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8F02-445D-990C-30A67FFBE0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467053</c:v>
                </c:pt>
                <c:pt idx="1">
                  <c:v>318591</c:v>
                </c:pt>
                <c:pt idx="2">
                  <c:v>1526002</c:v>
                </c:pt>
                <c:pt idx="3">
                  <c:v>581742</c:v>
                </c:pt>
                <c:pt idx="4">
                  <c:v>397973</c:v>
                </c:pt>
              </c:numCache>
            </c:numRef>
          </c:val>
          <c:smooth val="0"/>
          <c:extLst>
            <c:ext xmlns:c16="http://schemas.microsoft.com/office/drawing/2014/chart" uri="{C3380CC4-5D6E-409C-BE32-E72D297353CC}">
              <c16:uniqueId val="{00000001-8F02-445D-990C-30A67FFBE0AF}"/>
            </c:ext>
          </c:extLst>
        </c:ser>
        <c:dLbls>
          <c:showLegendKey val="0"/>
          <c:showVal val="0"/>
          <c:showCatName val="0"/>
          <c:showSerName val="0"/>
          <c:showPercent val="0"/>
          <c:showBubbleSize val="0"/>
        </c:dLbls>
        <c:marker val="1"/>
        <c:smooth val="0"/>
        <c:axId val="243186912"/>
        <c:axId val="244578824"/>
      </c:lineChart>
      <c:catAx>
        <c:axId val="24318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578824"/>
        <c:crosses val="autoZero"/>
        <c:auto val="1"/>
        <c:lblAlgn val="ctr"/>
        <c:lblOffset val="100"/>
        <c:tickLblSkip val="1"/>
        <c:tickMarkSkip val="1"/>
        <c:noMultiLvlLbl val="0"/>
      </c:catAx>
      <c:valAx>
        <c:axId val="244578824"/>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18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13.81</c:v>
                </c:pt>
                <c:pt idx="1">
                  <c:v>11.07</c:v>
                </c:pt>
                <c:pt idx="2">
                  <c:v>17.079999999999998</c:v>
                </c:pt>
                <c:pt idx="3">
                  <c:v>15.2</c:v>
                </c:pt>
                <c:pt idx="4">
                  <c:v>11.85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74.209999999999994</c:v>
                </c:pt>
                <c:pt idx="1">
                  <c:v>81.849999999999994</c:v>
                </c:pt>
                <c:pt idx="2">
                  <c:v>103.64</c:v>
                </c:pt>
                <c:pt idx="3">
                  <c:v>101.01</c:v>
                </c:pt>
                <c:pt idx="4">
                  <c:v>110.1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2561432"/>
        <c:axId val="276698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33.32</c:v>
                </c:pt>
                <c:pt idx="1">
                  <c:v>-6.59</c:v>
                </c:pt>
                <c:pt idx="2">
                  <c:v>0.57999999999999996</c:v>
                </c:pt>
                <c:pt idx="3">
                  <c:v>-5.79</c:v>
                </c:pt>
                <c:pt idx="4">
                  <c:v>41.15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2561432"/>
        <c:axId val="276698152"/>
      </c:lineChart>
      <c:catAx>
        <c:axId val="27256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698152"/>
        <c:crosses val="autoZero"/>
        <c:auto val="1"/>
        <c:lblAlgn val="ctr"/>
        <c:lblOffset val="100"/>
        <c:tickLblSkip val="1"/>
        <c:tickMarkSkip val="1"/>
        <c:noMultiLvlLbl val="0"/>
      </c:catAx>
      <c:valAx>
        <c:axId val="27669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6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0.01</c:v>
                </c:pt>
                <c:pt idx="4">
                  <c:v>#N/A</c:v>
                </c:pt>
                <c:pt idx="5">
                  <c:v>0.04</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0.05</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0.11</c:v>
                </c:pt>
                <c:pt idx="4">
                  <c:v>#N/A</c:v>
                </c:pt>
                <c:pt idx="5">
                  <c:v>0.12</c:v>
                </c:pt>
                <c:pt idx="6">
                  <c:v>#N/A</c:v>
                </c:pt>
                <c:pt idx="7">
                  <c:v>0.13</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0.91</c:v>
                </c:pt>
                <c:pt idx="2">
                  <c:v>#N/A</c:v>
                </c:pt>
                <c:pt idx="3">
                  <c:v>0.96</c:v>
                </c:pt>
                <c:pt idx="4">
                  <c:v>#N/A</c:v>
                </c:pt>
                <c:pt idx="5">
                  <c:v>1.06</c:v>
                </c:pt>
                <c:pt idx="6">
                  <c:v>#N/A</c:v>
                </c:pt>
                <c:pt idx="7">
                  <c:v>0.92</c:v>
                </c:pt>
                <c:pt idx="8">
                  <c:v>#N/A</c:v>
                </c:pt>
                <c:pt idx="9">
                  <c:v>0.27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国保直営診療所特別会計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0.36</c:v>
                </c:pt>
                <c:pt idx="2">
                  <c:v>#N/A</c:v>
                </c:pt>
                <c:pt idx="3">
                  <c:v>0.32</c:v>
                </c:pt>
                <c:pt idx="4">
                  <c:v>#N/A</c:v>
                </c:pt>
                <c:pt idx="5">
                  <c:v>0.33</c:v>
                </c:pt>
                <c:pt idx="6">
                  <c:v>#N/A</c:v>
                </c:pt>
                <c:pt idx="7">
                  <c:v>0.44</c:v>
                </c:pt>
                <c:pt idx="8">
                  <c:v>#N/A</c:v>
                </c:pt>
                <c:pt idx="9">
                  <c:v>0.37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0.78</c:v>
                </c:pt>
                <c:pt idx="2">
                  <c:v>#N/A</c:v>
                </c:pt>
                <c:pt idx="3">
                  <c:v>0.54</c:v>
                </c:pt>
                <c:pt idx="4">
                  <c:v>#N/A</c:v>
                </c:pt>
                <c:pt idx="5">
                  <c:v>3.22</c:v>
                </c:pt>
                <c:pt idx="6">
                  <c:v>#N/A</c:v>
                </c:pt>
                <c:pt idx="7">
                  <c:v>3.3</c:v>
                </c:pt>
                <c:pt idx="8">
                  <c:v>#N/A</c:v>
                </c:pt>
                <c:pt idx="9">
                  <c:v>5.82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13.81</c:v>
                </c:pt>
                <c:pt idx="2">
                  <c:v>#N/A</c:v>
                </c:pt>
                <c:pt idx="3">
                  <c:v>11.06</c:v>
                </c:pt>
                <c:pt idx="4">
                  <c:v>#N/A</c:v>
                </c:pt>
                <c:pt idx="5">
                  <c:v>17.07</c:v>
                </c:pt>
                <c:pt idx="6">
                  <c:v>#N/A</c:v>
                </c:pt>
                <c:pt idx="7">
                  <c:v>15.2</c:v>
                </c:pt>
                <c:pt idx="8">
                  <c:v>#N/A</c:v>
                </c:pt>
                <c:pt idx="9">
                  <c:v>11.84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9194632"/>
        <c:axId val="269144696"/>
      </c:barChart>
      <c:catAx>
        <c:axId val="26919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144696"/>
        <c:crosses val="autoZero"/>
        <c:auto val="1"/>
        <c:lblAlgn val="ctr"/>
        <c:lblOffset val="100"/>
        <c:tickLblSkip val="1"/>
        <c:tickMarkSkip val="1"/>
        <c:noMultiLvlLbl val="0"/>
      </c:catAx>
      <c:valAx>
        <c:axId val="26914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194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150</c:v>
                </c:pt>
                <c:pt idx="5">
                  <c:v>154</c:v>
                </c:pt>
                <c:pt idx="8">
                  <c:v>123</c:v>
                </c:pt>
                <c:pt idx="11">
                  <c:v>86</c:v>
                </c:pt>
                <c:pt idx="14">
                  <c:v>85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2</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c:v>
                </c:pt>
                <c:pt idx="3">
                  <c:v>10</c:v>
                </c:pt>
                <c:pt idx="6">
                  <c:v>6</c:v>
                </c:pt>
                <c:pt idx="9">
                  <c:v>6</c:v>
                </c:pt>
                <c:pt idx="12">
                  <c:v>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184</c:v>
                </c:pt>
                <c:pt idx="3">
                  <c:v>191</c:v>
                </c:pt>
                <c:pt idx="6">
                  <c:v>141</c:v>
                </c:pt>
                <c:pt idx="9">
                  <c:v>92</c:v>
                </c:pt>
                <c:pt idx="12">
                  <c:v>97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4634144"/>
        <c:axId val="244683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c:v>
                </c:pt>
                <c:pt idx="2">
                  <c:v>#N/A</c:v>
                </c:pt>
                <c:pt idx="3">
                  <c:v>#N/A</c:v>
                </c:pt>
                <c:pt idx="4">
                  <c:v>56</c:v>
                </c:pt>
                <c:pt idx="5">
                  <c:v>#N/A</c:v>
                </c:pt>
                <c:pt idx="6">
                  <c:v>#N/A</c:v>
                </c:pt>
                <c:pt idx="7">
                  <c:v>33</c:v>
                </c:pt>
                <c:pt idx="8">
                  <c:v>#N/A</c:v>
                </c:pt>
                <c:pt idx="9">
                  <c:v>#N/A</c:v>
                </c:pt>
                <c:pt idx="10">
                  <c:v>14</c:v>
                </c:pt>
                <c:pt idx="11">
                  <c:v>#N/A</c:v>
                </c:pt>
                <c:pt idx="12">
                  <c:v>#N/A</c:v>
                </c:pt>
                <c:pt idx="13">
                  <c:v>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4634144"/>
        <c:axId val="244683792"/>
      </c:lineChart>
      <c:catAx>
        <c:axId val="2446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683792"/>
        <c:crosses val="autoZero"/>
        <c:auto val="1"/>
        <c:lblAlgn val="ctr"/>
        <c:lblOffset val="100"/>
        <c:tickLblSkip val="1"/>
        <c:tickMarkSkip val="1"/>
        <c:noMultiLvlLbl val="0"/>
      </c:catAx>
      <c:valAx>
        <c:axId val="24468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63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894</c:v>
                </c:pt>
                <c:pt idx="5">
                  <c:v>812</c:v>
                </c:pt>
                <c:pt idx="8">
                  <c:v>941</c:v>
                </c:pt>
                <c:pt idx="11">
                  <c:v>902</c:v>
                </c:pt>
                <c:pt idx="14">
                  <c:v>845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1012</c:v>
                </c:pt>
                <c:pt idx="5">
                  <c:v>1133</c:v>
                </c:pt>
                <c:pt idx="8">
                  <c:v>1244</c:v>
                </c:pt>
                <c:pt idx="11">
                  <c:v>1351</c:v>
                </c:pt>
                <c:pt idx="14">
                  <c:v>1157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101</c:v>
                </c:pt>
                <c:pt idx="3">
                  <c:v>92</c:v>
                </c:pt>
                <c:pt idx="6">
                  <c:v>106</c:v>
                </c:pt>
                <c:pt idx="9">
                  <c:v>81</c:v>
                </c:pt>
                <c:pt idx="12">
                  <c:v>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c:v>
                </c:pt>
                <c:pt idx="3">
                  <c:v>22</c:v>
                </c:pt>
                <c:pt idx="6">
                  <c:v>6</c:v>
                </c:pt>
                <c:pt idx="9">
                  <c:v>9</c:v>
                </c:pt>
                <c:pt idx="12">
                  <c:v>29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108</c:v>
                </c:pt>
                <c:pt idx="3">
                  <c:v>61</c:v>
                </c:pt>
                <c:pt idx="6">
                  <c:v>62</c:v>
                </c:pt>
                <c:pt idx="9">
                  <c:v>69</c:v>
                </c:pt>
                <c:pt idx="12">
                  <c:v>122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932</c:v>
                </c:pt>
                <c:pt idx="3">
                  <c:v>831</c:v>
                </c:pt>
                <c:pt idx="6">
                  <c:v>1055</c:v>
                </c:pt>
                <c:pt idx="9">
                  <c:v>1040</c:v>
                </c:pt>
                <c:pt idx="12">
                  <c:v>703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8194400"/>
        <c:axId val="269125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8194400"/>
        <c:axId val="269125608"/>
      </c:lineChart>
      <c:catAx>
        <c:axId val="2681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125608"/>
        <c:crosses val="autoZero"/>
        <c:auto val="1"/>
        <c:lblAlgn val="ctr"/>
        <c:lblOffset val="100"/>
        <c:tickLblSkip val="1"/>
        <c:tickMarkSkip val="1"/>
        <c:noMultiLvlLbl val="0"/>
      </c:catAx>
      <c:valAx>
        <c:axId val="269125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1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{3179C6BC-3811-4E0C-BD10-C80A7B88B15A}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{239A617E-15F8-4D7E-9D99-48801C77D427}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{881A1AEB-D7E8-419A-82C5-6BDB5BD68A62}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{498D31E4-6C06-41BF-8750-048774CE21B0}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{32165D8E-5FD7-492A-8305-68DE1A1F65F2}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{B47B23B4-97C9-45D8-87D3-D46D5AAF2076}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{47DC6A01-649C-4F00-B39C-AFE8C41FB546}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{BE4D94F8-29B1-4349-BE8C-0996354E9497}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{D1CEB22F-A9BC-4F9A-A2E9-25AAFA74CC69}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{2214AAFF-2D3B-40D3-A438-974738519AEB}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7211008"/>
        <c:axId val="287211400"/>
      </c:scatterChart>
      <c:valAx>
        <c:axId val="287211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211400"/>
        <c:crosses val="autoZero"/>
        <c:crossBetween val="midCat"/>
      </c:valAx>
      <c:valAx>
        <c:axId val="287211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211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{903453AA-EBD3-41CB-A8C5-F7A1B1FF85E5}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{8C475842-C0F4-462A-8081-955910048AE7}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{59630E5A-06FB-4658-A5B8-00AB47F569F4}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{B528EBC7-4ED1-4EDF-9DE3-5703CE07B345}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{D41B976A-06E9-4191-BE25-99201809DFEE}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9.6999999999999993</c:v>
                </c:pt>
                <c:pt idx="2">
                  <c:v>7</c:v>
                </c:pt>
                <c:pt idx="3">
                  <c:v>5.2</c:v>
                </c:pt>
                <c:pt idx="4">
                  <c:v>3.6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{75422EA5-A7AC-4519-8203-FF80A5676600}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{7CDC8670-1821-4247-8985-4187C1CFE2FE}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{8901C5A9-CC8A-4E80-84F4-DF8A8D9627EA}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{D3A4AAA9-6A65-4769-81F2-4A527BB9891E}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{6B9A5D4C-63A7-45AD-91ED-2AE9216BA4DA}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7212184"/>
        <c:axId val="287212576"/>
      </c:scatterChart>
      <c:valAx>
        <c:axId val="287212184"/>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212576"/>
        <c:crosses val="autoZero"/>
        <c:crossBetween val="midCat"/>
      </c:valAx>
      <c:valAx>
        <c:axId val="287212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212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元利償還金については、平成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年度から地方債の新規発行の抑制の実施、積極的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繰上償還を実施したことにより減少してき</a:t>
          </a:r>
          <a:r>
            <a:rPr kumimoji="1" lang="ja-JP" altLang="en-US" sz="1300">
              <a:solidFill>
                <a:schemeClr val="dk1"/>
              </a:solidFill>
              <a:effectLst/>
              <a:latin typeface="+mn-lt"/>
              <a:ea typeface="+mn-ea"/>
              <a:cs typeface="+mn-cs"/>
            </a:rPr>
            <a:t>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年度より開始している簡易水道施設大規模改修により若干増えてき</a:t>
          </a:r>
          <a:r>
            <a:rPr kumimoji="1" lang="ja-JP" altLang="ja-JP" sz="1300">
              <a:solidFill>
                <a:schemeClr val="dk1"/>
              </a:solidFill>
              <a:effectLst/>
              <a:latin typeface="+mn-lt"/>
              <a:ea typeface="+mn-ea"/>
              <a:cs typeface="+mn-cs"/>
            </a:rPr>
            <a:t>ている。また、公営企業債の元利償還金に対する繰入金について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、簡易水道施設大規模改修を平成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年度より開始しており、今後、一般会計からの繰出金が増加することが見込まれ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、財政状況を考慮しながら、積極的に繰上償還等を行ない比率の改善に努める。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地方債現在高については、平成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年度から地方債の新規発行の抑制の実施、積極的な繰上償還の実施により減少している。充当可能基金については基金積立の実施により増加している。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年度より開始した</a:t>
          </a:r>
          <a:r>
            <a:rPr kumimoji="1" lang="ja-JP" altLang="ja-JP" sz="1300">
              <a:solidFill>
                <a:schemeClr val="dk1"/>
              </a:solidFill>
              <a:effectLst/>
              <a:latin typeface="+mn-lt"/>
              <a:ea typeface="+mn-ea"/>
              <a:cs typeface="+mn-cs"/>
            </a:rPr>
            <a:t>簡易水道施設大規模改修</a:t>
          </a:r>
          <a:r>
            <a:rPr kumimoji="1" lang="ja-JP" altLang="en-US" sz="1300">
              <a:solidFill>
                <a:schemeClr val="dk1"/>
              </a:solidFill>
              <a:effectLst/>
              <a:latin typeface="+mn-lt"/>
              <a:ea typeface="+mn-ea"/>
              <a:cs typeface="+mn-cs"/>
            </a:rPr>
            <a:t>工事やその他の</a:t>
          </a:r>
          <a:r>
            <a:rPr kumimoji="1" lang="ja-JP" altLang="ja-JP" sz="1300">
              <a:solidFill>
                <a:schemeClr val="dk1"/>
              </a:solidFill>
              <a:effectLst/>
              <a:latin typeface="+mn-lt"/>
              <a:ea typeface="+mn-ea"/>
              <a:cs typeface="+mn-cs"/>
            </a:rPr>
            <a:t>大型事業の計画もあり、将来過度な負担とならない効率的な事業の実施を行ない、将来負担の軽減を図るように努める。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全国平均を上回る高齢化率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140970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140970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132927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82127</xdr:rowOff>
    </xdr:from>
    <xdr:to>
      <xdr:col>7</xdr:col>
      <xdr:colOff>203200</xdr:colOff>
      <xdr:row>45</xdr:row>
      <xdr:rowOff>12277</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149454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から事業の見直しによる地方債発行の抑制をするとともに公債費の繰上償還を実施し、歳出経常経費削減を図ったこと等により、類似団体平均を下回っている。今後とも、事業の見直しを進めるとともに、効率的な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131318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6952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62</xdr:row>
      <xdr:rowOff>109601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6952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97663</xdr:rowOff>
    </xdr:from>
    <xdr:to>
      <xdr:col>4</xdr:col>
      <xdr:colOff>482600</xdr:colOff>
      <xdr:row>62</xdr:row>
      <xdr:rowOff>109601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56113"/>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97663</xdr:rowOff>
    </xdr:from>
    <xdr:to>
      <xdr:col>3</xdr:col>
      <xdr:colOff>279400</xdr:colOff>
      <xdr:row>61</xdr:row>
      <xdr:rowOff>102489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561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58801</xdr:rowOff>
    </xdr:from>
    <xdr:to>
      <xdr:col>4</xdr:col>
      <xdr:colOff>533400</xdr:colOff>
      <xdr:row>62</xdr:row>
      <xdr:rowOff>160401</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170578</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46863</xdr:rowOff>
    </xdr:from>
    <xdr:to>
      <xdr:col>3</xdr:col>
      <xdr:colOff>330200</xdr:colOff>
      <xdr:row>61</xdr:row>
      <xdr:rowOff>148463</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158640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51689</xdr:rowOff>
    </xdr:from>
    <xdr:to>
      <xdr:col>2</xdr:col>
      <xdr:colOff>127000</xdr:colOff>
      <xdr:row>61</xdr:row>
      <xdr:rowOff>153289</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163466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[643,533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人口の減少、業務用システム経費等により、前年と比較して増加しており、依然として類似団体平均より大きく上回っている。学校給食の直営、臨時職員、臨時保育士の賃金も大きな要因</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あるが、外部委託等も検討する中で、住民サービスの維持を考慮しながら経費節減に努める。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132769</xdr:rowOff>
    </xdr:from>
    <xdr:to>
      <xdr:col>7</xdr:col>
      <xdr:colOff>152400</xdr:colOff>
      <xdr:row>82</xdr:row>
      <xdr:rowOff>144757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4191669"/>
          <a:ext cx="8382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99244</xdr:rowOff>
    </xdr:from>
    <xdr:to>
      <xdr:col>6</xdr:col>
      <xdr:colOff>0</xdr:colOff>
      <xdr:row>82</xdr:row>
      <xdr:rowOff>144757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58144"/>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97980</xdr:rowOff>
    </xdr:from>
    <xdr:to>
      <xdr:col>4</xdr:col>
      <xdr:colOff>482600</xdr:colOff>
      <xdr:row>82</xdr:row>
      <xdr:rowOff>99244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156880"/>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73822</xdr:rowOff>
    </xdr:from>
    <xdr:to>
      <xdr:col>3</xdr:col>
      <xdr:colOff>279400</xdr:colOff>
      <xdr:row>82</xdr:row>
      <xdr:rowOff>97980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132722"/>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81969</xdr:rowOff>
    </xdr:from>
    <xdr:to>
      <xdr:col>7</xdr:col>
      <xdr:colOff>203200</xdr:colOff>
      <xdr:row>83</xdr:row>
      <xdr:rowOff>12119</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1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54046</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643,533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93957</xdr:rowOff>
    </xdr:from>
    <xdr:to>
      <xdr:col>6</xdr:col>
      <xdr:colOff>50800</xdr:colOff>
      <xdr:row>83</xdr:row>
      <xdr:rowOff>24107</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1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8884</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23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668,372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48444</xdr:rowOff>
    </xdr:from>
    <xdr:to>
      <xdr:col>4</xdr:col>
      <xdr:colOff>533400</xdr:colOff>
      <xdr:row>82</xdr:row>
      <xdr:rowOff>150044</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134821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574,064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47180</xdr:rowOff>
    </xdr:from>
    <xdr:to>
      <xdr:col>3</xdr:col>
      <xdr:colOff>330200</xdr:colOff>
      <xdr:row>82</xdr:row>
      <xdr:rowOff>148780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133557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23022</xdr:rowOff>
    </xdr:from>
    <xdr:to>
      <xdr:col>2</xdr:col>
      <xdr:colOff>127000</xdr:colOff>
      <xdr:row>82</xdr:row>
      <xdr:rowOff>124622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0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109399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下回っているが、今後も地域民間企業等の状況を踏まえ、給与制度の運用、水準の見直し等を実施し、給与の適正化に努める。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85</xdr:row>
      <xdr:rowOff>170498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71358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86</xdr:row>
      <xdr:rowOff>23177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5290800" y="1474374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110173</xdr:rowOff>
    </xdr:from>
    <xdr:to>
      <xdr:col>22</xdr:col>
      <xdr:colOff>203200</xdr:colOff>
      <xdr:row>86</xdr:row>
      <xdr:rowOff>23177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6834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110173</xdr:rowOff>
    </xdr:from>
    <xdr:to>
      <xdr:col>21</xdr:col>
      <xdr:colOff>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683423"/>
          <a:ext cx="889000" cy="3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60025</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143827</xdr:rowOff>
    </xdr:from>
    <xdr:to>
      <xdr:col>22</xdr:col>
      <xdr:colOff>254000</xdr:colOff>
      <xdr:row>86</xdr:row>
      <xdr:rowOff>73977</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84154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59373</xdr:rowOff>
    </xdr:from>
    <xdr:to>
      <xdr:col>21</xdr:col>
      <xdr:colOff>50800</xdr:colOff>
      <xdr:row>85</xdr:row>
      <xdr:rowOff>160973</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171150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職員の新規採用抑制を実施しているが、依然として高い数値となっている。人口の減少が続く中、最低限の職員数で住民サービスを維持するよう適正な定員管理に努める。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133423</xdr:rowOff>
    </xdr:from>
    <xdr:to>
      <xdr:col>24</xdr:col>
      <xdr:colOff>558800</xdr:colOff>
      <xdr:row>60</xdr:row>
      <xdr:rowOff>29192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248973"/>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123771</xdr:rowOff>
    </xdr:from>
    <xdr:to>
      <xdr:col>23</xdr:col>
      <xdr:colOff>406400</xdr:colOff>
      <xdr:row>59</xdr:row>
      <xdr:rowOff>133423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3932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123771</xdr:rowOff>
    </xdr:from>
    <xdr:to>
      <xdr:col>22</xdr:col>
      <xdr:colOff>203200</xdr:colOff>
      <xdr:row>59</xdr:row>
      <xdr:rowOff>148016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239321"/>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143994</xdr:rowOff>
    </xdr:from>
    <xdr:to>
      <xdr:col>21</xdr:col>
      <xdr:colOff>0</xdr:colOff>
      <xdr:row>59</xdr:row>
      <xdr:rowOff>148016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5954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149842</xdr:rowOff>
    </xdr:from>
    <xdr:to>
      <xdr:col>24</xdr:col>
      <xdr:colOff>609600</xdr:colOff>
      <xdr:row>60</xdr:row>
      <xdr:rowOff>79992</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121919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2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82623</xdr:rowOff>
    </xdr:from>
    <xdr:to>
      <xdr:col>23</xdr:col>
      <xdr:colOff>457200</xdr:colOff>
      <xdr:row>60</xdr:row>
      <xdr:rowOff>12773</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169000</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28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72971</xdr:rowOff>
    </xdr:from>
    <xdr:to>
      <xdr:col>22</xdr:col>
      <xdr:colOff>254000</xdr:colOff>
      <xdr:row>60</xdr:row>
      <xdr:rowOff>3121</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159348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97216</xdr:rowOff>
    </xdr:from>
    <xdr:to>
      <xdr:col>21</xdr:col>
      <xdr:colOff>50800</xdr:colOff>
      <xdr:row>60</xdr:row>
      <xdr:rowOff>27366</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2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12143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2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93194</xdr:rowOff>
    </xdr:from>
    <xdr:to>
      <xdr:col>19</xdr:col>
      <xdr:colOff>533400</xdr:colOff>
      <xdr:row>60</xdr:row>
      <xdr:rowOff>23344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29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年には早期健全化基準を超える</a:t>
          </a:r>
          <a:r>
            <a:rPr kumimoji="1" lang="en-US" altLang="ja-JP" sz="1300">
              <a:solidFill>
                <a:schemeClr val="dk1"/>
              </a:solidFill>
              <a:effectLst/>
              <a:latin typeface="+mn-lt"/>
              <a:ea typeface="+mn-ea"/>
              <a:cs typeface="+mn-cs"/>
            </a:rPr>
            <a:t>27.7</a:t>
          </a:r>
          <a:r>
            <a:rPr kumimoji="1" lang="ja-JP" altLang="ja-JP" sz="1300">
              <a:solidFill>
                <a:schemeClr val="dk1"/>
              </a:solidFill>
              <a:effectLst/>
              <a:latin typeface="+mn-lt"/>
              <a:ea typeface="+mn-ea"/>
              <a:cs typeface="+mn-cs"/>
            </a:rPr>
            <a:t>％であったが、平成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年度より地方債の発行の抑制、</a:t>
          </a:r>
          <a:r>
            <a:rPr kumimoji="1" lang="ja-JP" altLang="en-US" sz="1300">
              <a:solidFill>
                <a:schemeClr val="dk1"/>
              </a:solidFill>
              <a:effectLst/>
              <a:latin typeface="+mn-lt"/>
              <a:ea typeface="+mn-ea"/>
              <a:cs typeface="+mn-cs"/>
            </a:rPr>
            <a:t>積極的な繰上償還の実施（平成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　学校教育施設等整備事業債　繰上償還）</a:t>
          </a:r>
          <a:r>
            <a:rPr kumimoji="1" lang="ja-JP" altLang="ja-JP" sz="1300">
              <a:solidFill>
                <a:schemeClr val="dk1"/>
              </a:solidFill>
              <a:effectLst/>
              <a:latin typeface="+mn-lt"/>
              <a:ea typeface="+mn-ea"/>
              <a:cs typeface="+mn-cs"/>
            </a:rPr>
            <a:t>により、大幅に改善されてきた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年度では</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％になり、類似団体平均より低くなった。今後控えている事業の計画の見直し・縮小を図るなど、緊急度・住民ニーズを的確に把握した事業を実施し、起債に大きく頼ることのない財政運営に努める。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143087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87239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116417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010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162137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458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167640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3630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151571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を下回っており、主な要因としては、債務負担行為による畜産基地団地整備事業負担金の繰上償還、地方債の繰上償還による現在高の減や、財政調整基金の積立による充当可能基金の増額等があげられる。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議員報酬の減額等により類似団体平均と比較すると、人件費に係る経常収支比率は下回っている。当面、大幅な増にはならない見込みであるが、歳出全体の動向もあり、今後も一層の削減に努める。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96520</xdr:rowOff>
    </xdr:from>
    <xdr:to>
      <xdr:col>7</xdr:col>
      <xdr:colOff>15875</xdr:colOff>
      <xdr:row>40</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40</xdr:row>
      <xdr:rowOff>107950</xdr:rowOff>
    </xdr:from>
    <xdr:to>
      <xdr:col>7</xdr:col>
      <xdr:colOff>104775</xdr:colOff>
      <xdr:row>40</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34</xdr:row>
      <xdr:rowOff>96520</xdr:rowOff>
    </xdr:from>
    <xdr:to>
      <xdr:col>7</xdr:col>
      <xdr:colOff>104775</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85090</xdr:rowOff>
    </xdr:from>
    <xdr:to>
      <xdr:col>5</xdr:col>
      <xdr:colOff>549275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4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148590</xdr:rowOff>
    </xdr:from>
    <xdr:to>
      <xdr:col>5</xdr:col>
      <xdr:colOff>600075</xdr:colOff>
      <xdr:row>36</xdr:row>
      <xdr:rowOff>78740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100330</xdr:rowOff>
    </xdr:from>
    <xdr:to>
      <xdr:col>4</xdr:col>
      <xdr:colOff>346075</xdr:colOff>
      <xdr:row>34</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818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100330</xdr:rowOff>
    </xdr:from>
    <xdr:to>
      <xdr:col>3</xdr:col>
      <xdr:colOff>142875</xdr:colOff>
      <xdr:row>33</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110490</xdr:rowOff>
    </xdr:from>
    <xdr:to>
      <xdr:col>7</xdr:col>
      <xdr:colOff>66675</xdr:colOff>
      <xdr:row>35</xdr:row>
      <xdr:rowOff>40640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34290</xdr:rowOff>
    </xdr:from>
    <xdr:to>
      <xdr:col>4</xdr:col>
      <xdr:colOff>396875</xdr:colOff>
      <xdr:row>34</xdr:row>
      <xdr:rowOff>135890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49530</xdr:rowOff>
    </xdr:from>
    <xdr:to>
      <xdr:col>3</xdr:col>
      <xdr:colOff>193675</xdr:colOff>
      <xdr:row>33</xdr:row>
      <xdr:rowOff>151130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80010</xdr:rowOff>
    </xdr:from>
    <xdr:to>
      <xdr:col>1</xdr:col>
      <xdr:colOff>676275</xdr:colOff>
      <xdr:row>34</xdr:row>
      <xdr:rowOff>10160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物件費に係る経常収支比率は類似団体平均より</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くなっている。各種システム</a:t>
          </a:r>
          <a:r>
            <a:rPr kumimoji="1" lang="ja-JP" altLang="en-US" sz="1300">
              <a:solidFill>
                <a:schemeClr val="dk1"/>
              </a:solidFill>
              <a:effectLst/>
              <a:latin typeface="+mn-lt"/>
              <a:ea typeface="+mn-ea"/>
              <a:cs typeface="+mn-cs"/>
            </a:rPr>
            <a:t>の整備も完了し、減少</a:t>
          </a:r>
          <a:r>
            <a:rPr kumimoji="1" lang="ja-JP" altLang="ja-JP" sz="1300">
              <a:solidFill>
                <a:schemeClr val="dk1"/>
              </a:solidFill>
              <a:effectLst/>
              <a:latin typeface="+mn-lt"/>
              <a:ea typeface="+mn-ea"/>
              <a:cs typeface="+mn-cs"/>
            </a:rPr>
            <a:t>してきて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物件費の経費節減を心がけ抑制に努める。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34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99568</xdr:rowOff>
    </xdr:from>
    <xdr:to>
      <xdr:col>21</xdr:col>
      <xdr:colOff>361950</xdr:colOff>
      <xdr:row>17</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99568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87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140208</xdr:rowOff>
    </xdr:from>
    <xdr:to>
      <xdr:col>24</xdr:col>
      <xdr:colOff>82550</xdr:colOff>
      <xdr:row>17</xdr:row>
      <xdr:rowOff>70358</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156735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48768</xdr:rowOff>
    </xdr:from>
    <xdr:to>
      <xdr:col>20</xdr:col>
      <xdr:colOff>209550</xdr:colOff>
      <xdr:row>16</xdr:row>
      <xdr:rowOff>150368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160545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に係る経常収支比率が類似団体平均を上回っているのは、繰出金の減少が主な要因である。特に、財政健全化のため簡易水道、農業集落排水事業の公営企業会計への繰出金を抑制しているためである。今後も、簡易水道、下水道事業については経費を節減するとともに、独立採算の原則に料金の値上げ等による健全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補助費等その他に係る経常収支比率は類似団体平均より高くなっている。消防、ごみ処理</a:t>
          </a:r>
          <a:r>
            <a:rPr lang="ja-JP" altLang="en-US" sz="1300" b="0" i="0" baseline="0">
              <a:solidFill>
                <a:schemeClr val="dk1"/>
              </a:solidFill>
              <a:effectLst/>
              <a:latin typeface="+mn-lt"/>
              <a:ea typeface="+mn-ea"/>
              <a:cs typeface="+mn-cs"/>
            </a:rPr>
            <a:t>、産業振興拠点整備</a:t>
          </a:r>
          <a:r>
            <a:rPr lang="ja-JP" altLang="ja-JP" sz="1300" b="0" i="0" baseline="0">
              <a:solidFill>
                <a:schemeClr val="dk1"/>
              </a:solidFill>
              <a:effectLst/>
              <a:latin typeface="+mn-lt"/>
              <a:ea typeface="+mn-ea"/>
              <a:cs typeface="+mn-cs"/>
            </a:rPr>
            <a:t>関係の一部事務組合への負担金、有害鳥獣駆除による報償費等多額の経費を要しているため、補助費等における各種団体への補助金については、定期的に見直しを実施し経費の節減に努める。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4034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公債費のピークは過ぎていること及び積極的な繰上償還の実施</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　学校教育施設等整備事業債　繰上償還）</a:t>
          </a:r>
          <a:r>
            <a:rPr lang="ja-JP" altLang="ja-JP" sz="1300" b="0" i="0" baseline="0">
              <a:solidFill>
                <a:schemeClr val="dk1"/>
              </a:solidFill>
              <a:effectLst/>
              <a:latin typeface="+mn-lt"/>
              <a:ea typeface="+mn-ea"/>
              <a:cs typeface="+mn-cs"/>
            </a:rPr>
            <a:t>により、地方債の現在高は年々減少、類似団体平均を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回っている。今後も公債費の負担軽減のため、地方債の新規発行の抑制や繰上償還の</a:t>
          </a:r>
          <a:r>
            <a:rPr lang="ja-JP" altLang="en-US" sz="1300" b="0" i="0" baseline="0">
              <a:solidFill>
                <a:schemeClr val="dk1"/>
              </a:solidFill>
              <a:effectLst/>
              <a:latin typeface="+mn-lt"/>
              <a:ea typeface="+mn-ea"/>
              <a:cs typeface="+mn-cs"/>
            </a:rPr>
            <a:t>積極的な</a:t>
          </a:r>
          <a:r>
            <a:rPr lang="ja-JP" altLang="ja-JP" sz="1300" b="0" i="0" baseline="0">
              <a:solidFill>
                <a:schemeClr val="dk1"/>
              </a:solidFill>
              <a:effectLst/>
              <a:latin typeface="+mn-lt"/>
              <a:ea typeface="+mn-ea"/>
              <a:cs typeface="+mn-cs"/>
            </a:rPr>
            <a:t>実施</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956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77</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89560"/>
          <a:ext cx="8890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77</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91439</xdr:rowOff>
    </xdr:from>
    <xdr:to>
      <xdr:col>3</xdr:col>
      <xdr:colOff>193675</xdr:colOff>
      <xdr:row>78</xdr:row>
      <xdr:rowOff>21589</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147338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公債費以外は経常収支比率が類似団体平均を大きく下回っている。引続き経費節減を心がけ現状維持に努める。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166188</xdr:rowOff>
    </xdr:from>
    <xdr:to>
      <xdr:col>24</xdr:col>
      <xdr:colOff>31750</xdr:colOff>
      <xdr:row>75</xdr:row>
      <xdr:rowOff>53522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5348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48623</xdr:rowOff>
    </xdr:from>
    <xdr:to>
      <xdr:col>22</xdr:col>
      <xdr:colOff>565150</xdr:colOff>
      <xdr:row>74</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7359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51888</xdr:rowOff>
    </xdr:from>
    <xdr:to>
      <xdr:col>21</xdr:col>
      <xdr:colOff>361950</xdr:colOff>
      <xdr:row>74</xdr:row>
      <xdr:rowOff>48623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39628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51888</xdr:rowOff>
    </xdr:from>
    <xdr:to>
      <xdr:col>20</xdr:col>
      <xdr:colOff>158750</xdr:colOff>
      <xdr:row>72</xdr:row>
      <xdr:rowOff>84546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3962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2722</xdr:rowOff>
    </xdr:from>
    <xdr:to>
      <xdr:col>24</xdr:col>
      <xdr:colOff>82550</xdr:colOff>
      <xdr:row>75</xdr:row>
      <xdr:rowOff>104322</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19249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115388</xdr:rowOff>
    </xdr:from>
    <xdr:to>
      <xdr:col>22</xdr:col>
      <xdr:colOff>615950</xdr:colOff>
      <xdr:row>75</xdr:row>
      <xdr:rowOff>45538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5621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55715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169273</xdr:rowOff>
    </xdr:from>
    <xdr:to>
      <xdr:col>21</xdr:col>
      <xdr:colOff>412750</xdr:colOff>
      <xdr:row>74</xdr:row>
      <xdr:rowOff>99423</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4732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109600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1088</xdr:rowOff>
    </xdr:from>
    <xdr:to>
      <xdr:col>20</xdr:col>
      <xdr:colOff>209550</xdr:colOff>
      <xdr:row>72</xdr:row>
      <xdr:rowOff>102688</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3843000" y="123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112865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11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33746</xdr:rowOff>
    </xdr:from>
    <xdr:to>
      <xdr:col>19</xdr:col>
      <xdr:colOff>6350</xdr:colOff>
      <xdr:row>72</xdr:row>
      <xdr:rowOff>135346</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2954000" y="123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145523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14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長野県平谷村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38278</xdr:rowOff>
    </xdr:from>
    <xdr:to>
      <xdr:col>4</xdr:col>
      <xdr:colOff>1117600</xdr:colOff>
      <xdr:row>17</xdr:row>
      <xdr:rowOff>47763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00553"/>
          <a:ext cx="647700" cy="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47763</xdr:rowOff>
    </xdr:from>
    <xdr:to>
      <xdr:col>4</xdr:col>
      <xdr:colOff>469900</xdr:colOff>
      <xdr:row>17</xdr:row>
      <xdr:rowOff>93103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10038"/>
          <a:ext cx="698500" cy="4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93103</xdr:rowOff>
    </xdr:from>
    <xdr:to>
      <xdr:col>3</xdr:col>
      <xdr:colOff>904875</xdr:colOff>
      <xdr:row>17</xdr:row>
      <xdr:rowOff>116412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55378"/>
          <a:ext cx="698500" cy="2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116412</xdr:rowOff>
    </xdr:from>
    <xdr:to>
      <xdr:col>3</xdr:col>
      <xdr:colOff>206375</xdr:colOff>
      <xdr:row>17</xdr:row>
      <xdr:rowOff>120235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78687"/>
          <a:ext cx="698500" cy="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158928</xdr:rowOff>
    </xdr:from>
    <xdr:to>
      <xdr:col>5</xdr:col>
      <xdr:colOff>34925</xdr:colOff>
      <xdr:row>17</xdr:row>
      <xdr:rowOff>89078</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29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4005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373,502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168413</xdr:rowOff>
    </xdr:from>
    <xdr:to>
      <xdr:col>4</xdr:col>
      <xdr:colOff>520700</xdr:colOff>
      <xdr:row>17</xdr:row>
      <xdr:rowOff>98563</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108740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2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367,693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42303</xdr:rowOff>
    </xdr:from>
    <xdr:to>
      <xdr:col>3</xdr:col>
      <xdr:colOff>955675</xdr:colOff>
      <xdr:row>17</xdr:row>
      <xdr:rowOff>143903</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0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154080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65612</xdr:rowOff>
    </xdr:from>
    <xdr:to>
      <xdr:col>3</xdr:col>
      <xdr:colOff>257175</xdr:colOff>
      <xdr:row>17</xdr:row>
      <xdr:rowOff>167212</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02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5939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69435</xdr:rowOff>
    </xdr:from>
    <xdr:to>
      <xdr:col>2</xdr:col>
      <xdr:colOff>692150</xdr:colOff>
      <xdr:row>17</xdr:row>
      <xdr:rowOff>171035</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03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9762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218838</xdr:rowOff>
    </xdr:from>
    <xdr:to>
      <xdr:col>4</xdr:col>
      <xdr:colOff>1117600</xdr:colOff>
      <xdr:row>35</xdr:row>
      <xdr:rowOff>281776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29188"/>
          <a:ext cx="647700" cy="6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203615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3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105461</xdr:rowOff>
    </xdr:from>
    <xdr:to>
      <xdr:col>4</xdr:col>
      <xdr:colOff>469900</xdr:colOff>
      <xdr:row>35</xdr:row>
      <xdr:rowOff>281776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15811"/>
          <a:ext cx="698500" cy="1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220831</xdr:rowOff>
    </xdr:from>
    <xdr:to>
      <xdr:col>3</xdr:col>
      <xdr:colOff>904875</xdr:colOff>
      <xdr:row>35</xdr:row>
      <xdr:rowOff>105461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88281"/>
          <a:ext cx="698500" cy="2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220831</xdr:rowOff>
    </xdr:from>
    <xdr:to>
      <xdr:col>3</xdr:col>
      <xdr:colOff>206375</xdr:colOff>
      <xdr:row>34</xdr:row>
      <xdr:rowOff>264037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88281"/>
          <a:ext cx="698500" cy="4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168038</xdr:rowOff>
    </xdr:from>
    <xdr:to>
      <xdr:col>5</xdr:col>
      <xdr:colOff>34925</xdr:colOff>
      <xdr:row>35</xdr:row>
      <xdr:rowOff>269638</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7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13115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230976</xdr:rowOff>
    </xdr:from>
    <xdr:to>
      <xdr:col>4</xdr:col>
      <xdr:colOff>520700</xdr:colOff>
      <xdr:row>35</xdr:row>
      <xdr:rowOff>332576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4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317353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2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54661</xdr:rowOff>
    </xdr:from>
    <xdr:to>
      <xdr:col>3</xdr:col>
      <xdr:colOff>955675</xdr:colOff>
      <xdr:row>35</xdr:row>
      <xdr:rowOff>156261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6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166438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170031</xdr:rowOff>
    </xdr:from>
    <xdr:to>
      <xdr:col>3</xdr:col>
      <xdr:colOff>257175</xdr:colOff>
      <xdr:row>34</xdr:row>
      <xdr:rowOff>271631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43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281808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0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213237</xdr:rowOff>
    </xdr:from>
    <xdr:to>
      <xdr:col>2</xdr:col>
      <xdr:colOff>692150</xdr:colOff>
      <xdr:row>34</xdr:row>
      <xdr:rowOff>314837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48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325014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137782</xdr:rowOff>
    </xdr:from>
    <xdr:to>
      <xdr:col>6</xdr:col>
      <xdr:colOff>511175</xdr:colOff>
      <xdr:row>36</xdr:row>
      <xdr:rowOff>139994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09982"/>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137782</xdr:rowOff>
    </xdr:from>
    <xdr:to>
      <xdr:col>5</xdr:col>
      <xdr:colOff>358775</xdr:colOff>
      <xdr:row>37</xdr:row>
      <xdr:rowOff>5592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9982"/>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5592</xdr:rowOff>
    </xdr:from>
    <xdr:to>
      <xdr:col>4</xdr:col>
      <xdr:colOff>155575</xdr:colOff>
      <xdr:row>37</xdr:row>
      <xdr:rowOff>48156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49242"/>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23445</xdr:rowOff>
    </xdr:from>
    <xdr:to>
      <xdr:col>2</xdr:col>
      <xdr:colOff>638175</xdr:colOff>
      <xdr:row>37</xdr:row>
      <xdr:rowOff>48156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67095"/>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89194</xdr:rowOff>
    </xdr:from>
    <xdr:to>
      <xdr:col>6</xdr:col>
      <xdr:colOff>561975</xdr:colOff>
      <xdr:row>37</xdr:row>
      <xdr:rowOff>19344</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2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112071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86982</xdr:rowOff>
    </xdr:from>
    <xdr:to>
      <xdr:col>5</xdr:col>
      <xdr:colOff>409575</xdr:colOff>
      <xdr:row>37</xdr:row>
      <xdr:rowOff>17132</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33659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03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126242</xdr:rowOff>
    </xdr:from>
    <xdr:to>
      <xdr:col>4</xdr:col>
      <xdr:colOff>206375</xdr:colOff>
      <xdr:row>37</xdr:row>
      <xdr:rowOff>56392</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2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72919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07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168806</xdr:rowOff>
    </xdr:from>
    <xdr:to>
      <xdr:col>3</xdr:col>
      <xdr:colOff>3175</xdr:colOff>
      <xdr:row>37</xdr:row>
      <xdr:rowOff>98956</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3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115483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11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144095</xdr:rowOff>
    </xdr:from>
    <xdr:to>
      <xdr:col>1</xdr:col>
      <xdr:colOff>485775</xdr:colOff>
      <xdr:row>37</xdr:row>
      <xdr:rowOff>74245</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3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90772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09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149528</xdr:rowOff>
    </xdr:from>
    <xdr:to>
      <xdr:col>6</xdr:col>
      <xdr:colOff>511175</xdr:colOff>
      <xdr:row>56</xdr:row>
      <xdr:rowOff>170756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5072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149528</xdr:rowOff>
    </xdr:from>
    <xdr:to>
      <xdr:col>5</xdr:col>
      <xdr:colOff>358775</xdr:colOff>
      <xdr:row>57</xdr:row>
      <xdr:rowOff>21597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0728"/>
          <a:ext cx="889000" cy="4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9758</xdr:rowOff>
    </xdr:from>
    <xdr:to>
      <xdr:col>4</xdr:col>
      <xdr:colOff>155575</xdr:colOff>
      <xdr:row>57</xdr:row>
      <xdr:rowOff>21597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82408"/>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9758</xdr:rowOff>
    </xdr:from>
    <xdr:to>
      <xdr:col>2</xdr:col>
      <xdr:colOff>638175</xdr:colOff>
      <xdr:row>57</xdr:row>
      <xdr:rowOff>46502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82408"/>
          <a:ext cx="889000" cy="3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119956</xdr:rowOff>
    </xdr:from>
    <xdr:to>
      <xdr:col>6</xdr:col>
      <xdr:colOff>561975</xdr:colOff>
      <xdr:row>57</xdr:row>
      <xdr:rowOff>50106</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7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142833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7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98728</xdr:rowOff>
    </xdr:from>
    <xdr:to>
      <xdr:col>5</xdr:col>
      <xdr:colOff>409575</xdr:colOff>
      <xdr:row>57</xdr:row>
      <xdr:rowOff>28878</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6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45405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47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142247</xdr:rowOff>
    </xdr:from>
    <xdr:to>
      <xdr:col>4</xdr:col>
      <xdr:colOff>206375</xdr:colOff>
      <xdr:row>57</xdr:row>
      <xdr:rowOff>72397</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7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88924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51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130408</xdr:rowOff>
    </xdr:from>
    <xdr:to>
      <xdr:col>3</xdr:col>
      <xdr:colOff>3175</xdr:colOff>
      <xdr:row>57</xdr:row>
      <xdr:rowOff>60558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77085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5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167152</xdr:rowOff>
    </xdr:from>
    <xdr:to>
      <xdr:col>1</xdr:col>
      <xdr:colOff>485775</xdr:colOff>
      <xdr:row>57</xdr:row>
      <xdr:rowOff>97302</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7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113829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54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123972</xdr:rowOff>
    </xdr:from>
    <xdr:to>
      <xdr:col>6</xdr:col>
      <xdr:colOff>511175</xdr:colOff>
      <xdr:row>78</xdr:row>
      <xdr:rowOff>126862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7072"/>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126862</xdr:rowOff>
    </xdr:from>
    <xdr:to>
      <xdr:col>5</xdr:col>
      <xdr:colOff>358775</xdr:colOff>
      <xdr:row>78</xdr:row>
      <xdr:rowOff>127493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996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119656</xdr:rowOff>
    </xdr:from>
    <xdr:to>
      <xdr:col>4</xdr:col>
      <xdr:colOff>155575</xdr:colOff>
      <xdr:row>78</xdr:row>
      <xdr:rowOff>127493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275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106776</xdr:rowOff>
    </xdr:from>
    <xdr:to>
      <xdr:col>2</xdr:col>
      <xdr:colOff>638175</xdr:colOff>
      <xdr:row>78</xdr:row>
      <xdr:rowOff>119656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9876"/>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73172</xdr:rowOff>
    </xdr:from>
    <xdr:to>
      <xdr:col>6</xdr:col>
      <xdr:colOff>561975</xdr:colOff>
      <xdr:row>79</xdr:row>
      <xdr:rowOff>3322</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159549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76062</xdr:rowOff>
    </xdr:from>
    <xdr:to>
      <xdr:col>5</xdr:col>
      <xdr:colOff>409575</xdr:colOff>
      <xdr:row>79</xdr:row>
      <xdr:rowOff>6212</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168789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5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76693</xdr:rowOff>
    </xdr:from>
    <xdr:to>
      <xdr:col>4</xdr:col>
      <xdr:colOff>206375</xdr:colOff>
      <xdr:row>79</xdr:row>
      <xdr:rowOff>6843</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169420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68856</xdr:rowOff>
    </xdr:from>
    <xdr:to>
      <xdr:col>3</xdr:col>
      <xdr:colOff>3175</xdr:colOff>
      <xdr:row>78</xdr:row>
      <xdr:rowOff>170456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161583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55976</xdr:rowOff>
    </xdr:from>
    <xdr:to>
      <xdr:col>1</xdr:col>
      <xdr:colOff>485775</xdr:colOff>
      <xdr:row>78</xdr:row>
      <xdr:rowOff>157576</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148703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2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136156</xdr:rowOff>
    </xdr:from>
    <xdr:to>
      <xdr:col>6</xdr:col>
      <xdr:colOff>511175</xdr:colOff>
      <xdr:row>96</xdr:row>
      <xdr:rowOff>139426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595356"/>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136156</xdr:rowOff>
    </xdr:from>
    <xdr:to>
      <xdr:col>5</xdr:col>
      <xdr:colOff>358775</xdr:colOff>
      <xdr:row>96</xdr:row>
      <xdr:rowOff>155862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95356"/>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155862</xdr:rowOff>
    </xdr:from>
    <xdr:to>
      <xdr:col>4</xdr:col>
      <xdr:colOff>155575</xdr:colOff>
      <xdr:row>97</xdr:row>
      <xdr:rowOff>24378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615062"/>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24378</xdr:rowOff>
    </xdr:from>
    <xdr:to>
      <xdr:col>2</xdr:col>
      <xdr:colOff>638175</xdr:colOff>
      <xdr:row>97</xdr:row>
      <xdr:rowOff>37599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65502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88626</xdr:rowOff>
    </xdr:from>
    <xdr:to>
      <xdr:col>6</xdr:col>
      <xdr:colOff>561975</xdr:colOff>
      <xdr:row>97</xdr:row>
      <xdr:rowOff>18776</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67053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5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85356</xdr:rowOff>
    </xdr:from>
    <xdr:to>
      <xdr:col>5</xdr:col>
      <xdr:colOff>409575</xdr:colOff>
      <xdr:row>97</xdr:row>
      <xdr:rowOff>15506</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5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6633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6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105062</xdr:rowOff>
    </xdr:from>
    <xdr:to>
      <xdr:col>4</xdr:col>
      <xdr:colOff>206375</xdr:colOff>
      <xdr:row>97</xdr:row>
      <xdr:rowOff>35212</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5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26339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6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145028</xdr:rowOff>
    </xdr:from>
    <xdr:to>
      <xdr:col>3</xdr:col>
      <xdr:colOff>3175</xdr:colOff>
      <xdr:row>97</xdr:row>
      <xdr:rowOff>75178</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6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66305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158249</xdr:rowOff>
    </xdr:from>
    <xdr:to>
      <xdr:col>1</xdr:col>
      <xdr:colOff>485775</xdr:colOff>
      <xdr:row>97</xdr:row>
      <xdr:rowOff>88399</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6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79526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122428</xdr:rowOff>
    </xdr:from>
    <xdr:to>
      <xdr:col>15</xdr:col>
      <xdr:colOff>180975</xdr:colOff>
      <xdr:row>33</xdr:row>
      <xdr:rowOff>167837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08828"/>
          <a:ext cx="838200" cy="2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167837</xdr:rowOff>
    </xdr:from>
    <xdr:to>
      <xdr:col>14</xdr:col>
      <xdr:colOff>28575</xdr:colOff>
      <xdr:row>34</xdr:row>
      <xdr:rowOff>111487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25687"/>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111487</xdr:rowOff>
    </xdr:from>
    <xdr:to>
      <xdr:col>12</xdr:col>
      <xdr:colOff>511175</xdr:colOff>
      <xdr:row>35</xdr:row>
      <xdr:rowOff>99247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0787"/>
          <a:ext cx="889000" cy="15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65307</xdr:rowOff>
    </xdr:from>
    <xdr:to>
      <xdr:col>11</xdr:col>
      <xdr:colOff>307975</xdr:colOff>
      <xdr:row>35</xdr:row>
      <xdr:rowOff>99247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066057"/>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71628</xdr:rowOff>
    </xdr:from>
    <xdr:to>
      <xdr:col>15</xdr:col>
      <xdr:colOff>231775</xdr:colOff>
      <xdr:row>33</xdr:row>
      <xdr:rowOff>1778</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94505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117037</xdr:rowOff>
    </xdr:from>
    <xdr:to>
      <xdr:col>14</xdr:col>
      <xdr:colOff>79375</xdr:colOff>
      <xdr:row>34</xdr:row>
      <xdr:rowOff>47187</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57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63714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55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293,884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60687</xdr:rowOff>
    </xdr:from>
    <xdr:to>
      <xdr:col>12</xdr:col>
      <xdr:colOff>561975</xdr:colOff>
      <xdr:row>34</xdr:row>
      <xdr:rowOff>162287</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58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7364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6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48447</xdr:rowOff>
    </xdr:from>
    <xdr:to>
      <xdr:col>11</xdr:col>
      <xdr:colOff>358775</xdr:colOff>
      <xdr:row>35</xdr:row>
      <xdr:rowOff>150047</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0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166574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82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14507</xdr:rowOff>
    </xdr:from>
    <xdr:to>
      <xdr:col>10</xdr:col>
      <xdr:colOff>155575</xdr:colOff>
      <xdr:row>35</xdr:row>
      <xdr:rowOff>116107</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132634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79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165706</xdr:rowOff>
    </xdr:from>
    <xdr:to>
      <xdr:col>15</xdr:col>
      <xdr:colOff>180975</xdr:colOff>
      <xdr:row>58</xdr:row>
      <xdr:rowOff>64272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8356"/>
          <a:ext cx="8382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148843</xdr:rowOff>
    </xdr:from>
    <xdr:to>
      <xdr:col>14</xdr:col>
      <xdr:colOff>28575</xdr:colOff>
      <xdr:row>57</xdr:row>
      <xdr:rowOff>165706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78593"/>
          <a:ext cx="889000" cy="3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148843</xdr:rowOff>
    </xdr:from>
    <xdr:to>
      <xdr:col>12</xdr:col>
      <xdr:colOff>511175</xdr:colOff>
      <xdr:row>58</xdr:row>
      <xdr:rowOff>94517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78593"/>
          <a:ext cx="889000" cy="4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37953</xdr:rowOff>
    </xdr:from>
    <xdr:to>
      <xdr:col>11</xdr:col>
      <xdr:colOff>307975</xdr:colOff>
      <xdr:row>58</xdr:row>
      <xdr:rowOff>94517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2053"/>
          <a:ext cx="889000" cy="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13472</xdr:rowOff>
    </xdr:from>
    <xdr:to>
      <xdr:col>15</xdr:col>
      <xdr:colOff>231775</xdr:colOff>
      <xdr:row>58</xdr:row>
      <xdr:rowOff>115072</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36349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0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114906</xdr:rowOff>
    </xdr:from>
    <xdr:to>
      <xdr:col>14</xdr:col>
      <xdr:colOff>79375</xdr:colOff>
      <xdr:row>58</xdr:row>
      <xdr:rowOff>45056</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61583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96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98043</xdr:rowOff>
    </xdr:from>
    <xdr:to>
      <xdr:col>12</xdr:col>
      <xdr:colOff>561975</xdr:colOff>
      <xdr:row>56</xdr:row>
      <xdr:rowOff>28193</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5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44720</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4" y="9303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43717</xdr:rowOff>
    </xdr:from>
    <xdr:to>
      <xdr:col>11</xdr:col>
      <xdr:colOff>358775</xdr:colOff>
      <xdr:row>58</xdr:row>
      <xdr:rowOff>145317</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161844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76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158603</xdr:rowOff>
    </xdr:from>
    <xdr:to>
      <xdr:col>10</xdr:col>
      <xdr:colOff>155575</xdr:colOff>
      <xdr:row>58</xdr:row>
      <xdr:rowOff>88753</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99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105280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70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35506</xdr:rowOff>
    </xdr:from>
    <xdr:to>
      <xdr:col>15</xdr:col>
      <xdr:colOff>180975</xdr:colOff>
      <xdr:row>78</xdr:row>
      <xdr:rowOff>106838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08606"/>
          <a:ext cx="838200" cy="7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139047</xdr:rowOff>
    </xdr:from>
    <xdr:to>
      <xdr:col>14</xdr:col>
      <xdr:colOff>28575</xdr:colOff>
      <xdr:row>78</xdr:row>
      <xdr:rowOff>35506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40697"/>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56038</xdr:rowOff>
    </xdr:from>
    <xdr:to>
      <xdr:col>15</xdr:col>
      <xdr:colOff>231775</xdr:colOff>
      <xdr:row>78</xdr:row>
      <xdr:rowOff>157638</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156156</xdr:rowOff>
    </xdr:from>
    <xdr:to>
      <xdr:col>14</xdr:col>
      <xdr:colOff>79375</xdr:colOff>
      <xdr:row>78</xdr:row>
      <xdr:rowOff>86306</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3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102833</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13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88247</xdr:rowOff>
    </xdr:from>
    <xdr:to>
      <xdr:col>12</xdr:col>
      <xdr:colOff>561975</xdr:colOff>
      <xdr:row>78</xdr:row>
      <xdr:rowOff>18397</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2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34924</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4" y="130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145757</xdr:rowOff>
    </xdr:from>
    <xdr:to>
      <xdr:col>15</xdr:col>
      <xdr:colOff>180975</xdr:colOff>
      <xdr:row>97</xdr:row>
      <xdr:rowOff>147002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776407"/>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25722</xdr:rowOff>
    </xdr:from>
    <xdr:to>
      <xdr:col>14</xdr:col>
      <xdr:colOff>28575</xdr:colOff>
      <xdr:row>97</xdr:row>
      <xdr:rowOff>145757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142022"/>
          <a:ext cx="889000" cy="6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96202</xdr:rowOff>
    </xdr:from>
    <xdr:to>
      <xdr:col>15</xdr:col>
      <xdr:colOff>231775</xdr:colOff>
      <xdr:row>98</xdr:row>
      <xdr:rowOff>26352</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119079</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57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94957</xdr:rowOff>
    </xdr:from>
    <xdr:to>
      <xdr:col>14</xdr:col>
      <xdr:colOff>79375</xdr:colOff>
      <xdr:row>98</xdr:row>
      <xdr:rowOff>25107</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7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41634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50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317,051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146372</xdr:rowOff>
    </xdr:from>
    <xdr:to>
      <xdr:col>12</xdr:col>
      <xdr:colOff>561975</xdr:colOff>
      <xdr:row>94</xdr:row>
      <xdr:rowOff>76522</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92</xdr:row>
      <xdr:rowOff>93049</xdr:rowOff>
    </xdr:from>
    <xdr:ext cx="69018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05204" y="158664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74634</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61184"/>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45087</xdr:rowOff>
    </xdr:from>
    <xdr:to>
      <xdr:col>21</xdr:col>
      <xdr:colOff>161925</xdr:colOff>
      <xdr:row>39</xdr:row>
      <xdr:rowOff>74634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31637"/>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45087</xdr:rowOff>
    </xdr:from>
    <xdr:to>
      <xdr:col>19</xdr:col>
      <xdr:colOff>644525</xdr:colOff>
      <xdr:row>39</xdr:row>
      <xdr:rowOff>52019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31637"/>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23834</xdr:rowOff>
    </xdr:from>
    <xdr:to>
      <xdr:col>21</xdr:col>
      <xdr:colOff>212725</xdr:colOff>
      <xdr:row>39</xdr:row>
      <xdr:rowOff>125434</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141961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165737</xdr:rowOff>
    </xdr:from>
    <xdr:to>
      <xdr:col>20</xdr:col>
      <xdr:colOff>9525</xdr:colOff>
      <xdr:row>39</xdr:row>
      <xdr:rowOff>95887</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112414</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1219</xdr:rowOff>
    </xdr:from>
    <xdr:to>
      <xdr:col>18</xdr:col>
      <xdr:colOff>492125</xdr:colOff>
      <xdr:row>39</xdr:row>
      <xdr:rowOff>102819</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119346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4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31750</xdr:rowOff>
    </xdr:from>
    <xdr:to>
      <xdr:col>23</xdr:col>
      <xdr:colOff>517525</xdr:colOff>
      <xdr:row>77</xdr:row>
      <xdr:rowOff>124642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2204700"/>
          <a:ext cx="8382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142494</xdr:rowOff>
    </xdr:from>
    <xdr:to>
      <xdr:col>22</xdr:col>
      <xdr:colOff>365125</xdr:colOff>
      <xdr:row>77</xdr:row>
      <xdr:rowOff>124642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172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143351</xdr:rowOff>
    </xdr:from>
    <xdr:to>
      <xdr:col>21</xdr:col>
      <xdr:colOff>161925</xdr:colOff>
      <xdr:row>76</xdr:row>
      <xdr:rowOff>142494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002101"/>
          <a:ext cx="8890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132679</xdr:rowOff>
    </xdr:from>
    <xdr:to>
      <xdr:col>19</xdr:col>
      <xdr:colOff>644525</xdr:colOff>
      <xdr:row>75</xdr:row>
      <xdr:rowOff>143351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819979"/>
          <a:ext cx="889000" cy="18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152400</xdr:rowOff>
    </xdr:from>
    <xdr:to>
      <xdr:col>23</xdr:col>
      <xdr:colOff>568325</xdr:colOff>
      <xdr:row>71</xdr:row>
      <xdr:rowOff>82550</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105427</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1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881,111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73842</xdr:rowOff>
    </xdr:from>
    <xdr:to>
      <xdr:col>22</xdr:col>
      <xdr:colOff>415925</xdr:colOff>
      <xdr:row>78</xdr:row>
      <xdr:rowOff>3992</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20519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30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91694</xdr:rowOff>
    </xdr:from>
    <xdr:to>
      <xdr:col>21</xdr:col>
      <xdr:colOff>212725</xdr:colOff>
      <xdr:row>77</xdr:row>
      <xdr:rowOff>21844</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1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38371</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289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92551</xdr:rowOff>
    </xdr:from>
    <xdr:to>
      <xdr:col>20</xdr:col>
      <xdr:colOff>9525</xdr:colOff>
      <xdr:row>76</xdr:row>
      <xdr:rowOff>22701</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9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39228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272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81879</xdr:rowOff>
    </xdr:from>
    <xdr:to>
      <xdr:col>18</xdr:col>
      <xdr:colOff>492125</xdr:colOff>
      <xdr:row>75</xdr:row>
      <xdr:rowOff>12029</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7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28556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254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75856</xdr:rowOff>
    </xdr:from>
    <xdr:to>
      <xdr:col>23</xdr:col>
      <xdr:colOff>517525</xdr:colOff>
      <xdr:row>98</xdr:row>
      <xdr:rowOff>85832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877956"/>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39537</xdr:rowOff>
    </xdr:from>
    <xdr:to>
      <xdr:col>22</xdr:col>
      <xdr:colOff>365125</xdr:colOff>
      <xdr:row>98</xdr:row>
      <xdr:rowOff>75856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841637"/>
          <a:ext cx="889000" cy="3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91712</xdr:rowOff>
    </xdr:from>
    <xdr:to>
      <xdr:col>21</xdr:col>
      <xdr:colOff>161925</xdr:colOff>
      <xdr:row>98</xdr:row>
      <xdr:rowOff>39537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550912"/>
          <a:ext cx="889000" cy="29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158407</xdr:rowOff>
    </xdr:from>
    <xdr:to>
      <xdr:col>19</xdr:col>
      <xdr:colOff>644525</xdr:colOff>
      <xdr:row>96</xdr:row>
      <xdr:rowOff>91712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446157"/>
          <a:ext cx="889000" cy="10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35032</xdr:rowOff>
    </xdr:from>
    <xdr:to>
      <xdr:col>23</xdr:col>
      <xdr:colOff>568325</xdr:colOff>
      <xdr:row>98</xdr:row>
      <xdr:rowOff>136632</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8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57909</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8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25056</xdr:rowOff>
    </xdr:from>
    <xdr:to>
      <xdr:col>22</xdr:col>
      <xdr:colOff>415925</xdr:colOff>
      <xdr:row>98</xdr:row>
      <xdr:rowOff>126656</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117783</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4" y="1691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160187</xdr:rowOff>
    </xdr:from>
    <xdr:to>
      <xdr:col>21</xdr:col>
      <xdr:colOff>212725</xdr:colOff>
      <xdr:row>98</xdr:row>
      <xdr:rowOff>90337</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7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106864</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4" y="165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40912</xdr:rowOff>
    </xdr:from>
    <xdr:to>
      <xdr:col>20</xdr:col>
      <xdr:colOff>9525</xdr:colOff>
      <xdr:row>96</xdr:row>
      <xdr:rowOff>142512</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159039</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4" y="1627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107607</xdr:rowOff>
    </xdr:from>
    <xdr:to>
      <xdr:col>18</xdr:col>
      <xdr:colOff>492125</xdr:colOff>
      <xdr:row>96</xdr:row>
      <xdr:rowOff>37757</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54284</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4" y="1617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61939</xdr:rowOff>
    </xdr:from>
    <xdr:to>
      <xdr:col>32</xdr:col>
      <xdr:colOff>187325</xdr:colOff>
      <xdr:row>76</xdr:row>
      <xdr:rowOff>168650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092139"/>
          <a:ext cx="8382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168650</xdr:rowOff>
    </xdr:from>
    <xdr:to>
      <xdr:col>31</xdr:col>
      <xdr:colOff>34925</xdr:colOff>
      <xdr:row>77</xdr:row>
      <xdr:rowOff>61592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198850"/>
          <a:ext cx="889000" cy="6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62426</xdr:rowOff>
    </xdr:from>
    <xdr:to>
      <xdr:col>29</xdr:col>
      <xdr:colOff>517525</xdr:colOff>
      <xdr:row>77</xdr:row>
      <xdr:rowOff>61592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2921176"/>
          <a:ext cx="889000" cy="34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62426</xdr:rowOff>
    </xdr:from>
    <xdr:to>
      <xdr:col>28</xdr:col>
      <xdr:colOff>314325</xdr:colOff>
      <xdr:row>77</xdr:row>
      <xdr:rowOff>67531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2921176"/>
          <a:ext cx="889000" cy="3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11139</xdr:rowOff>
    </xdr:from>
    <xdr:to>
      <xdr:col>32</xdr:col>
      <xdr:colOff>238125</xdr:colOff>
      <xdr:row>76</xdr:row>
      <xdr:rowOff>112739</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34017</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89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117850</xdr:rowOff>
    </xdr:from>
    <xdr:to>
      <xdr:col>31</xdr:col>
      <xdr:colOff>85725</xdr:colOff>
      <xdr:row>77</xdr:row>
      <xdr:rowOff>48000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64527</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29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10792</xdr:rowOff>
    </xdr:from>
    <xdr:to>
      <xdr:col>29</xdr:col>
      <xdr:colOff>568325</xdr:colOff>
      <xdr:row>77</xdr:row>
      <xdr:rowOff>112392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103519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330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11626</xdr:rowOff>
    </xdr:from>
    <xdr:to>
      <xdr:col>28</xdr:col>
      <xdr:colOff>365125</xdr:colOff>
      <xdr:row>75</xdr:row>
      <xdr:rowOff>113226</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28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129753</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6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16731</xdr:rowOff>
    </xdr:from>
    <xdr:to>
      <xdr:col>27</xdr:col>
      <xdr:colOff>161925</xdr:colOff>
      <xdr:row>77</xdr:row>
      <xdr:rowOff>118331</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109458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4" y="1331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2,619,757</a:t>
          </a:r>
          <a:r>
            <a:rPr kumimoji="1" lang="ja-JP" altLang="ja-JP" sz="1300">
              <a:solidFill>
                <a:schemeClr val="dk1"/>
              </a:solidFill>
              <a:effectLst/>
              <a:latin typeface="+mn-lt"/>
              <a:ea typeface="+mn-ea"/>
              <a:cs typeface="+mn-cs"/>
            </a:rPr>
            <a:t>円となっている。主な構成項目である</a:t>
          </a:r>
          <a:r>
            <a:rPr kumimoji="1" lang="ja-JP" altLang="en-US" sz="1300">
              <a:solidFill>
                <a:schemeClr val="dk1"/>
              </a:solidFill>
              <a:effectLst/>
              <a:latin typeface="+mn-lt"/>
              <a:ea typeface="+mn-ea"/>
              <a:cs typeface="+mn-cs"/>
            </a:rPr>
            <a:t>公債費が</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881,111</a:t>
          </a:r>
          <a:r>
            <a:rPr kumimoji="1" lang="ja-JP" altLang="ja-JP" sz="13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に学校教育施設等整備事業債の繰上償還を実施した事が要因である。また、補助費等は住民一人当たり</a:t>
          </a:r>
          <a:r>
            <a:rPr kumimoji="1" lang="en-US" altLang="ja-JP" sz="1300">
              <a:solidFill>
                <a:schemeClr val="dk1"/>
              </a:solidFill>
              <a:effectLst/>
              <a:latin typeface="+mn-lt"/>
              <a:ea typeface="+mn-ea"/>
              <a:cs typeface="+mn-cs"/>
            </a:rPr>
            <a:t>360,289</a:t>
          </a:r>
          <a:r>
            <a:rPr kumimoji="1" lang="ja-JP" altLang="en-US" sz="1300">
              <a:solidFill>
                <a:schemeClr val="dk1"/>
              </a:solidFill>
              <a:effectLst/>
              <a:latin typeface="+mn-lt"/>
              <a:ea typeface="+mn-ea"/>
              <a:cs typeface="+mn-cs"/>
            </a:rPr>
            <a:t>円となっており、類似団体と比較して一人当たりコストが高い状況となっている。これは、</a:t>
          </a:r>
          <a:r>
            <a:rPr lang="ja-JP" altLang="ja-JP" sz="1300" b="0" i="0" baseline="0">
              <a:solidFill>
                <a:schemeClr val="dk1"/>
              </a:solidFill>
              <a:effectLst/>
              <a:latin typeface="+mn-lt"/>
              <a:ea typeface="+mn-ea"/>
              <a:cs typeface="+mn-cs"/>
            </a:rPr>
            <a:t>消防、ごみ処理、産業振興拠点整備関係の一部事務組合への負担金</a:t>
          </a:r>
          <a:r>
            <a:rPr lang="ja-JP" altLang="en-US" sz="1300" b="0" i="0" baseline="0">
              <a:solidFill>
                <a:schemeClr val="dk1"/>
              </a:solidFill>
              <a:effectLst/>
              <a:latin typeface="+mn-lt"/>
              <a:ea typeface="+mn-ea"/>
              <a:cs typeface="+mn-cs"/>
            </a:rPr>
            <a:t>が増額となった事が要因である。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448
77.37
1,263,467
1,178,891
77,700
655,873
702,683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88265</xdr:rowOff>
    </xdr:from>
    <xdr:to>
      <xdr:col>6</xdr:col>
      <xdr:colOff>511175</xdr:colOff>
      <xdr:row>35</xdr:row>
      <xdr:rowOff>126149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89015"/>
          <a:ext cx="8382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88265</xdr:rowOff>
    </xdr:from>
    <xdr:to>
      <xdr:col>5</xdr:col>
      <xdr:colOff>358775</xdr:colOff>
      <xdr:row>36</xdr:row>
      <xdr:rowOff>13564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89015"/>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11011</xdr:rowOff>
    </xdr:from>
    <xdr:to>
      <xdr:col>4</xdr:col>
      <xdr:colOff>155575</xdr:colOff>
      <xdr:row>36</xdr:row>
      <xdr:rowOff>13564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321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11011</xdr:rowOff>
    </xdr:from>
    <xdr:to>
      <xdr:col>2</xdr:col>
      <xdr:colOff>638175</xdr:colOff>
      <xdr:row>36</xdr:row>
      <xdr:rowOff>14008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83211"/>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75349</xdr:rowOff>
    </xdr:from>
    <xdr:to>
      <xdr:col>6</xdr:col>
      <xdr:colOff>561975</xdr:colOff>
      <xdr:row>36</xdr:row>
      <xdr:rowOff>5499</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0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98226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37465</xdr:rowOff>
    </xdr:from>
    <xdr:to>
      <xdr:col>5</xdr:col>
      <xdr:colOff>409575</xdr:colOff>
      <xdr:row>35</xdr:row>
      <xdr:rowOff>139065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155592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134214</xdr:rowOff>
    </xdr:from>
    <xdr:to>
      <xdr:col>4</xdr:col>
      <xdr:colOff>206375</xdr:colOff>
      <xdr:row>36</xdr:row>
      <xdr:rowOff>64364</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80891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131661</xdr:rowOff>
    </xdr:from>
    <xdr:to>
      <xdr:col>3</xdr:col>
      <xdr:colOff>3175</xdr:colOff>
      <xdr:row>36</xdr:row>
      <xdr:rowOff>61811</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1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78338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134658</xdr:rowOff>
    </xdr:from>
    <xdr:to>
      <xdr:col>1</xdr:col>
      <xdr:colOff>485775</xdr:colOff>
      <xdr:row>36</xdr:row>
      <xdr:rowOff>64808</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1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81335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112007</xdr:rowOff>
    </xdr:from>
    <xdr:to>
      <xdr:col>6</xdr:col>
      <xdr:colOff>511175</xdr:colOff>
      <xdr:row>58</xdr:row>
      <xdr:rowOff>120748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56107"/>
          <a:ext cx="8382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112007</xdr:rowOff>
    </xdr:from>
    <xdr:to>
      <xdr:col>5</xdr:col>
      <xdr:colOff>358775</xdr:colOff>
      <xdr:row>58</xdr:row>
      <xdr:rowOff>133789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56107"/>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54741</xdr:rowOff>
    </xdr:from>
    <xdr:to>
      <xdr:col>4</xdr:col>
      <xdr:colOff>155575</xdr:colOff>
      <xdr:row>58</xdr:row>
      <xdr:rowOff>133789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8841"/>
          <a:ext cx="889000" cy="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38956</xdr:rowOff>
    </xdr:from>
    <xdr:to>
      <xdr:col>2</xdr:col>
      <xdr:colOff>638175</xdr:colOff>
      <xdr:row>58</xdr:row>
      <xdr:rowOff>54741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305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69948</xdr:rowOff>
    </xdr:from>
    <xdr:to>
      <xdr:col>6</xdr:col>
      <xdr:colOff>561975</xdr:colOff>
      <xdr:row>59</xdr:row>
      <xdr:rowOff>98</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29325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458,031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61207</xdr:rowOff>
    </xdr:from>
    <xdr:to>
      <xdr:col>5</xdr:col>
      <xdr:colOff>409575</xdr:colOff>
      <xdr:row>58</xdr:row>
      <xdr:rowOff>162807</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7884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7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82989</xdr:rowOff>
    </xdr:from>
    <xdr:to>
      <xdr:col>4</xdr:col>
      <xdr:colOff>206375</xdr:colOff>
      <xdr:row>59</xdr:row>
      <xdr:rowOff>13139</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29666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80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3941</xdr:rowOff>
    </xdr:from>
    <xdr:to>
      <xdr:col>3</xdr:col>
      <xdr:colOff>3175</xdr:colOff>
      <xdr:row>58</xdr:row>
      <xdr:rowOff>105541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4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122068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72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159606</xdr:rowOff>
    </xdr:from>
    <xdr:to>
      <xdr:col>1</xdr:col>
      <xdr:colOff>485775</xdr:colOff>
      <xdr:row>58</xdr:row>
      <xdr:rowOff>89756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106283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97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100211</xdr:rowOff>
    </xdr:from>
    <xdr:to>
      <xdr:col>6</xdr:col>
      <xdr:colOff>511175</xdr:colOff>
      <xdr:row>78</xdr:row>
      <xdr:rowOff>104150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73311"/>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104150</xdr:rowOff>
    </xdr:from>
    <xdr:to>
      <xdr:col>5</xdr:col>
      <xdr:colOff>358775</xdr:colOff>
      <xdr:row>78</xdr:row>
      <xdr:rowOff>110990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77250"/>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107724</xdr:rowOff>
    </xdr:from>
    <xdr:to>
      <xdr:col>4</xdr:col>
      <xdr:colOff>155575</xdr:colOff>
      <xdr:row>78</xdr:row>
      <xdr:rowOff>110990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808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107724</xdr:rowOff>
    </xdr:from>
    <xdr:to>
      <xdr:col>2</xdr:col>
      <xdr:colOff>638175</xdr:colOff>
      <xdr:row>78</xdr:row>
      <xdr:rowOff>111947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8082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49411</xdr:rowOff>
    </xdr:from>
    <xdr:to>
      <xdr:col>6</xdr:col>
      <xdr:colOff>561975</xdr:colOff>
      <xdr:row>78</xdr:row>
      <xdr:rowOff>151011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53350</xdr:rowOff>
    </xdr:from>
    <xdr:to>
      <xdr:col>5</xdr:col>
      <xdr:colOff>409575</xdr:colOff>
      <xdr:row>78</xdr:row>
      <xdr:rowOff>154950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146077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1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60190</xdr:rowOff>
    </xdr:from>
    <xdr:to>
      <xdr:col>4</xdr:col>
      <xdr:colOff>206375</xdr:colOff>
      <xdr:row>78</xdr:row>
      <xdr:rowOff>161790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6867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20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56924</xdr:rowOff>
    </xdr:from>
    <xdr:to>
      <xdr:col>3</xdr:col>
      <xdr:colOff>3175</xdr:colOff>
      <xdr:row>78</xdr:row>
      <xdr:rowOff>158524</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3601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2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61147</xdr:rowOff>
    </xdr:from>
    <xdr:to>
      <xdr:col>1</xdr:col>
      <xdr:colOff>485775</xdr:colOff>
      <xdr:row>78</xdr:row>
      <xdr:rowOff>162747</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7824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2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141951</xdr:rowOff>
    </xdr:from>
    <xdr:to>
      <xdr:col>6</xdr:col>
      <xdr:colOff>511175</xdr:colOff>
      <xdr:row>97</xdr:row>
      <xdr:rowOff>109744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01151"/>
          <a:ext cx="8382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109744</xdr:rowOff>
    </xdr:from>
    <xdr:to>
      <xdr:col>5</xdr:col>
      <xdr:colOff>358775</xdr:colOff>
      <xdr:row>97</xdr:row>
      <xdr:rowOff>135761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40394"/>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42283</xdr:rowOff>
    </xdr:from>
    <xdr:to>
      <xdr:col>4</xdr:col>
      <xdr:colOff>155575</xdr:colOff>
      <xdr:row>97</xdr:row>
      <xdr:rowOff>135761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01483"/>
          <a:ext cx="889000" cy="2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42283</xdr:rowOff>
    </xdr:from>
    <xdr:to>
      <xdr:col>2</xdr:col>
      <xdr:colOff>638175</xdr:colOff>
      <xdr:row>98</xdr:row>
      <xdr:rowOff>67735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01483"/>
          <a:ext cx="889000" cy="3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91151</xdr:rowOff>
    </xdr:from>
    <xdr:to>
      <xdr:col>6</xdr:col>
      <xdr:colOff>561975</xdr:colOff>
      <xdr:row>97</xdr:row>
      <xdr:rowOff>21301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5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114028</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0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58944</xdr:rowOff>
    </xdr:from>
    <xdr:to>
      <xdr:col>5</xdr:col>
      <xdr:colOff>409575</xdr:colOff>
      <xdr:row>97</xdr:row>
      <xdr:rowOff>160544</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6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5621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46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84961</xdr:rowOff>
    </xdr:from>
    <xdr:to>
      <xdr:col>4</xdr:col>
      <xdr:colOff>206375</xdr:colOff>
      <xdr:row>98</xdr:row>
      <xdr:rowOff>15111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31638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49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162933</xdr:rowOff>
    </xdr:from>
    <xdr:to>
      <xdr:col>3</xdr:col>
      <xdr:colOff>3175</xdr:colOff>
      <xdr:row>96</xdr:row>
      <xdr:rowOff>93083</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4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109610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2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16935</xdr:rowOff>
    </xdr:from>
    <xdr:to>
      <xdr:col>1</xdr:col>
      <xdr:colOff>485775</xdr:colOff>
      <xdr:row>98</xdr:row>
      <xdr:rowOff>118535</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109662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32827</xdr:rowOff>
    </xdr:from>
    <xdr:to>
      <xdr:col>15</xdr:col>
      <xdr:colOff>180975</xdr:colOff>
      <xdr:row>57</xdr:row>
      <xdr:rowOff>35598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05477"/>
          <a:ext cx="8382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32827</xdr:rowOff>
    </xdr:from>
    <xdr:to>
      <xdr:col>14</xdr:col>
      <xdr:colOff>28575</xdr:colOff>
      <xdr:row>57</xdr:row>
      <xdr:rowOff>123652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05477"/>
          <a:ext cx="889000" cy="9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79549</xdr:rowOff>
    </xdr:from>
    <xdr:to>
      <xdr:col>12</xdr:col>
      <xdr:colOff>511175</xdr:colOff>
      <xdr:row>57</xdr:row>
      <xdr:rowOff>123652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852199"/>
          <a:ext cx="8890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5039</xdr:rowOff>
    </xdr:from>
    <xdr:to>
      <xdr:col>11</xdr:col>
      <xdr:colOff>307975</xdr:colOff>
      <xdr:row>57</xdr:row>
      <xdr:rowOff>79549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77689"/>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156248</xdr:rowOff>
    </xdr:from>
    <xdr:to>
      <xdr:col>15</xdr:col>
      <xdr:colOff>231775</xdr:colOff>
      <xdr:row>57</xdr:row>
      <xdr:rowOff>86398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7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7675</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153477</xdr:rowOff>
    </xdr:from>
    <xdr:to>
      <xdr:col>14</xdr:col>
      <xdr:colOff>79375</xdr:colOff>
      <xdr:row>57</xdr:row>
      <xdr:rowOff>83627</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75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100154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52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72852</xdr:rowOff>
    </xdr:from>
    <xdr:to>
      <xdr:col>12</xdr:col>
      <xdr:colOff>561975</xdr:colOff>
      <xdr:row>58</xdr:row>
      <xdr:rowOff>3002</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8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19529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6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28749</xdr:rowOff>
    </xdr:from>
    <xdr:to>
      <xdr:col>11</xdr:col>
      <xdr:colOff>358775</xdr:colOff>
      <xdr:row>57</xdr:row>
      <xdr:rowOff>130349</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8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146876</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57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161,575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125689</xdr:rowOff>
    </xdr:from>
    <xdr:to>
      <xdr:col>10</xdr:col>
      <xdr:colOff>155575</xdr:colOff>
      <xdr:row>57</xdr:row>
      <xdr:rowOff>55839</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72366</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50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41100</xdr:rowOff>
    </xdr:from>
    <xdr:to>
      <xdr:col>15</xdr:col>
      <xdr:colOff>180975</xdr:colOff>
      <xdr:row>76</xdr:row>
      <xdr:rowOff>119129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071300"/>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41100</xdr:rowOff>
    </xdr:from>
    <xdr:to>
      <xdr:col>14</xdr:col>
      <xdr:colOff>28575</xdr:colOff>
      <xdr:row>76</xdr:row>
      <xdr:rowOff>150143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0713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150143</xdr:rowOff>
    </xdr:from>
    <xdr:to>
      <xdr:col>12</xdr:col>
      <xdr:colOff>511175</xdr:colOff>
      <xdr:row>77</xdr:row>
      <xdr:rowOff>111192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180343"/>
          <a:ext cx="889000" cy="1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81175</xdr:rowOff>
    </xdr:from>
    <xdr:to>
      <xdr:col>11</xdr:col>
      <xdr:colOff>307975</xdr:colOff>
      <xdr:row>77</xdr:row>
      <xdr:rowOff>111192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939925"/>
          <a:ext cx="889000" cy="37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68329</xdr:rowOff>
    </xdr:from>
    <xdr:to>
      <xdr:col>15</xdr:col>
      <xdr:colOff>231775</xdr:colOff>
      <xdr:row>76</xdr:row>
      <xdr:rowOff>169929</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0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91207</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4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161750</xdr:rowOff>
    </xdr:from>
    <xdr:to>
      <xdr:col>14</xdr:col>
      <xdr:colOff>79375</xdr:colOff>
      <xdr:row>76</xdr:row>
      <xdr:rowOff>91900</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0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108426</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4" y="1279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99343</xdr:rowOff>
    </xdr:from>
    <xdr:to>
      <xdr:col>12</xdr:col>
      <xdr:colOff>561975</xdr:colOff>
      <xdr:row>77</xdr:row>
      <xdr:rowOff>29493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1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46021</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29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60392</xdr:rowOff>
    </xdr:from>
    <xdr:to>
      <xdr:col>11</xdr:col>
      <xdr:colOff>358775</xdr:colOff>
      <xdr:row>77</xdr:row>
      <xdr:rowOff>161992</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2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7069</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4" y="1303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30375</xdr:rowOff>
    </xdr:from>
    <xdr:to>
      <xdr:col>10</xdr:col>
      <xdr:colOff>155575</xdr:colOff>
      <xdr:row>75</xdr:row>
      <xdr:rowOff>131975</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28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73</xdr:row>
      <xdr:rowOff>148502</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672794" y="1266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79381</xdr:rowOff>
    </xdr:from>
    <xdr:to>
      <xdr:col>15</xdr:col>
      <xdr:colOff>180975</xdr:colOff>
      <xdr:row>98</xdr:row>
      <xdr:rowOff>126088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81481"/>
          <a:ext cx="8382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122417</xdr:rowOff>
    </xdr:from>
    <xdr:to>
      <xdr:col>14</xdr:col>
      <xdr:colOff>28575</xdr:colOff>
      <xdr:row>98</xdr:row>
      <xdr:rowOff>126088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92451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122417</xdr:rowOff>
    </xdr:from>
    <xdr:to>
      <xdr:col>12</xdr:col>
      <xdr:colOff>511175</xdr:colOff>
      <xdr:row>98</xdr:row>
      <xdr:rowOff>144954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24517"/>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144954</xdr:rowOff>
    </xdr:from>
    <xdr:to>
      <xdr:col>11</xdr:col>
      <xdr:colOff>307975</xdr:colOff>
      <xdr:row>98</xdr:row>
      <xdr:rowOff>149180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47054"/>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28581</xdr:rowOff>
    </xdr:from>
    <xdr:to>
      <xdr:col>15</xdr:col>
      <xdr:colOff>231775</xdr:colOff>
      <xdr:row>98</xdr:row>
      <xdr:rowOff>130181</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159408</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1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75288</xdr:rowOff>
    </xdr:from>
    <xdr:to>
      <xdr:col>14</xdr:col>
      <xdr:colOff>79375</xdr:colOff>
      <xdr:row>99</xdr:row>
      <xdr:rowOff>5438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168015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9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71617</xdr:rowOff>
    </xdr:from>
    <xdr:to>
      <xdr:col>12</xdr:col>
      <xdr:colOff>561975</xdr:colOff>
      <xdr:row>99</xdr:row>
      <xdr:rowOff>1767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164344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96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94154</xdr:rowOff>
    </xdr:from>
    <xdr:to>
      <xdr:col>11</xdr:col>
      <xdr:colOff>358775</xdr:colOff>
      <xdr:row>99</xdr:row>
      <xdr:rowOff>24304</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15431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98380</xdr:rowOff>
    </xdr:from>
    <xdr:to>
      <xdr:col>10</xdr:col>
      <xdr:colOff>155575</xdr:colOff>
      <xdr:row>99</xdr:row>
      <xdr:rowOff>28530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19657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9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103967</xdr:rowOff>
    </xdr:from>
    <xdr:to>
      <xdr:col>23</xdr:col>
      <xdr:colOff>517525</xdr:colOff>
      <xdr:row>38</xdr:row>
      <xdr:rowOff>18993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447617"/>
          <a:ext cx="8382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22702</xdr:rowOff>
    </xdr:from>
    <xdr:to>
      <xdr:col>22</xdr:col>
      <xdr:colOff>365125</xdr:colOff>
      <xdr:row>37</xdr:row>
      <xdr:rowOff>103967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66352"/>
          <a:ext cx="889000" cy="8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22702</xdr:rowOff>
    </xdr:from>
    <xdr:to>
      <xdr:col>21</xdr:col>
      <xdr:colOff>161925</xdr:colOff>
      <xdr:row>38</xdr:row>
      <xdr:rowOff>37908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66352"/>
          <a:ext cx="889000" cy="1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37908</xdr:rowOff>
    </xdr:from>
    <xdr:to>
      <xdr:col>19</xdr:col>
      <xdr:colOff>644525</xdr:colOff>
      <xdr:row>38</xdr:row>
      <xdr:rowOff>101073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53008"/>
          <a:ext cx="889000" cy="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139643</xdr:rowOff>
    </xdr:from>
    <xdr:to>
      <xdr:col>23</xdr:col>
      <xdr:colOff>568325</xdr:colOff>
      <xdr:row>38</xdr:row>
      <xdr:rowOff>69793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162520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53167</xdr:rowOff>
    </xdr:from>
    <xdr:to>
      <xdr:col>22</xdr:col>
      <xdr:colOff>415925</xdr:colOff>
      <xdr:row>37</xdr:row>
      <xdr:rowOff>154767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3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171294</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181794" y="617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143352</xdr:rowOff>
    </xdr:from>
    <xdr:to>
      <xdr:col>21</xdr:col>
      <xdr:colOff>212725</xdr:colOff>
      <xdr:row>37</xdr:row>
      <xdr:rowOff>73502</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3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90029</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292794" y="60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158558</xdr:rowOff>
    </xdr:from>
    <xdr:to>
      <xdr:col>20</xdr:col>
      <xdr:colOff>9525</xdr:colOff>
      <xdr:row>38</xdr:row>
      <xdr:rowOff>88708</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105235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50273</xdr:rowOff>
    </xdr:from>
    <xdr:to>
      <xdr:col>18</xdr:col>
      <xdr:colOff>492125</xdr:colOff>
      <xdr:row>38</xdr:row>
      <xdr:rowOff>151873</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143000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157254</xdr:rowOff>
    </xdr:from>
    <xdr:to>
      <xdr:col>23</xdr:col>
      <xdr:colOff>517525</xdr:colOff>
      <xdr:row>58</xdr:row>
      <xdr:rowOff>138384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929904"/>
          <a:ext cx="838200" cy="1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104515</xdr:rowOff>
    </xdr:from>
    <xdr:to>
      <xdr:col>22</xdr:col>
      <xdr:colOff>365125</xdr:colOff>
      <xdr:row>57</xdr:row>
      <xdr:rowOff>157254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8848465"/>
          <a:ext cx="889000" cy="10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104515</xdr:rowOff>
    </xdr:from>
    <xdr:to>
      <xdr:col>21</xdr:col>
      <xdr:colOff>161925</xdr:colOff>
      <xdr:row>58</xdr:row>
      <xdr:rowOff>143284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8848465"/>
          <a:ext cx="889000" cy="12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143284</xdr:rowOff>
    </xdr:from>
    <xdr:to>
      <xdr:col>19</xdr:col>
      <xdr:colOff>644525</xdr:colOff>
      <xdr:row>58</xdr:row>
      <xdr:rowOff>164250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87384"/>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87584</xdr:rowOff>
    </xdr:from>
    <xdr:to>
      <xdr:col>23</xdr:col>
      <xdr:colOff>568325</xdr:colOff>
      <xdr:row>59</xdr:row>
      <xdr:rowOff>17734</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106454</xdr:rowOff>
    </xdr:from>
    <xdr:to>
      <xdr:col>22</xdr:col>
      <xdr:colOff>415925</xdr:colOff>
      <xdr:row>58</xdr:row>
      <xdr:rowOff>36604</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98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53131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965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261,374</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53715</xdr:rowOff>
    </xdr:from>
    <xdr:to>
      <xdr:col>21</xdr:col>
      <xdr:colOff>212725</xdr:colOff>
      <xdr:row>51</xdr:row>
      <xdr:rowOff>155315</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87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50</xdr:row>
      <xdr:rowOff>392</xdr:rowOff>
    </xdr:from>
    <xdr:ext cx="69018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47204" y="85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1,254,822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92484</xdr:rowOff>
    </xdr:from>
    <xdr:to>
      <xdr:col>20</xdr:col>
      <xdr:colOff>9525</xdr:colOff>
      <xdr:row>59</xdr:row>
      <xdr:rowOff>22634</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39161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8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113450</xdr:rowOff>
    </xdr:from>
    <xdr:to>
      <xdr:col>18</xdr:col>
      <xdr:colOff>492125</xdr:colOff>
      <xdr:row>59</xdr:row>
      <xdr:rowOff>43600</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34727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74634</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19184"/>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45087</xdr:rowOff>
    </xdr:from>
    <xdr:to>
      <xdr:col>21</xdr:col>
      <xdr:colOff>161925</xdr:colOff>
      <xdr:row>79</xdr:row>
      <xdr:rowOff>74634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9637"/>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45087</xdr:rowOff>
    </xdr:from>
    <xdr:to>
      <xdr:col>19</xdr:col>
      <xdr:colOff>644525</xdr:colOff>
      <xdr:row>79</xdr:row>
      <xdr:rowOff>52019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9637"/>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23834</xdr:rowOff>
    </xdr:from>
    <xdr:to>
      <xdr:col>21</xdr:col>
      <xdr:colOff>212725</xdr:colOff>
      <xdr:row>79</xdr:row>
      <xdr:rowOff>125434</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141961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3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165737</xdr:rowOff>
    </xdr:from>
    <xdr:to>
      <xdr:col>20</xdr:col>
      <xdr:colOff>9525</xdr:colOff>
      <xdr:row>79</xdr:row>
      <xdr:rowOff>95887</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112414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1219</xdr:rowOff>
    </xdr:from>
    <xdr:to>
      <xdr:col>18</xdr:col>
      <xdr:colOff>492125</xdr:colOff>
      <xdr:row>79</xdr:row>
      <xdr:rowOff>102819</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119346</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47111" y="133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31750</xdr:rowOff>
    </xdr:from>
    <xdr:to>
      <xdr:col>23</xdr:col>
      <xdr:colOff>517525</xdr:colOff>
      <xdr:row>97</xdr:row>
      <xdr:rowOff>124642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5633700"/>
          <a:ext cx="8382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142494</xdr:rowOff>
    </xdr:from>
    <xdr:to>
      <xdr:col>22</xdr:col>
      <xdr:colOff>365125</xdr:colOff>
      <xdr:row>97</xdr:row>
      <xdr:rowOff>124642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601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143351</xdr:rowOff>
    </xdr:from>
    <xdr:to>
      <xdr:col>21</xdr:col>
      <xdr:colOff>161925</xdr:colOff>
      <xdr:row>96</xdr:row>
      <xdr:rowOff>142494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431101"/>
          <a:ext cx="8890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132679</xdr:rowOff>
    </xdr:from>
    <xdr:to>
      <xdr:col>19</xdr:col>
      <xdr:colOff>644525</xdr:colOff>
      <xdr:row>95</xdr:row>
      <xdr:rowOff>143351</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248979"/>
          <a:ext cx="889000" cy="18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152400</xdr:rowOff>
    </xdr:from>
    <xdr:to>
      <xdr:col>23</xdr:col>
      <xdr:colOff>568325</xdr:colOff>
      <xdr:row>91</xdr:row>
      <xdr:rowOff>82550</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55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105427</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5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881,111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73842</xdr:rowOff>
    </xdr:from>
    <xdr:to>
      <xdr:col>22</xdr:col>
      <xdr:colOff>415925</xdr:colOff>
      <xdr:row>98</xdr:row>
      <xdr:rowOff>3992</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7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20519</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4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91694</xdr:rowOff>
    </xdr:from>
    <xdr:to>
      <xdr:col>21</xdr:col>
      <xdr:colOff>212725</xdr:colOff>
      <xdr:row>97</xdr:row>
      <xdr:rowOff>21844</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5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38371</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3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92551</xdr:rowOff>
    </xdr:from>
    <xdr:to>
      <xdr:col>20</xdr:col>
      <xdr:colOff>9525</xdr:colOff>
      <xdr:row>96</xdr:row>
      <xdr:rowOff>22701</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39228</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81879</xdr:rowOff>
    </xdr:from>
    <xdr:to>
      <xdr:col>18</xdr:col>
      <xdr:colOff>492125</xdr:colOff>
      <xdr:row>95</xdr:row>
      <xdr:rowOff>12029</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1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28556</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597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104313</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276513"/>
          <a:ext cx="838200" cy="37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104313</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276513"/>
          <a:ext cx="889000" cy="37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150286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53513</xdr:rowOff>
    </xdr:from>
    <xdr:to>
      <xdr:col>31</xdr:col>
      <xdr:colOff>85725</xdr:colOff>
      <xdr:row>36</xdr:row>
      <xdr:rowOff>155113</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2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190</xdr:rowOff>
    </xdr:from>
    <xdr:ext cx="534377"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56111" y="600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公債</a:t>
          </a:r>
          <a:r>
            <a:rPr kumimoji="1" lang="ja-JP" altLang="ja-JP" sz="1300">
              <a:solidFill>
                <a:schemeClr val="dk1"/>
              </a:solidFill>
              <a:effectLst/>
              <a:latin typeface="+mn-lt"/>
              <a:ea typeface="+mn-ea"/>
              <a:cs typeface="+mn-cs"/>
            </a:rPr>
            <a:t>費が住民一人当たり</a:t>
          </a:r>
          <a:r>
            <a:rPr kumimoji="1" lang="en-US" altLang="ja-JP" sz="1300">
              <a:solidFill>
                <a:schemeClr val="dk1"/>
              </a:solidFill>
              <a:effectLst/>
              <a:latin typeface="+mn-lt"/>
              <a:ea typeface="+mn-ea"/>
              <a:cs typeface="+mn-cs"/>
            </a:rPr>
            <a:t>881,111</a:t>
          </a:r>
          <a:r>
            <a:rPr kumimoji="1" lang="ja-JP" altLang="ja-JP" sz="1300">
              <a:solidFill>
                <a:schemeClr val="dk1"/>
              </a:solidFill>
              <a:effectLst/>
              <a:latin typeface="+mn-lt"/>
              <a:ea typeface="+mn-ea"/>
              <a:cs typeface="+mn-cs"/>
            </a:rPr>
            <a:t>円となっており、類似団体平均に比べ高くなっている。これは、平成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年度に学校教育施設等整備事業債の繰上償還を実施した事が要因である。</a:t>
          </a:r>
          <a:r>
            <a:rPr kumimoji="1" lang="ja-JP" altLang="en-US" sz="1300">
              <a:solidFill>
                <a:schemeClr val="dk1"/>
              </a:solidFill>
              <a:effectLst/>
              <a:latin typeface="+mn-lt"/>
              <a:ea typeface="+mn-ea"/>
              <a:cs typeface="+mn-cs"/>
            </a:rPr>
            <a:t>また、商工費</a:t>
          </a:r>
          <a:r>
            <a:rPr kumimoji="1" lang="ja-JP" altLang="ja-JP" sz="1300">
              <a:solidFill>
                <a:schemeClr val="dk1"/>
              </a:solidFill>
              <a:effectLst/>
              <a:latin typeface="+mn-lt"/>
              <a:ea typeface="+mn-ea"/>
              <a:cs typeface="+mn-cs"/>
            </a:rPr>
            <a:t>が住民一人当たり</a:t>
          </a:r>
          <a:r>
            <a:rPr kumimoji="1" lang="en-US" altLang="ja-JP" sz="1300">
              <a:solidFill>
                <a:schemeClr val="dk1"/>
              </a:solidFill>
              <a:effectLst/>
              <a:latin typeface="+mn-lt"/>
              <a:ea typeface="+mn-ea"/>
              <a:cs typeface="+mn-cs"/>
            </a:rPr>
            <a:t>230,798</a:t>
          </a:r>
          <a:r>
            <a:rPr kumimoji="1" lang="ja-JP" altLang="ja-JP" sz="1300">
              <a:solidFill>
                <a:schemeClr val="dk1"/>
              </a:solidFill>
              <a:effectLst/>
              <a:latin typeface="+mn-lt"/>
              <a:ea typeface="+mn-ea"/>
              <a:cs typeface="+mn-cs"/>
            </a:rPr>
            <a:t>円となっており、類似団体平均に比べ高くなっている。</a:t>
          </a:r>
          <a:r>
            <a:rPr kumimoji="1" lang="ja-JP" altLang="en-US" sz="1300">
              <a:solidFill>
                <a:schemeClr val="dk1"/>
              </a:solidFill>
              <a:effectLst/>
              <a:latin typeface="+mn-lt"/>
              <a:ea typeface="+mn-ea"/>
              <a:cs typeface="+mn-cs"/>
            </a:rPr>
            <a:t>これは、観光施設の修繕に伴う事が要因である。</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は、毎年度積立をしており残高は増額で推移している。実質収支の増減については、普通交付税決定額の増減、繰越事業の財源による変動が要因である。実質単年度収支については、財政調整基金の積立、取崩し額、繰上償還の実施により比率にも変動がみられ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会計について、赤字額での決算はないものの、簡易水道特別会計については、簡易水道施設大規模改修事業により、一般会計からの繰入金が大きく、整備後は使用料の引上げも検討しながら健全化に努める。全会計、比率については若干の増減があるものの、赤字が見込まれることはなく、今後も適正な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1263467</v>
      </c>
      <c r="BO4" s="381"/>
      <c r="BP4" s="381"/>
      <c r="BQ4" s="381"/>
      <c r="BR4" s="381"/>
      <c r="BS4" s="381"/>
      <c r="BT4" s="381"/>
      <c r="BU4" s="382"/>
      <c r="BV4" s="380">
        <v>1095499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11.8</v>
      </c>
      <c r="CU4" s="387"/>
      <c r="CV4" s="387"/>
      <c r="CW4" s="387"/>
      <c r="CX4" s="387"/>
      <c r="CY4" s="387"/>
      <c r="CZ4" s="387"/>
      <c r="DA4" s="388"/>
      <c r="DB4" s="386">
        <v>15.2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1178891</v>
      </c>
      <c r="BO5" s="418"/>
      <c r="BP5" s="418"/>
      <c r="BQ5" s="418"/>
      <c r="BR5" s="418"/>
      <c r="BS5" s="418"/>
      <c r="BT5" s="418"/>
      <c r="BU5" s="419"/>
      <c r="BV5" s="417">
        <v>969511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68.599999999999994</v>
      </c>
      <c r="CU5" s="415"/>
      <c r="CV5" s="415"/>
      <c r="CW5" s="415"/>
      <c r="CX5" s="415"/>
      <c r="CY5" s="415"/>
      <c r="CZ5" s="415"/>
      <c r="DA5" s="416"/>
      <c r="DB5" s="414">
        <v>64.8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84576</v>
      </c>
      <c r="BO6" s="418"/>
      <c r="BP6" s="418"/>
      <c r="BQ6" s="418"/>
      <c r="BR6" s="418"/>
      <c r="BS6" s="418"/>
      <c r="BT6" s="418"/>
      <c r="BU6" s="419"/>
      <c r="BV6" s="417">
        <v>125988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71.2</v>
      </c>
      <c r="CU6" s="455"/>
      <c r="CV6" s="455"/>
      <c r="CW6" s="455"/>
      <c r="CX6" s="455"/>
      <c r="CY6" s="455"/>
      <c r="CZ6" s="455"/>
      <c r="DA6" s="456"/>
      <c r="DB6" s="454">
        <v>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6876</v>
      </c>
      <c r="BO7" s="418"/>
      <c r="BP7" s="418"/>
      <c r="BQ7" s="418"/>
      <c r="BR7" s="418"/>
      <c r="BS7" s="418"/>
      <c r="BT7" s="418"/>
      <c r="BU7" s="419"/>
      <c r="BV7" s="417">
        <v>17414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655873</v>
      </c>
      <c r="CU7" s="418"/>
      <c r="CV7" s="418"/>
      <c r="CW7" s="418"/>
      <c r="CX7" s="418"/>
      <c r="CY7" s="418"/>
      <c r="CZ7" s="418"/>
      <c r="DA7" s="419"/>
      <c r="DB7" s="417">
        <v>714142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77700</v>
      </c>
      <c r="BO8" s="418"/>
      <c r="BP8" s="418"/>
      <c r="BQ8" s="418"/>
      <c r="BR8" s="418"/>
      <c r="BS8" s="418"/>
      <c r="BT8" s="418"/>
      <c r="BU8" s="419"/>
      <c r="BV8" s="417">
        <v>108574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484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-30874</v>
      </c>
      <c r="BO9" s="418"/>
      <c r="BP9" s="418"/>
      <c r="BQ9" s="418"/>
      <c r="BR9" s="418"/>
      <c r="BS9" s="418"/>
      <c r="BT9" s="418"/>
      <c r="BU9" s="419"/>
      <c r="BV9" s="417">
        <v>-14678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36.299999999999997</v>
      </c>
      <c r="CU9" s="415"/>
      <c r="CV9" s="415"/>
      <c r="CW9" s="415"/>
      <c r="CX9" s="415"/>
      <c r="CY9" s="415"/>
      <c r="CZ9" s="415"/>
      <c r="DA9" s="416"/>
      <c r="DB9" s="414">
        <v>10.1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563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768</v>
      </c>
      <c r="BO10" s="418"/>
      <c r="BP10" s="418"/>
      <c r="BQ10" s="418"/>
      <c r="BR10" s="418"/>
      <c r="BS10" s="418"/>
      <c r="BT10" s="418"/>
      <c r="BU10" s="419"/>
      <c r="BV10" s="417">
        <v>1500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300000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450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28200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448</v>
      </c>
      <c r="S13" s="499"/>
      <c r="T13" s="499"/>
      <c r="U13" s="499"/>
      <c r="V13" s="500"/>
      <c r="W13" s="433" t="s">
        <v>124</v>
      </c>
      <c r="X13" s="434"/>
      <c r="Y13" s="434"/>
      <c r="Z13" s="434"/>
      <c r="AA13" s="434"/>
      <c r="AB13" s="424"/>
      <c r="AC13" s="468">
        <v>23</v>
      </c>
      <c r="AD13" s="469"/>
      <c r="AE13" s="469"/>
      <c r="AF13" s="469"/>
      <c r="AG13" s="508"/>
      <c r="AH13" s="468">
        <v>27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269894</v>
      </c>
      <c r="BO13" s="418"/>
      <c r="BP13" s="418"/>
      <c r="BQ13" s="418"/>
      <c r="BR13" s="418"/>
      <c r="BS13" s="418"/>
      <c r="BT13" s="418"/>
      <c r="BU13" s="419"/>
      <c r="BV13" s="417">
        <v>-41378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5.2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473</v>
      </c>
      <c r="S14" s="499"/>
      <c r="T14" s="499"/>
      <c r="U14" s="499"/>
      <c r="V14" s="500"/>
      <c r="W14" s="407"/>
      <c r="X14" s="408"/>
      <c r="Y14" s="408"/>
      <c r="Z14" s="408"/>
      <c r="AA14" s="408"/>
      <c r="AB14" s="397"/>
      <c r="AC14" s="501">
        <v>11.2</v>
      </c>
      <c r="AD14" s="502"/>
      <c r="AE14" s="502"/>
      <c r="AF14" s="502"/>
      <c r="AG14" s="503"/>
      <c r="AH14" s="501">
        <v>12.1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471</v>
      </c>
      <c r="S15" s="499"/>
      <c r="T15" s="499"/>
      <c r="U15" s="499"/>
      <c r="V15" s="500"/>
      <c r="W15" s="433" t="s">
        <v>131</v>
      </c>
      <c r="X15" s="434"/>
      <c r="Y15" s="434"/>
      <c r="Z15" s="434"/>
      <c r="AA15" s="434"/>
      <c r="AB15" s="424"/>
      <c r="AC15" s="468">
        <v>38</v>
      </c>
      <c r="AD15" s="469"/>
      <c r="AE15" s="469"/>
      <c r="AF15" s="469"/>
      <c r="AG15" s="508"/>
      <c r="AH15" s="468">
        <v>45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88729</v>
      </c>
      <c r="BO15" s="381"/>
      <c r="BP15" s="381"/>
      <c r="BQ15" s="381"/>
      <c r="BR15" s="381"/>
      <c r="BS15" s="381"/>
      <c r="BT15" s="381"/>
      <c r="BU15" s="382"/>
      <c r="BV15" s="380">
        <v>89142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18.399999999999999</v>
      </c>
      <c r="AD16" s="502"/>
      <c r="AE16" s="502"/>
      <c r="AF16" s="502"/>
      <c r="AG16" s="503"/>
      <c r="AH16" s="501">
        <v>20.100000000000001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607617</v>
      </c>
      <c r="BO16" s="418"/>
      <c r="BP16" s="418"/>
      <c r="BQ16" s="418"/>
      <c r="BR16" s="418"/>
      <c r="BS16" s="418"/>
      <c r="BT16" s="418"/>
      <c r="BU16" s="419"/>
      <c r="BV16" s="417">
        <v>655560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145</v>
      </c>
      <c r="AD17" s="469"/>
      <c r="AE17" s="469"/>
      <c r="AF17" s="469"/>
      <c r="AG17" s="508"/>
      <c r="AH17" s="468">
        <v>152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112878</v>
      </c>
      <c r="BO17" s="418"/>
      <c r="BP17" s="418"/>
      <c r="BQ17" s="418"/>
      <c r="BR17" s="418"/>
      <c r="BS17" s="418"/>
      <c r="BT17" s="418"/>
      <c r="BU17" s="419"/>
      <c r="BV17" s="417">
        <v>113242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77.37</v>
      </c>
      <c r="M18" s="530"/>
      <c r="N18" s="530"/>
      <c r="O18" s="530"/>
      <c r="P18" s="530"/>
      <c r="Q18" s="530"/>
      <c r="R18" s="531"/>
      <c r="S18" s="531"/>
      <c r="T18" s="531"/>
      <c r="U18" s="531"/>
      <c r="V18" s="532"/>
      <c r="W18" s="435"/>
      <c r="X18" s="436"/>
      <c r="Y18" s="436"/>
      <c r="Z18" s="436"/>
      <c r="AA18" s="436"/>
      <c r="AB18" s="427"/>
      <c r="AC18" s="533">
        <v>70.400000000000006</v>
      </c>
      <c r="AD18" s="534"/>
      <c r="AE18" s="534"/>
      <c r="AF18" s="534"/>
      <c r="AG18" s="535"/>
      <c r="AH18" s="533">
        <v>67.900000000000006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453980</v>
      </c>
      <c r="BO18" s="418"/>
      <c r="BP18" s="418"/>
      <c r="BQ18" s="418"/>
      <c r="BR18" s="418"/>
      <c r="BS18" s="418"/>
      <c r="BT18" s="418"/>
      <c r="BU18" s="419"/>
      <c r="BV18" s="417">
        <v>471678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1092128</v>
      </c>
      <c r="BO19" s="418"/>
      <c r="BP19" s="418"/>
      <c r="BQ19" s="418"/>
      <c r="BR19" s="418"/>
      <c r="BS19" s="418"/>
      <c r="BT19" s="418"/>
      <c r="BU19" s="419"/>
      <c r="BV19" s="417">
        <v>912514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211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702683</v>
      </c>
      <c r="BO23" s="418"/>
      <c r="BP23" s="418"/>
      <c r="BQ23" s="418"/>
      <c r="BR23" s="418"/>
      <c r="BS23" s="418"/>
      <c r="BT23" s="418"/>
      <c r="BU23" s="419"/>
      <c r="BV23" s="417">
        <v>1040187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4872</v>
      </c>
      <c r="R24" s="469"/>
      <c r="S24" s="469"/>
      <c r="T24" s="469"/>
      <c r="U24" s="469"/>
      <c r="V24" s="508"/>
      <c r="W24" s="563"/>
      <c r="X24" s="551"/>
      <c r="Y24" s="552"/>
      <c r="Z24" s="467" t="s">
        <v>154</v>
      </c>
      <c r="AA24" s="447"/>
      <c r="AB24" s="447"/>
      <c r="AC24" s="447"/>
      <c r="AD24" s="447"/>
      <c r="AE24" s="447"/>
      <c r="AF24" s="447"/>
      <c r="AG24" s="448"/>
      <c r="AH24" s="468">
        <v>15</v>
      </c>
      <c r="AI24" s="469"/>
      <c r="AJ24" s="469"/>
      <c r="AK24" s="469"/>
      <c r="AL24" s="508"/>
      <c r="AM24" s="468">
        <v>42105</v>
      </c>
      <c r="AN24" s="469"/>
      <c r="AO24" s="469"/>
      <c r="AP24" s="469"/>
      <c r="AQ24" s="469"/>
      <c r="AR24" s="508"/>
      <c r="AS24" s="468">
        <v>2807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517278</v>
      </c>
      <c r="BO24" s="418"/>
      <c r="BP24" s="418"/>
      <c r="BQ24" s="418"/>
      <c r="BR24" s="418"/>
      <c r="BS24" s="418"/>
      <c r="BT24" s="418"/>
      <c r="BU24" s="419"/>
      <c r="BV24" s="417">
        <v>570455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t="s">
        <v>121</v>
      </c>
      <c r="M25" s="469"/>
      <c r="N25" s="469"/>
      <c r="O25" s="469"/>
      <c r="P25" s="508"/>
      <c r="Q25" s="468" t="s">
        <v>121</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3913</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1856</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25175</v>
      </c>
      <c r="BO27" s="587"/>
      <c r="BP27" s="587"/>
      <c r="BQ27" s="587"/>
      <c r="BR27" s="587"/>
      <c r="BS27" s="587"/>
      <c r="BT27" s="587"/>
      <c r="BU27" s="588"/>
      <c r="BV27" s="586">
        <v>25160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1248</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722097</v>
      </c>
      <c r="BO28" s="381"/>
      <c r="BP28" s="381"/>
      <c r="BQ28" s="381"/>
      <c r="BR28" s="381"/>
      <c r="BS28" s="381"/>
      <c r="BT28" s="381"/>
      <c r="BU28" s="382"/>
      <c r="BV28" s="380">
        <v>721329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6</v>
      </c>
      <c r="M29" s="469"/>
      <c r="N29" s="469"/>
      <c r="O29" s="469"/>
      <c r="P29" s="508"/>
      <c r="Q29" s="468">
        <v>1130</v>
      </c>
      <c r="R29" s="469"/>
      <c r="S29" s="469"/>
      <c r="T29" s="469"/>
      <c r="U29" s="469"/>
      <c r="V29" s="508"/>
      <c r="W29" s="564"/>
      <c r="X29" s="565"/>
      <c r="Y29" s="566"/>
      <c r="Z29" s="467" t="s">
        <v>170</v>
      </c>
      <c r="AA29" s="447"/>
      <c r="AB29" s="447"/>
      <c r="AC29" s="447"/>
      <c r="AD29" s="447"/>
      <c r="AE29" s="447"/>
      <c r="AF29" s="447"/>
      <c r="AG29" s="448"/>
      <c r="AH29" s="468">
        <v>15</v>
      </c>
      <c r="AI29" s="469"/>
      <c r="AJ29" s="469"/>
      <c r="AK29" s="469"/>
      <c r="AL29" s="508"/>
      <c r="AM29" s="468">
        <v>42105</v>
      </c>
      <c r="AN29" s="469"/>
      <c r="AO29" s="469"/>
      <c r="AP29" s="469"/>
      <c r="AQ29" s="469"/>
      <c r="AR29" s="508"/>
      <c r="AS29" s="468">
        <v>2807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36347</v>
      </c>
      <c r="BO29" s="418"/>
      <c r="BP29" s="418"/>
      <c r="BQ29" s="418"/>
      <c r="BR29" s="418"/>
      <c r="BS29" s="418"/>
      <c r="BT29" s="418"/>
      <c r="BU29" s="419"/>
      <c r="BV29" s="417">
        <v>245168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91.8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326104</v>
      </c>
      <c r="BO30" s="587"/>
      <c r="BP30" s="587"/>
      <c r="BQ30" s="587"/>
      <c r="BR30" s="587"/>
      <c r="BS30" s="587"/>
      <c r="BT30" s="587"/>
      <c r="BU30" s="588"/>
      <c r="BV30" s="586">
        <v>315914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株式会社　信州平谷温泉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有限会社　みなみ信州平谷リゾート</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国保直営診療所特別会計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13.81</v>
      </c>
      <c r="G34" s="33">
        <v>11.06</v>
      </c>
      <c r="H34" s="33">
        <v>17.07</v>
      </c>
      <c r="I34" s="33">
        <v>15.2</v>
      </c>
      <c r="J34" s="34">
        <v>11.84</v>
      </c>
      <c r="K34" s="22"/>
      <c r="L34" s="22"/>
      <c r="M34" s="22"/>
      <c r="N34" s="22"/>
      <c r="O34" s="22"/>
      <c r="P34" s="22"/>
    </row>
    <row r="35" spans="1:16" ht="39" customHeight="1" x14ac:dyDescent="0.15">
      <c r="A35" s="22"/>
      <c r="B35" s="35"/>
      <c r="C35" s="1178" t="s">
        <v>526</v>
      </c>
      <c r="D35" s="1179"/>
      <c r="E35" s="1180"/>
      <c r="F35" s="36">
        <v>0.78</v>
      </c>
      <c r="G35" s="37">
        <v>0.54</v>
      </c>
      <c r="H35" s="37">
        <v>3.22</v>
      </c>
      <c r="I35" s="37">
        <v>3.3</v>
      </c>
      <c r="J35" s="38">
        <v>5.82</v>
      </c>
      <c r="K35" s="22"/>
      <c r="L35" s="22"/>
      <c r="M35" s="22"/>
      <c r="N35" s="22"/>
      <c r="O35" s="22"/>
      <c r="P35" s="22"/>
    </row>
    <row r="36" spans="1:16" ht="39" customHeight="1" x14ac:dyDescent="0.15">
      <c r="A36" s="22"/>
      <c r="B36" s="35"/>
      <c r="C36" s="1178" t="s">
        <v>527</v>
      </c>
      <c r="D36" s="1179"/>
      <c r="E36" s="1180"/>
      <c r="F36" s="36">
        <v>0.36</v>
      </c>
      <c r="G36" s="37">
        <v>0.32</v>
      </c>
      <c r="H36" s="37">
        <v>0.33</v>
      </c>
      <c r="I36" s="37">
        <v>0.44</v>
      </c>
      <c r="J36" s="38">
        <v>0.37</v>
      </c>
      <c r="K36" s="22"/>
      <c r="L36" s="22"/>
      <c r="M36" s="22"/>
      <c r="N36" s="22"/>
      <c r="O36" s="22"/>
      <c r="P36" s="22"/>
    </row>
    <row r="37" spans="1:16" ht="39" customHeight="1" x14ac:dyDescent="0.15">
      <c r="A37" s="22"/>
      <c r="B37" s="35"/>
      <c r="C37" s="1178" t="s">
        <v>528</v>
      </c>
      <c r="D37" s="1179"/>
      <c r="E37" s="1180"/>
      <c r="F37" s="36">
        <v>0.91</v>
      </c>
      <c r="G37" s="37">
        <v>0.96</v>
      </c>
      <c r="H37" s="37">
        <v>1.06</v>
      </c>
      <c r="I37" s="37">
        <v>0.92</v>
      </c>
      <c r="J37" s="38">
        <v>0.27</v>
      </c>
      <c r="K37" s="22"/>
      <c r="L37" s="22"/>
      <c r="M37" s="22"/>
      <c r="N37" s="22"/>
      <c r="O37" s="22"/>
      <c r="P37" s="22"/>
    </row>
    <row r="38" spans="1:16" ht="39" customHeight="1" x14ac:dyDescent="0.15">
      <c r="A38" s="22"/>
      <c r="B38" s="35"/>
      <c r="C38" s="1178" t="s">
        <v>529</v>
      </c>
      <c r="D38" s="1179"/>
      <c r="E38" s="1180"/>
      <c r="F38" s="36">
        <v>0.11</v>
      </c>
      <c r="G38" s="37">
        <v>0.11</v>
      </c>
      <c r="H38" s="37">
        <v>0.12</v>
      </c>
      <c r="I38" s="37">
        <v>0.13</v>
      </c>
      <c r="J38" s="38">
        <v>0.15</v>
      </c>
      <c r="K38" s="22"/>
      <c r="L38" s="22"/>
      <c r="M38" s="22"/>
      <c r="N38" s="22"/>
      <c r="O38" s="22"/>
      <c r="P38" s="22"/>
    </row>
    <row r="39" spans="1:16" ht="39" customHeight="1" x14ac:dyDescent="0.15">
      <c r="A39" s="22"/>
      <c r="B39" s="35"/>
      <c r="C39" s="1178" t="s">
        <v>530</v>
      </c>
      <c r="D39" s="1179"/>
      <c r="E39" s="1180"/>
      <c r="F39" s="36">
        <v>0.06</v>
      </c>
      <c r="G39" s="37">
        <v>0.02</v>
      </c>
      <c r="H39" s="37">
        <v>0.04</v>
      </c>
      <c r="I39" s="37">
        <v>0.05</v>
      </c>
      <c r="J39" s="38">
        <v>0.05</v>
      </c>
      <c r="K39" s="22"/>
      <c r="L39" s="22"/>
      <c r="M39" s="22"/>
      <c r="N39" s="22"/>
      <c r="O39" s="22"/>
      <c r="P39" s="22"/>
    </row>
    <row r="40" spans="1:16" ht="39" customHeight="1" x14ac:dyDescent="0.15">
      <c r="A40" s="22"/>
      <c r="B40" s="35"/>
      <c r="C40" s="1178" t="s">
        <v>531</v>
      </c>
      <c r="D40" s="1179"/>
      <c r="E40" s="1180"/>
      <c r="F40" s="36">
        <v>0.14000000000000001</v>
      </c>
      <c r="G40" s="37">
        <v>0.01</v>
      </c>
      <c r="H40" s="37">
        <v>0.04</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184</v>
      </c>
      <c r="L45" s="60">
        <v>191</v>
      </c>
      <c r="M45" s="60">
        <v>141</v>
      </c>
      <c r="N45" s="60">
        <v>92</v>
      </c>
      <c r="O45" s="61">
        <v>97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v>
      </c>
      <c r="L48" s="64">
        <v>10</v>
      </c>
      <c r="M48" s="64">
        <v>6</v>
      </c>
      <c r="N48" s="64">
        <v>6</v>
      </c>
      <c r="O48" s="65">
        <v>6</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9</v>
      </c>
      <c r="M49" s="64">
        <v>9</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150</v>
      </c>
      <c r="L52" s="64">
        <v>154</v>
      </c>
      <c r="M52" s="64">
        <v>123</v>
      </c>
      <c r="N52" s="64">
        <v>86</v>
      </c>
      <c r="O52" s="65">
        <v>85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54</v>
      </c>
      <c r="L53" s="69">
        <v>56</v>
      </c>
      <c r="M53" s="69">
        <v>33</v>
      </c>
      <c r="N53" s="69">
        <v>14</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932</v>
      </c>
      <c r="J41" s="83">
        <v>831</v>
      </c>
      <c r="K41" s="83">
        <v>1055</v>
      </c>
      <c r="L41" s="83">
        <v>1040</v>
      </c>
      <c r="M41" s="84">
        <v>703</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108</v>
      </c>
      <c r="J43" s="87">
        <v>61</v>
      </c>
      <c r="K43" s="87">
        <v>62</v>
      </c>
      <c r="L43" s="87">
        <v>69</v>
      </c>
      <c r="M43" s="88">
        <v>122</v>
      </c>
    </row>
    <row r="44" spans="2:13" ht="27.75" customHeight="1" x14ac:dyDescent="0.15">
      <c r="B44" s="1204"/>
      <c r="C44" s="1205"/>
      <c r="D44" s="85"/>
      <c r="E44" s="1210" t="s">
        <v>28</v>
      </c>
      <c r="F44" s="1210"/>
      <c r="G44" s="1210"/>
      <c r="H44" s="1211"/>
      <c r="I44" s="86">
        <v>31</v>
      </c>
      <c r="J44" s="87">
        <v>22</v>
      </c>
      <c r="K44" s="87">
        <v>6</v>
      </c>
      <c r="L44" s="87">
        <v>9</v>
      </c>
      <c r="M44" s="88">
        <v>29</v>
      </c>
    </row>
    <row r="45" spans="2:13" ht="27.75" customHeight="1" x14ac:dyDescent="0.15">
      <c r="B45" s="1204"/>
      <c r="C45" s="1205"/>
      <c r="D45" s="85"/>
      <c r="E45" s="1210" t="s">
        <v>29</v>
      </c>
      <c r="F45" s="1210"/>
      <c r="G45" s="1210"/>
      <c r="H45" s="1211"/>
      <c r="I45" s="86">
        <v>101</v>
      </c>
      <c r="J45" s="87">
        <v>92</v>
      </c>
      <c r="K45" s="87">
        <v>106</v>
      </c>
      <c r="L45" s="87">
        <v>81</v>
      </c>
      <c r="M45" s="88">
        <v>73</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1012</v>
      </c>
      <c r="J50" s="87">
        <v>1133</v>
      </c>
      <c r="K50" s="87">
        <v>1244</v>
      </c>
      <c r="L50" s="87">
        <v>1351</v>
      </c>
      <c r="M50" s="88">
        <v>1157</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894</v>
      </c>
      <c r="J52" s="87">
        <v>812</v>
      </c>
      <c r="K52" s="87">
        <v>941</v>
      </c>
      <c r="L52" s="87">
        <v>902</v>
      </c>
      <c r="M52" s="88">
        <v>845</v>
      </c>
    </row>
    <row r="53" spans="2:13" ht="27.75" customHeight="1" thickBot="1" x14ac:dyDescent="0.2">
      <c r="B53" s="1217" t="s">
        <v>38</v>
      </c>
      <c r="C53" s="1218"/>
      <c r="D53" s="92"/>
      <c r="E53" s="1219" t="s">
        <v>39</v>
      </c>
      <c r="F53" s="1219"/>
      <c r="G53" s="1219"/>
      <c r="H53" s="1220"/>
      <c r="I53" s="93">
        <v>-735</v>
      </c>
      <c r="J53" s="94">
        <v>-939</v>
      </c>
      <c r="K53" s="94">
        <v>-955</v>
      </c>
      <c r="L53" s="94">
        <v>-1054</v>
      </c>
      <c r="M53" s="95">
        <v>-1075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561</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564</v>
      </c>
    </row>
    <row r="50" spans="1:17" x14ac:dyDescent="0.15">
      <c r="B50" s="250"/>
      <c r="C50" s="246"/>
      <c r="D50" s="246"/>
      <c r="E50" s="246"/>
      <c r="F50" s="246"/>
      <c r="G50" s="1230"/>
      <c r="H50" s="1231"/>
      <c r="I50" s="1231"/>
      <c r="J50" s="1232"/>
      <c r="K50" s="347" t="s">
        <v>518</v>
      </c>
      <c r="L50" s="347" t="s">
        <v>519</v>
      </c>
      <c r="M50" s="347" t="s">
        <v>520</v>
      </c>
      <c r="N50" s="347" t="s">
        <v>521</v>
      </c>
      <c r="O50" s="347" t="s">
        <v>522</v>
      </c>
    </row>
    <row r="51" spans="1:17" x14ac:dyDescent="0.15">
      <c r="B51" s="250"/>
      <c r="C51" s="246"/>
      <c r="D51" s="246"/>
      <c r="E51" s="246"/>
      <c r="F51" s="246"/>
      <c r="G51" s="1233" t="s">
        <v>559</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563</v>
      </c>
      <c r="J57" s="1252"/>
      <c r="K57" s="1250"/>
      <c r="L57" s="1250"/>
      <c r="M57" s="1250"/>
      <c r="N57" s="1250"/>
      <c r="O57" s="1250"/>
      <c r="P57" s="363"/>
      <c r="Q57" s="358"/>
    </row>
    <row r="58" spans="1:17" s="357" customFormat="1" x14ac:dyDescent="0.15">
      <c r="A58" s="245"/>
      <c r="B58" s="358"/>
      <c r="C58" s="354"/>
      <c r="D58" s="354"/>
      <c r="E58" s="354"/>
      <c r="F58" s="354"/>
      <c r="G58" s="1248"/>
      <c r="H58" s="1249"/>
      <c r="I58" s="1252"/>
      <c r="J58" s="1252"/>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5" t="s">
        <v>561</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560</v>
      </c>
      <c r="I71" s="351"/>
      <c r="J71" s="350"/>
      <c r="K71" s="350"/>
      <c r="L71" s="349"/>
      <c r="M71" s="350"/>
      <c r="N71" s="349"/>
      <c r="O71" s="348"/>
    </row>
    <row r="72" spans="2:30" x14ac:dyDescent="0.15">
      <c r="B72" s="250"/>
      <c r="C72" s="246"/>
      <c r="D72" s="246"/>
      <c r="E72" s="246"/>
      <c r="F72" s="246"/>
      <c r="G72" s="1230"/>
      <c r="H72" s="1231"/>
      <c r="I72" s="1231"/>
      <c r="J72" s="1232"/>
      <c r="K72" s="347" t="s">
        <v>518</v>
      </c>
      <c r="L72" s="347" t="s">
        <v>519</v>
      </c>
      <c r="M72" s="347" t="s">
        <v>520</v>
      </c>
      <c r="N72" s="347" t="s">
        <v>521</v>
      </c>
      <c r="O72" s="347" t="s">
        <v>522</v>
      </c>
    </row>
    <row r="73" spans="2:30" x14ac:dyDescent="0.15">
      <c r="B73" s="250"/>
      <c r="C73" s="246"/>
      <c r="D73" s="246"/>
      <c r="E73" s="246"/>
      <c r="F73" s="246"/>
      <c r="G73" s="1233" t="s">
        <v>559</v>
      </c>
      <c r="H73" s="1234"/>
      <c r="I73" s="1239" t="s">
        <v>557</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556</v>
      </c>
      <c r="J75" s="1243"/>
      <c r="K75" s="1254">
        <v>11.9</v>
      </c>
      <c r="L75" s="1254">
        <v>9.6999999999999993</v>
      </c>
      <c r="M75" s="1254">
        <v>7</v>
      </c>
      <c r="N75" s="1254">
        <v>5.2</v>
      </c>
      <c r="O75" s="1254">
        <v>3.6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557</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556</v>
      </c>
      <c r="J79" s="1252"/>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467053</v>
      </c>
      <c r="E3" s="118"/>
      <c r="F3" s="119">
        <v>185018</v>
      </c>
      <c r="G3" s="120"/>
      <c r="H3" s="121"/>
    </row>
    <row r="4" spans="1:8" x14ac:dyDescent="0.15">
      <c r="A4" s="122"/>
      <c r="B4" s="123"/>
      <c r="C4" s="124"/>
      <c r="D4" s="125">
        <v>418347</v>
      </c>
      <c r="E4" s="126"/>
      <c r="F4" s="127">
        <v>95064</v>
      </c>
      <c r="G4" s="128"/>
      <c r="H4" s="129"/>
    </row>
    <row r="5" spans="1:8" x14ac:dyDescent="0.15">
      <c r="A5" s="110" t="s">
        <v>512</v>
      </c>
      <c r="B5" s="115"/>
      <c r="C5" s="116"/>
      <c r="D5" s="117">
        <v>318591</v>
      </c>
      <c r="E5" s="118"/>
      <c r="F5" s="119">
        <v>238802</v>
      </c>
      <c r="G5" s="120"/>
      <c r="H5" s="121"/>
    </row>
    <row r="6" spans="1:8" x14ac:dyDescent="0.15">
      <c r="A6" s="122"/>
      <c r="B6" s="123"/>
      <c r="C6" s="124"/>
      <c r="D6" s="125">
        <v>268517</v>
      </c>
      <c r="E6" s="126"/>
      <c r="F6" s="127">
        <v>128562</v>
      </c>
      <c r="G6" s="128"/>
      <c r="H6" s="129"/>
    </row>
    <row r="7" spans="1:8" x14ac:dyDescent="0.15">
      <c r="A7" s="110" t="s">
        <v>513</v>
      </c>
      <c r="B7" s="115"/>
      <c r="C7" s="116"/>
      <c r="D7" s="117">
        <v>1526002</v>
      </c>
      <c r="E7" s="118"/>
      <c r="F7" s="119">
        <v>288550</v>
      </c>
      <c r="G7" s="120"/>
      <c r="H7" s="121"/>
    </row>
    <row r="8" spans="1:8" x14ac:dyDescent="0.15">
      <c r="A8" s="122"/>
      <c r="B8" s="123"/>
      <c r="C8" s="124"/>
      <c r="D8" s="125">
        <v>518291</v>
      </c>
      <c r="E8" s="126"/>
      <c r="F8" s="127">
        <v>141525</v>
      </c>
      <c r="G8" s="128"/>
      <c r="H8" s="129"/>
    </row>
    <row r="9" spans="1:8" x14ac:dyDescent="0.15">
      <c r="A9" s="110" t="s">
        <v>514</v>
      </c>
      <c r="B9" s="115"/>
      <c r="C9" s="116"/>
      <c r="D9" s="117">
        <v>581742</v>
      </c>
      <c r="E9" s="118"/>
      <c r="F9" s="119">
        <v>287914</v>
      </c>
      <c r="G9" s="120"/>
      <c r="H9" s="121"/>
    </row>
    <row r="10" spans="1:8" x14ac:dyDescent="0.15">
      <c r="A10" s="122"/>
      <c r="B10" s="123"/>
      <c r="C10" s="124"/>
      <c r="D10" s="125">
        <v>513474</v>
      </c>
      <c r="E10" s="126"/>
      <c r="F10" s="127">
        <v>146531</v>
      </c>
      <c r="G10" s="128"/>
      <c r="H10" s="129"/>
    </row>
    <row r="11" spans="1:8" x14ac:dyDescent="0.15">
      <c r="A11" s="110" t="s">
        <v>515</v>
      </c>
      <c r="B11" s="115"/>
      <c r="C11" s="116"/>
      <c r="D11" s="117">
        <v>397973</v>
      </c>
      <c r="E11" s="118"/>
      <c r="F11" s="119">
        <v>310300</v>
      </c>
      <c r="G11" s="120"/>
      <c r="H11" s="121"/>
    </row>
    <row r="12" spans="1:8" x14ac:dyDescent="0.15">
      <c r="A12" s="122"/>
      <c r="B12" s="123"/>
      <c r="C12" s="130"/>
      <c r="D12" s="125">
        <v>397973</v>
      </c>
      <c r="E12" s="126"/>
      <c r="F12" s="127">
        <v>157576</v>
      </c>
      <c r="G12" s="128"/>
      <c r="H12" s="129"/>
    </row>
    <row r="13" spans="1:8" x14ac:dyDescent="0.15">
      <c r="A13" s="110"/>
      <c r="B13" s="115"/>
      <c r="C13" s="131"/>
      <c r="D13" s="132">
        <v>658272</v>
      </c>
      <c r="E13" s="133"/>
      <c r="F13" s="134">
        <v>262117</v>
      </c>
      <c r="G13" s="135"/>
      <c r="H13" s="121"/>
    </row>
    <row r="14" spans="1:8" x14ac:dyDescent="0.15">
      <c r="A14" s="122"/>
      <c r="B14" s="123"/>
      <c r="C14" s="124"/>
      <c r="D14" s="125">
        <v>423320</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13.81</v>
      </c>
      <c r="C19" s="136">
        <f>ROUND(VALUE(SUBSTITUTE(実質収支比率等に係る経年分析!G$48,"▲","-")),2)</f>
        <v>11.07</v>
      </c>
      <c r="D19" s="136">
        <f>ROUND(VALUE(SUBSTITUTE(実質収支比率等に係る経年分析!H$48,"▲","-")),2)</f>
        <v>17.079999999999998</v>
      </c>
      <c r="E19" s="136">
        <f>ROUND(VALUE(SUBSTITUTE(実質収支比率等に係る経年分析!I$48,"▲","-")),2)</f>
        <v>15.2</v>
      </c>
      <c r="F19" s="136">
        <f>ROUND(VALUE(SUBSTITUTE(実質収支比率等に係る経年分析!J$48,"▲","-")),2)</f>
        <v>11.85</v>
      </c>
    </row>
    <row r="20" spans="1:11" x14ac:dyDescent="0.15">
      <c r="A20" s="136" t="s">
        <v>44</v>
      </c>
      <c r="B20" s="136">
        <f>ROUND(VALUE(SUBSTITUTE(実質収支比率等に係る経年分析!F$47,"▲","-")),2)</f>
        <v>74.209999999999994</v>
      </c>
      <c r="C20" s="136">
        <f>ROUND(VALUE(SUBSTITUTE(実質収支比率等に係る経年分析!G$47,"▲","-")),2)</f>
        <v>81.849999999999994</v>
      </c>
      <c r="D20" s="136">
        <f>ROUND(VALUE(SUBSTITUTE(実質収支比率等に係る経年分析!H$47,"▲","-")),2)</f>
        <v>103.64</v>
      </c>
      <c r="E20" s="136">
        <f>ROUND(VALUE(SUBSTITUTE(実質収支比率等に係る経年分析!I$47,"▲","-")),2)</f>
        <v>101.01</v>
      </c>
      <c r="F20" s="136">
        <f>ROUND(VALUE(SUBSTITUTE(実質収支比率等に係る経年分析!J$47,"▲","-")),2)</f>
        <v>110.1</v>
      </c>
    </row>
    <row r="21" spans="1:11" x14ac:dyDescent="0.15">
      <c r="A21" s="136" t="s">
        <v>45</v>
      </c>
      <c r="B21" s="136">
        <f>IF(ISNUMBER(VALUE(SUBSTITUTE(実質収支比率等に係る経年分析!F$49,"▲","-"))),ROUND(VALUE(SUBSTITUTE(実質収支比率等に係る経年分析!F$49,"▲","-")),2),NA())</f>
        <v>33.32</v>
      </c>
      <c r="C21" s="136">
        <f>IF(ISNUMBER(VALUE(SUBSTITUTE(実質収支比率等に係る経年分析!G$49,"▲","-"))),ROUND(VALUE(SUBSTITUTE(実質収支比率等に係る経年分析!G$49,"▲","-")),2),NA())</f>
        <v>-6.59</v>
      </c>
      <c r="D21" s="136">
        <f>IF(ISNUMBER(VALUE(SUBSTITUTE(実質収支比率等に係る経年分析!H$49,"▲","-"))),ROUND(VALUE(SUBSTITUTE(実質収支比率等に係る経年分析!H$49,"▲","-")),2),NA())</f>
        <v>0.57999999999999996</v>
      </c>
      <c r="E21" s="136">
        <f>IF(ISNUMBER(VALUE(SUBSTITUTE(実質収支比率等に係る経年分析!I$49,"▲","-"))),ROUND(VALUE(SUBSTITUTE(実質収支比率等に係る経年分析!I$49,"▲","-")),2),NA())</f>
        <v>-5.79</v>
      </c>
      <c r="F21" s="136">
        <f>IF(ISNUMBER(VALUE(SUBSTITUTE(実質収支比率等に係る経年分析!J$49,"▲","-"))),ROUND(VALUE(SUBSTITUTE(実質収支比率等に係る経年分析!J$49,"▲","-")),2),NA())</f>
        <v>41.15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0.27</v>
      </c>
    </row>
    <row r="34" spans="1:16" x14ac:dyDescent="0.15">
      <c r="A34" s="137" t="str">
        <f>IF(連結実質赤字比率に係る赤字・黒字の構成分析!C$36="",NA(),連結実質赤字比率に係る赤字・黒字の構成分析!C$36)</f>
        <v>国保直営診療所特別会計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150</v>
      </c>
      <c r="E42" s="138"/>
      <c r="F42" s="138"/>
      <c r="G42" s="138">
        <f>'実質公債費比率（分子）の構造'!L$52</f>
        <v>154</v>
      </c>
      <c r="H42" s="138"/>
      <c r="I42" s="138"/>
      <c r="J42" s="138">
        <f>'実質公債費比率（分子）の構造'!M$52</f>
        <v>123</v>
      </c>
      <c r="K42" s="138"/>
      <c r="L42" s="138"/>
      <c r="M42" s="138">
        <f>'実質公債費比率（分子）の構造'!N$52</f>
        <v>86</v>
      </c>
      <c r="N42" s="138"/>
      <c r="O42" s="138"/>
      <c r="P42" s="138">
        <f>'実質公債費比率（分子）の構造'!O$52</f>
        <v>85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2</v>
      </c>
      <c r="L45" s="138"/>
      <c r="M45" s="138"/>
      <c r="N45" s="138">
        <f>'実質公債費比率（分子）の構造'!O$49</f>
        <v>2</v>
      </c>
      <c r="O45" s="138"/>
      <c r="P45" s="138"/>
    </row>
    <row r="46" spans="1:16" x14ac:dyDescent="0.15">
      <c r="A46" s="138" t="s">
        <v>56</v>
      </c>
      <c r="B46" s="138">
        <f>'実質公債費比率（分子）の構造'!K$48</f>
        <v>11</v>
      </c>
      <c r="C46" s="138"/>
      <c r="D46" s="138"/>
      <c r="E46" s="138">
        <f>'実質公債費比率（分子）の構造'!L$48</f>
        <v>10</v>
      </c>
      <c r="F46" s="138"/>
      <c r="G46" s="138"/>
      <c r="H46" s="138">
        <f>'実質公債費比率（分子）の構造'!M$48</f>
        <v>6</v>
      </c>
      <c r="I46" s="138"/>
      <c r="J46" s="138"/>
      <c r="K46" s="138">
        <f>'実質公債費比率（分子）の構造'!N$48</f>
        <v>6</v>
      </c>
      <c r="L46" s="138"/>
      <c r="M46" s="138"/>
      <c r="N46" s="138">
        <f>'実質公債費比率（分子）の構造'!O$48</f>
        <v>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184</v>
      </c>
      <c r="C49" s="138"/>
      <c r="D49" s="138"/>
      <c r="E49" s="138">
        <f>'実質公債費比率（分子）の構造'!L$45</f>
        <v>191</v>
      </c>
      <c r="F49" s="138"/>
      <c r="G49" s="138"/>
      <c r="H49" s="138">
        <f>'実質公債費比率（分子）の構造'!M$45</f>
        <v>141</v>
      </c>
      <c r="I49" s="138"/>
      <c r="J49" s="138"/>
      <c r="K49" s="138">
        <f>'実質公債費比率（分子）の構造'!N$45</f>
        <v>92</v>
      </c>
      <c r="L49" s="138"/>
      <c r="M49" s="138"/>
      <c r="N49" s="138">
        <f>'実質公債費比率（分子）の構造'!O$45</f>
        <v>97</v>
      </c>
      <c r="O49" s="138"/>
      <c r="P49" s="138"/>
    </row>
    <row r="50" spans="1:16" x14ac:dyDescent="0.15">
      <c r="A50" s="138" t="s">
        <v>60</v>
      </c>
      <c r="B50" s="138" t="e">
        <f>NA()</f>
        <v>#N/A</v>
      </c>
      <c r="C50" s="138">
        <f>IF(ISNUMBER('実質公債費比率（分子）の構造'!K$53),'実質公債費比率（分子）の構造'!K$53,NA())</f>
        <v>54</v>
      </c>
      <c r="D50" s="138" t="e">
        <f>NA()</f>
        <v>#N/A</v>
      </c>
      <c r="E50" s="138" t="e">
        <f>NA()</f>
        <v>#N/A</v>
      </c>
      <c r="F50" s="138">
        <f>IF(ISNUMBER('実質公債費比率（分子）の構造'!L$53),'実質公債費比率（分子）の構造'!L$53,NA())</f>
        <v>56</v>
      </c>
      <c r="G50" s="138" t="e">
        <f>NA()</f>
        <v>#N/A</v>
      </c>
      <c r="H50" s="138" t="e">
        <f>NA()</f>
        <v>#N/A</v>
      </c>
      <c r="I50" s="138">
        <f>IF(ISNUMBER('実質公債費比率（分子）の構造'!M$53),'実質公債費比率（分子）の構造'!M$53,NA())</f>
        <v>33</v>
      </c>
      <c r="J50" s="138" t="e">
        <f>NA()</f>
        <v>#N/A</v>
      </c>
      <c r="K50" s="138" t="e">
        <f>NA()</f>
        <v>#N/A</v>
      </c>
      <c r="L50" s="138">
        <f>IF(ISNUMBER('実質公債費比率（分子）の構造'!N$53),'実質公債費比率（分子）の構造'!N$53,NA())</f>
        <v>14</v>
      </c>
      <c r="M50" s="138" t="e">
        <f>NA()</f>
        <v>#N/A</v>
      </c>
      <c r="N50" s="138" t="e">
        <f>NA()</f>
        <v>#N/A</v>
      </c>
      <c r="O50" s="138">
        <f>IF(ISNUMBER('実質公債費比率（分子）の構造'!O$53),'実質公債費比率（分子）の構造'!O$53,NA())</f>
        <v>20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894</v>
      </c>
      <c r="E56" s="137"/>
      <c r="F56" s="137"/>
      <c r="G56" s="137">
        <f>'将来負担比率（分子）の構造'!J$52</f>
        <v>812</v>
      </c>
      <c r="H56" s="137"/>
      <c r="I56" s="137"/>
      <c r="J56" s="137">
        <f>'将来負担比率（分子）の構造'!K$52</f>
        <v>941</v>
      </c>
      <c r="K56" s="137"/>
      <c r="L56" s="137"/>
      <c r="M56" s="137">
        <f>'将来負担比率（分子）の構造'!L$52</f>
        <v>902</v>
      </c>
      <c r="N56" s="137"/>
      <c r="O56" s="137"/>
      <c r="P56" s="137">
        <f>'将来負担比率（分子）の構造'!M$52</f>
        <v>845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1012</v>
      </c>
      <c r="E58" s="137"/>
      <c r="F58" s="137"/>
      <c r="G58" s="137">
        <f>'将来負担比率（分子）の構造'!J$50</f>
        <v>1133</v>
      </c>
      <c r="H58" s="137"/>
      <c r="I58" s="137"/>
      <c r="J58" s="137">
        <f>'将来負担比率（分子）の構造'!K$50</f>
        <v>1244</v>
      </c>
      <c r="K58" s="137"/>
      <c r="L58" s="137"/>
      <c r="M58" s="137">
        <f>'将来負担比率（分子）の構造'!L$50</f>
        <v>1351</v>
      </c>
      <c r="N58" s="137"/>
      <c r="O58" s="137"/>
      <c r="P58" s="137">
        <f>'将来負担比率（分子）の構造'!M$50</f>
        <v>1157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101</v>
      </c>
      <c r="C62" s="137"/>
      <c r="D62" s="137"/>
      <c r="E62" s="137">
        <f>'将来負担比率（分子）の構造'!J$45</f>
        <v>92</v>
      </c>
      <c r="F62" s="137"/>
      <c r="G62" s="137"/>
      <c r="H62" s="137">
        <f>'将来負担比率（分子）の構造'!K$45</f>
        <v>106</v>
      </c>
      <c r="I62" s="137"/>
      <c r="J62" s="137"/>
      <c r="K62" s="137">
        <f>'将来負担比率（分子）の構造'!L$45</f>
        <v>81</v>
      </c>
      <c r="L62" s="137"/>
      <c r="M62" s="137"/>
      <c r="N62" s="137">
        <f>'将来負担比率（分子）の構造'!M$45</f>
        <v>73</v>
      </c>
      <c r="O62" s="137"/>
      <c r="P62" s="137"/>
    </row>
    <row r="63" spans="1:16" x14ac:dyDescent="0.15">
      <c r="A63" s="137" t="s">
        <v>28</v>
      </c>
      <c r="B63" s="137">
        <f>'将来負担比率（分子）の構造'!I$44</f>
        <v>31</v>
      </c>
      <c r="C63" s="137"/>
      <c r="D63" s="137"/>
      <c r="E63" s="137">
        <f>'将来負担比率（分子）の構造'!J$44</f>
        <v>22</v>
      </c>
      <c r="F63" s="137"/>
      <c r="G63" s="137"/>
      <c r="H63" s="137">
        <f>'将来負担比率（分子）の構造'!K$44</f>
        <v>6</v>
      </c>
      <c r="I63" s="137"/>
      <c r="J63" s="137"/>
      <c r="K63" s="137">
        <f>'将来負担比率（分子）の構造'!L$44</f>
        <v>9</v>
      </c>
      <c r="L63" s="137"/>
      <c r="M63" s="137"/>
      <c r="N63" s="137">
        <f>'将来負担比率（分子）の構造'!M$44</f>
        <v>29</v>
      </c>
      <c r="O63" s="137"/>
      <c r="P63" s="137"/>
    </row>
    <row r="64" spans="1:16" x14ac:dyDescent="0.15">
      <c r="A64" s="137" t="s">
        <v>27</v>
      </c>
      <c r="B64" s="137">
        <f>'将来負担比率（分子）の構造'!I$43</f>
        <v>108</v>
      </c>
      <c r="C64" s="137"/>
      <c r="D64" s="137"/>
      <c r="E64" s="137">
        <f>'将来負担比率（分子）の構造'!J$43</f>
        <v>61</v>
      </c>
      <c r="F64" s="137"/>
      <c r="G64" s="137"/>
      <c r="H64" s="137">
        <f>'将来負担比率（分子）の構造'!K$43</f>
        <v>62</v>
      </c>
      <c r="I64" s="137"/>
      <c r="J64" s="137"/>
      <c r="K64" s="137">
        <f>'将来負担比率（分子）の構造'!L$43</f>
        <v>69</v>
      </c>
      <c r="L64" s="137"/>
      <c r="M64" s="137"/>
      <c r="N64" s="137">
        <f>'将来負担比率（分子）の構造'!M$43</f>
        <v>122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932</v>
      </c>
      <c r="C66" s="137"/>
      <c r="D66" s="137"/>
      <c r="E66" s="137">
        <f>'将来負担比率（分子）の構造'!J$41</f>
        <v>831</v>
      </c>
      <c r="F66" s="137"/>
      <c r="G66" s="137"/>
      <c r="H66" s="137">
        <f>'将来負担比率（分子）の構造'!K$41</f>
        <v>1055</v>
      </c>
      <c r="I66" s="137"/>
      <c r="J66" s="137"/>
      <c r="K66" s="137">
        <f>'将来負担比率（分子）の構造'!L$41</f>
        <v>1040</v>
      </c>
      <c r="L66" s="137"/>
      <c r="M66" s="137"/>
      <c r="N66" s="137">
        <f>'将来負担比率（分子）の構造'!M$41</f>
        <v>703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92222</v>
      </c>
      <c r="S5" s="615"/>
      <c r="T5" s="615"/>
      <c r="U5" s="615"/>
      <c r="V5" s="615"/>
      <c r="W5" s="615"/>
      <c r="X5" s="615"/>
      <c r="Y5" s="616"/>
      <c r="Z5" s="617">
        <v>7.3</v>
      </c>
      <c r="AA5" s="617"/>
      <c r="AB5" s="617"/>
      <c r="AC5" s="617"/>
      <c r="AD5" s="618">
        <v>92222</v>
      </c>
      <c r="AE5" s="618"/>
      <c r="AF5" s="618"/>
      <c r="AG5" s="618"/>
      <c r="AH5" s="618"/>
      <c r="AI5" s="618"/>
      <c r="AJ5" s="618"/>
      <c r="AK5" s="618"/>
      <c r="AL5" s="619">
        <v>14.5</v>
      </c>
      <c r="AM5" s="620"/>
      <c r="AN5" s="620"/>
      <c r="AO5" s="621"/>
      <c r="AP5" s="611" t="s">
        <v>209</v>
      </c>
      <c r="AQ5" s="612"/>
      <c r="AR5" s="612"/>
      <c r="AS5" s="612"/>
      <c r="AT5" s="612"/>
      <c r="AU5" s="612"/>
      <c r="AV5" s="612"/>
      <c r="AW5" s="612"/>
      <c r="AX5" s="612"/>
      <c r="AY5" s="612"/>
      <c r="AZ5" s="612"/>
      <c r="BA5" s="612"/>
      <c r="BB5" s="612"/>
      <c r="BC5" s="612"/>
      <c r="BD5" s="612"/>
      <c r="BE5" s="612"/>
      <c r="BF5" s="613"/>
      <c r="BG5" s="625">
        <v>85486</v>
      </c>
      <c r="BH5" s="626"/>
      <c r="BI5" s="626"/>
      <c r="BJ5" s="626"/>
      <c r="BK5" s="626"/>
      <c r="BL5" s="626"/>
      <c r="BM5" s="626"/>
      <c r="BN5" s="627"/>
      <c r="BO5" s="628">
        <v>92.7</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7730</v>
      </c>
      <c r="S6" s="626"/>
      <c r="T6" s="626"/>
      <c r="U6" s="626"/>
      <c r="V6" s="626"/>
      <c r="W6" s="626"/>
      <c r="X6" s="626"/>
      <c r="Y6" s="627"/>
      <c r="Z6" s="628">
        <v>0.6</v>
      </c>
      <c r="AA6" s="628"/>
      <c r="AB6" s="628"/>
      <c r="AC6" s="628"/>
      <c r="AD6" s="629">
        <v>7730</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85486</v>
      </c>
      <c r="BH6" s="626"/>
      <c r="BI6" s="626"/>
      <c r="BJ6" s="626"/>
      <c r="BK6" s="626"/>
      <c r="BL6" s="626"/>
      <c r="BM6" s="626"/>
      <c r="BN6" s="627"/>
      <c r="BO6" s="628">
        <v>92.7</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21405</v>
      </c>
      <c r="CS6" s="626"/>
      <c r="CT6" s="626"/>
      <c r="CU6" s="626"/>
      <c r="CV6" s="626"/>
      <c r="CW6" s="626"/>
      <c r="CX6" s="626"/>
      <c r="CY6" s="627"/>
      <c r="CZ6" s="628">
        <v>1.8</v>
      </c>
      <c r="DA6" s="628"/>
      <c r="DB6" s="628"/>
      <c r="DC6" s="628"/>
      <c r="DD6" s="634" t="s">
        <v>210</v>
      </c>
      <c r="DE6" s="626"/>
      <c r="DF6" s="626"/>
      <c r="DG6" s="626"/>
      <c r="DH6" s="626"/>
      <c r="DI6" s="626"/>
      <c r="DJ6" s="626"/>
      <c r="DK6" s="626"/>
      <c r="DL6" s="626"/>
      <c r="DM6" s="626"/>
      <c r="DN6" s="626"/>
      <c r="DO6" s="626"/>
      <c r="DP6" s="627"/>
      <c r="DQ6" s="634">
        <v>21405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37</v>
      </c>
      <c r="S7" s="626"/>
      <c r="T7" s="626"/>
      <c r="U7" s="626"/>
      <c r="V7" s="626"/>
      <c r="W7" s="626"/>
      <c r="X7" s="626"/>
      <c r="Y7" s="627"/>
      <c r="Z7" s="628">
        <v>0</v>
      </c>
      <c r="AA7" s="628"/>
      <c r="AB7" s="628"/>
      <c r="AC7" s="628"/>
      <c r="AD7" s="629">
        <v>37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15421</v>
      </c>
      <c r="BH7" s="626"/>
      <c r="BI7" s="626"/>
      <c r="BJ7" s="626"/>
      <c r="BK7" s="626"/>
      <c r="BL7" s="626"/>
      <c r="BM7" s="626"/>
      <c r="BN7" s="627"/>
      <c r="BO7" s="628">
        <v>16.7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206114</v>
      </c>
      <c r="CS7" s="626"/>
      <c r="CT7" s="626"/>
      <c r="CU7" s="626"/>
      <c r="CV7" s="626"/>
      <c r="CW7" s="626"/>
      <c r="CX7" s="626"/>
      <c r="CY7" s="627"/>
      <c r="CZ7" s="628">
        <v>17.5</v>
      </c>
      <c r="DA7" s="628"/>
      <c r="DB7" s="628"/>
      <c r="DC7" s="628"/>
      <c r="DD7" s="634">
        <v>6052</v>
      </c>
      <c r="DE7" s="626"/>
      <c r="DF7" s="626"/>
      <c r="DG7" s="626"/>
      <c r="DH7" s="626"/>
      <c r="DI7" s="626"/>
      <c r="DJ7" s="626"/>
      <c r="DK7" s="626"/>
      <c r="DL7" s="626"/>
      <c r="DM7" s="626"/>
      <c r="DN7" s="626"/>
      <c r="DO7" s="626"/>
      <c r="DP7" s="627"/>
      <c r="DQ7" s="634">
        <v>181148</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117</v>
      </c>
      <c r="S8" s="626"/>
      <c r="T8" s="626"/>
      <c r="U8" s="626"/>
      <c r="V8" s="626"/>
      <c r="W8" s="626"/>
      <c r="X8" s="626"/>
      <c r="Y8" s="627"/>
      <c r="Z8" s="628">
        <v>0</v>
      </c>
      <c r="AA8" s="628"/>
      <c r="AB8" s="628"/>
      <c r="AC8" s="628"/>
      <c r="AD8" s="629">
        <v>117</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1238</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99656</v>
      </c>
      <c r="CS8" s="626"/>
      <c r="CT8" s="626"/>
      <c r="CU8" s="626"/>
      <c r="CV8" s="626"/>
      <c r="CW8" s="626"/>
      <c r="CX8" s="626"/>
      <c r="CY8" s="627"/>
      <c r="CZ8" s="628">
        <v>8.5</v>
      </c>
      <c r="DA8" s="628"/>
      <c r="DB8" s="628"/>
      <c r="DC8" s="628"/>
      <c r="DD8" s="634">
        <v>2396</v>
      </c>
      <c r="DE8" s="626"/>
      <c r="DF8" s="626"/>
      <c r="DG8" s="626"/>
      <c r="DH8" s="626"/>
      <c r="DI8" s="626"/>
      <c r="DJ8" s="626"/>
      <c r="DK8" s="626"/>
      <c r="DL8" s="626"/>
      <c r="DM8" s="626"/>
      <c r="DN8" s="626"/>
      <c r="DO8" s="626"/>
      <c r="DP8" s="627"/>
      <c r="DQ8" s="634">
        <v>68114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68</v>
      </c>
      <c r="S9" s="626"/>
      <c r="T9" s="626"/>
      <c r="U9" s="626"/>
      <c r="V9" s="626"/>
      <c r="W9" s="626"/>
      <c r="X9" s="626"/>
      <c r="Y9" s="627"/>
      <c r="Z9" s="628">
        <v>0</v>
      </c>
      <c r="AA9" s="628"/>
      <c r="AB9" s="628"/>
      <c r="AC9" s="628"/>
      <c r="AD9" s="629">
        <v>68</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11881</v>
      </c>
      <c r="BH9" s="626"/>
      <c r="BI9" s="626"/>
      <c r="BJ9" s="626"/>
      <c r="BK9" s="626"/>
      <c r="BL9" s="626"/>
      <c r="BM9" s="626"/>
      <c r="BN9" s="627"/>
      <c r="BO9" s="628">
        <v>12.9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98468</v>
      </c>
      <c r="CS9" s="626"/>
      <c r="CT9" s="626"/>
      <c r="CU9" s="626"/>
      <c r="CV9" s="626"/>
      <c r="CW9" s="626"/>
      <c r="CX9" s="626"/>
      <c r="CY9" s="627"/>
      <c r="CZ9" s="628">
        <v>8.4</v>
      </c>
      <c r="DA9" s="628"/>
      <c r="DB9" s="628"/>
      <c r="DC9" s="628"/>
      <c r="DD9" s="634" t="s">
        <v>112</v>
      </c>
      <c r="DE9" s="626"/>
      <c r="DF9" s="626"/>
      <c r="DG9" s="626"/>
      <c r="DH9" s="626"/>
      <c r="DI9" s="626"/>
      <c r="DJ9" s="626"/>
      <c r="DK9" s="626"/>
      <c r="DL9" s="626"/>
      <c r="DM9" s="626"/>
      <c r="DN9" s="626"/>
      <c r="DO9" s="626"/>
      <c r="DP9" s="627"/>
      <c r="DQ9" s="634">
        <v>96622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9777</v>
      </c>
      <c r="S10" s="626"/>
      <c r="T10" s="626"/>
      <c r="U10" s="626"/>
      <c r="V10" s="626"/>
      <c r="W10" s="626"/>
      <c r="X10" s="626"/>
      <c r="Y10" s="627"/>
      <c r="Z10" s="628">
        <v>0.8</v>
      </c>
      <c r="AA10" s="628"/>
      <c r="AB10" s="628"/>
      <c r="AC10" s="628"/>
      <c r="AD10" s="629">
        <v>9777</v>
      </c>
      <c r="AE10" s="629"/>
      <c r="AF10" s="629"/>
      <c r="AG10" s="629"/>
      <c r="AH10" s="629"/>
      <c r="AI10" s="629"/>
      <c r="AJ10" s="629"/>
      <c r="AK10" s="629"/>
      <c r="AL10" s="630">
        <v>1.5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2050</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5864</v>
      </c>
      <c r="S11" s="626"/>
      <c r="T11" s="626"/>
      <c r="U11" s="626"/>
      <c r="V11" s="626"/>
      <c r="W11" s="626"/>
      <c r="X11" s="626"/>
      <c r="Y11" s="627"/>
      <c r="Z11" s="628">
        <v>0.5</v>
      </c>
      <c r="AA11" s="628"/>
      <c r="AB11" s="628"/>
      <c r="AC11" s="628"/>
      <c r="AD11" s="629">
        <v>5864</v>
      </c>
      <c r="AE11" s="629"/>
      <c r="AF11" s="629"/>
      <c r="AG11" s="629"/>
      <c r="AH11" s="629"/>
      <c r="AI11" s="629"/>
      <c r="AJ11" s="629"/>
      <c r="AK11" s="629"/>
      <c r="AL11" s="630">
        <v>0.9</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252</v>
      </c>
      <c r="BH11" s="626"/>
      <c r="BI11" s="626"/>
      <c r="BJ11" s="626"/>
      <c r="BK11" s="626"/>
      <c r="BL11" s="626"/>
      <c r="BM11" s="626"/>
      <c r="BN11" s="627"/>
      <c r="BO11" s="628">
        <v>0.3</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83091</v>
      </c>
      <c r="CS11" s="626"/>
      <c r="CT11" s="626"/>
      <c r="CU11" s="626"/>
      <c r="CV11" s="626"/>
      <c r="CW11" s="626"/>
      <c r="CX11" s="626"/>
      <c r="CY11" s="627"/>
      <c r="CZ11" s="628">
        <v>7</v>
      </c>
      <c r="DA11" s="628"/>
      <c r="DB11" s="628"/>
      <c r="DC11" s="628"/>
      <c r="DD11" s="634">
        <v>43773</v>
      </c>
      <c r="DE11" s="626"/>
      <c r="DF11" s="626"/>
      <c r="DG11" s="626"/>
      <c r="DH11" s="626"/>
      <c r="DI11" s="626"/>
      <c r="DJ11" s="626"/>
      <c r="DK11" s="626"/>
      <c r="DL11" s="626"/>
      <c r="DM11" s="626"/>
      <c r="DN11" s="626"/>
      <c r="DO11" s="626"/>
      <c r="DP11" s="627"/>
      <c r="DQ11" s="634">
        <v>60259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66457</v>
      </c>
      <c r="BH12" s="626"/>
      <c r="BI12" s="626"/>
      <c r="BJ12" s="626"/>
      <c r="BK12" s="626"/>
      <c r="BL12" s="626"/>
      <c r="BM12" s="626"/>
      <c r="BN12" s="627"/>
      <c r="BO12" s="628">
        <v>72.099999999999994</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103859</v>
      </c>
      <c r="CS12" s="626"/>
      <c r="CT12" s="626"/>
      <c r="CU12" s="626"/>
      <c r="CV12" s="626"/>
      <c r="CW12" s="626"/>
      <c r="CX12" s="626"/>
      <c r="CY12" s="627"/>
      <c r="CZ12" s="628">
        <v>8.8000000000000007</v>
      </c>
      <c r="DA12" s="628"/>
      <c r="DB12" s="628"/>
      <c r="DC12" s="628"/>
      <c r="DD12" s="634">
        <v>45324</v>
      </c>
      <c r="DE12" s="626"/>
      <c r="DF12" s="626"/>
      <c r="DG12" s="626"/>
      <c r="DH12" s="626"/>
      <c r="DI12" s="626"/>
      <c r="DJ12" s="626"/>
      <c r="DK12" s="626"/>
      <c r="DL12" s="626"/>
      <c r="DM12" s="626"/>
      <c r="DN12" s="626"/>
      <c r="DO12" s="626"/>
      <c r="DP12" s="627"/>
      <c r="DQ12" s="634">
        <v>38453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1395</v>
      </c>
      <c r="S13" s="626"/>
      <c r="T13" s="626"/>
      <c r="U13" s="626"/>
      <c r="V13" s="626"/>
      <c r="W13" s="626"/>
      <c r="X13" s="626"/>
      <c r="Y13" s="627"/>
      <c r="Z13" s="628">
        <v>0.1</v>
      </c>
      <c r="AA13" s="628"/>
      <c r="AB13" s="628"/>
      <c r="AC13" s="628"/>
      <c r="AD13" s="629">
        <v>1395</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66457</v>
      </c>
      <c r="BH13" s="626"/>
      <c r="BI13" s="626"/>
      <c r="BJ13" s="626"/>
      <c r="BK13" s="626"/>
      <c r="BL13" s="626"/>
      <c r="BM13" s="626"/>
      <c r="BN13" s="627"/>
      <c r="BO13" s="628">
        <v>72.099999999999994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80621</v>
      </c>
      <c r="CS13" s="626"/>
      <c r="CT13" s="626"/>
      <c r="CU13" s="626"/>
      <c r="CV13" s="626"/>
      <c r="CW13" s="626"/>
      <c r="CX13" s="626"/>
      <c r="CY13" s="627"/>
      <c r="CZ13" s="628">
        <v>6.8</v>
      </c>
      <c r="DA13" s="628"/>
      <c r="DB13" s="628"/>
      <c r="DC13" s="628"/>
      <c r="DD13" s="634">
        <v>63967</v>
      </c>
      <c r="DE13" s="626"/>
      <c r="DF13" s="626"/>
      <c r="DG13" s="626"/>
      <c r="DH13" s="626"/>
      <c r="DI13" s="626"/>
      <c r="DJ13" s="626"/>
      <c r="DK13" s="626"/>
      <c r="DL13" s="626"/>
      <c r="DM13" s="626"/>
      <c r="DN13" s="626"/>
      <c r="DO13" s="626"/>
      <c r="DP13" s="627"/>
      <c r="DQ13" s="634">
        <v>67989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1396</v>
      </c>
      <c r="BH14" s="626"/>
      <c r="BI14" s="626"/>
      <c r="BJ14" s="626"/>
      <c r="BK14" s="626"/>
      <c r="BL14" s="626"/>
      <c r="BM14" s="626"/>
      <c r="BN14" s="627"/>
      <c r="BO14" s="628">
        <v>1.5</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34633</v>
      </c>
      <c r="CS14" s="626"/>
      <c r="CT14" s="626"/>
      <c r="CU14" s="626"/>
      <c r="CV14" s="626"/>
      <c r="CW14" s="626"/>
      <c r="CX14" s="626"/>
      <c r="CY14" s="627"/>
      <c r="CZ14" s="628">
        <v>2.9</v>
      </c>
      <c r="DA14" s="628"/>
      <c r="DB14" s="628"/>
      <c r="DC14" s="628"/>
      <c r="DD14" s="634">
        <v>7747</v>
      </c>
      <c r="DE14" s="626"/>
      <c r="DF14" s="626"/>
      <c r="DG14" s="626"/>
      <c r="DH14" s="626"/>
      <c r="DI14" s="626"/>
      <c r="DJ14" s="626"/>
      <c r="DK14" s="626"/>
      <c r="DL14" s="626"/>
      <c r="DM14" s="626"/>
      <c r="DN14" s="626"/>
      <c r="DO14" s="626"/>
      <c r="DP14" s="627"/>
      <c r="DQ14" s="634">
        <v>25981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t="s">
        <v>112</v>
      </c>
      <c r="S15" s="626"/>
      <c r="T15" s="626"/>
      <c r="U15" s="626"/>
      <c r="V15" s="626"/>
      <c r="W15" s="626"/>
      <c r="X15" s="626"/>
      <c r="Y15" s="627"/>
      <c r="Z15" s="628" t="s">
        <v>112</v>
      </c>
      <c r="AA15" s="628"/>
      <c r="AB15" s="628"/>
      <c r="AC15" s="628"/>
      <c r="AD15" s="629" t="s">
        <v>112</v>
      </c>
      <c r="AE15" s="629"/>
      <c r="AF15" s="629"/>
      <c r="AG15" s="629"/>
      <c r="AH15" s="629"/>
      <c r="AI15" s="629"/>
      <c r="AJ15" s="629"/>
      <c r="AK15" s="629"/>
      <c r="AL15" s="630" t="s">
        <v>112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2212</v>
      </c>
      <c r="BH15" s="626"/>
      <c r="BI15" s="626"/>
      <c r="BJ15" s="626"/>
      <c r="BK15" s="626"/>
      <c r="BL15" s="626"/>
      <c r="BM15" s="626"/>
      <c r="BN15" s="627"/>
      <c r="BO15" s="628">
        <v>2.4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54544</v>
      </c>
      <c r="CS15" s="626"/>
      <c r="CT15" s="626"/>
      <c r="CU15" s="626"/>
      <c r="CV15" s="626"/>
      <c r="CW15" s="626"/>
      <c r="CX15" s="626"/>
      <c r="CY15" s="627"/>
      <c r="CZ15" s="628">
        <v>4.5999999999999996</v>
      </c>
      <c r="DA15" s="628"/>
      <c r="DB15" s="628"/>
      <c r="DC15" s="628"/>
      <c r="DD15" s="634">
        <v>9829</v>
      </c>
      <c r="DE15" s="626"/>
      <c r="DF15" s="626"/>
      <c r="DG15" s="626"/>
      <c r="DH15" s="626"/>
      <c r="DI15" s="626"/>
      <c r="DJ15" s="626"/>
      <c r="DK15" s="626"/>
      <c r="DL15" s="626"/>
      <c r="DM15" s="626"/>
      <c r="DN15" s="626"/>
      <c r="DO15" s="626"/>
      <c r="DP15" s="627"/>
      <c r="DQ15" s="634">
        <v>51081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585701</v>
      </c>
      <c r="S16" s="626"/>
      <c r="T16" s="626"/>
      <c r="U16" s="626"/>
      <c r="V16" s="626"/>
      <c r="W16" s="626"/>
      <c r="X16" s="626"/>
      <c r="Y16" s="627"/>
      <c r="Z16" s="628">
        <v>46.4</v>
      </c>
      <c r="AA16" s="628"/>
      <c r="AB16" s="628"/>
      <c r="AC16" s="628"/>
      <c r="AD16" s="629">
        <v>518899</v>
      </c>
      <c r="AE16" s="629"/>
      <c r="AF16" s="629"/>
      <c r="AG16" s="629"/>
      <c r="AH16" s="629"/>
      <c r="AI16" s="629"/>
      <c r="AJ16" s="629"/>
      <c r="AK16" s="629"/>
      <c r="AL16" s="630">
        <v>81.400000000000006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518899</v>
      </c>
      <c r="S17" s="626"/>
      <c r="T17" s="626"/>
      <c r="U17" s="626"/>
      <c r="V17" s="626"/>
      <c r="W17" s="626"/>
      <c r="X17" s="626"/>
      <c r="Y17" s="627"/>
      <c r="Z17" s="628">
        <v>41.1</v>
      </c>
      <c r="AA17" s="628"/>
      <c r="AB17" s="628"/>
      <c r="AC17" s="628"/>
      <c r="AD17" s="629">
        <v>518899</v>
      </c>
      <c r="AE17" s="629"/>
      <c r="AF17" s="629"/>
      <c r="AG17" s="629"/>
      <c r="AH17" s="629"/>
      <c r="AI17" s="629"/>
      <c r="AJ17" s="629"/>
      <c r="AK17" s="629"/>
      <c r="AL17" s="630">
        <v>81.400000000000006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396500</v>
      </c>
      <c r="CS17" s="626"/>
      <c r="CT17" s="626"/>
      <c r="CU17" s="626"/>
      <c r="CV17" s="626"/>
      <c r="CW17" s="626"/>
      <c r="CX17" s="626"/>
      <c r="CY17" s="627"/>
      <c r="CZ17" s="628">
        <v>33.6</v>
      </c>
      <c r="DA17" s="628"/>
      <c r="DB17" s="628"/>
      <c r="DC17" s="628"/>
      <c r="DD17" s="634" t="s">
        <v>112</v>
      </c>
      <c r="DE17" s="626"/>
      <c r="DF17" s="626"/>
      <c r="DG17" s="626"/>
      <c r="DH17" s="626"/>
      <c r="DI17" s="626"/>
      <c r="DJ17" s="626"/>
      <c r="DK17" s="626"/>
      <c r="DL17" s="626"/>
      <c r="DM17" s="626"/>
      <c r="DN17" s="626"/>
      <c r="DO17" s="626"/>
      <c r="DP17" s="627"/>
      <c r="DQ17" s="634">
        <v>396500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66802</v>
      </c>
      <c r="S18" s="626"/>
      <c r="T18" s="626"/>
      <c r="U18" s="626"/>
      <c r="V18" s="626"/>
      <c r="W18" s="626"/>
      <c r="X18" s="626"/>
      <c r="Y18" s="627"/>
      <c r="Z18" s="628">
        <v>5.3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6736</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702911</v>
      </c>
      <c r="S20" s="626"/>
      <c r="T20" s="626"/>
      <c r="U20" s="626"/>
      <c r="V20" s="626"/>
      <c r="W20" s="626"/>
      <c r="X20" s="626"/>
      <c r="Y20" s="627"/>
      <c r="Z20" s="628">
        <v>55.6</v>
      </c>
      <c r="AA20" s="628"/>
      <c r="AB20" s="628"/>
      <c r="AC20" s="628"/>
      <c r="AD20" s="629">
        <v>636109</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6736</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1178891</v>
      </c>
      <c r="CS20" s="626"/>
      <c r="CT20" s="626"/>
      <c r="CU20" s="626"/>
      <c r="CV20" s="626"/>
      <c r="CW20" s="626"/>
      <c r="CX20" s="626"/>
      <c r="CY20" s="627"/>
      <c r="CZ20" s="628">
        <v>100</v>
      </c>
      <c r="DA20" s="628"/>
      <c r="DB20" s="628"/>
      <c r="DC20" s="628"/>
      <c r="DD20" s="634">
        <v>179088</v>
      </c>
      <c r="DE20" s="626"/>
      <c r="DF20" s="626"/>
      <c r="DG20" s="626"/>
      <c r="DH20" s="626"/>
      <c r="DI20" s="626"/>
      <c r="DJ20" s="626"/>
      <c r="DK20" s="626"/>
      <c r="DL20" s="626"/>
      <c r="DM20" s="626"/>
      <c r="DN20" s="626"/>
      <c r="DO20" s="626"/>
      <c r="DP20" s="627"/>
      <c r="DQ20" s="634">
        <v>1007552</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6736</v>
      </c>
      <c r="BH21" s="626"/>
      <c r="BI21" s="626"/>
      <c r="BJ21" s="626"/>
      <c r="BK21" s="626"/>
      <c r="BL21" s="626"/>
      <c r="BM21" s="626"/>
      <c r="BN21" s="627"/>
      <c r="BO21" s="628">
        <v>7.3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36</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10509</v>
      </c>
      <c r="S23" s="626"/>
      <c r="T23" s="626"/>
      <c r="U23" s="626"/>
      <c r="V23" s="626"/>
      <c r="W23" s="626"/>
      <c r="X23" s="626"/>
      <c r="Y23" s="627"/>
      <c r="Z23" s="628">
        <v>0.8</v>
      </c>
      <c r="AA23" s="628"/>
      <c r="AB23" s="628"/>
      <c r="AC23" s="628"/>
      <c r="AD23" s="629" t="s">
        <v>112</v>
      </c>
      <c r="AE23" s="629"/>
      <c r="AF23" s="629"/>
      <c r="AG23" s="629"/>
      <c r="AH23" s="629"/>
      <c r="AI23" s="629"/>
      <c r="AJ23" s="629"/>
      <c r="AK23" s="629"/>
      <c r="AL23" s="630" t="s">
        <v>112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1712</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551685</v>
      </c>
      <c r="CS24" s="615"/>
      <c r="CT24" s="615"/>
      <c r="CU24" s="615"/>
      <c r="CV24" s="615"/>
      <c r="CW24" s="615"/>
      <c r="CX24" s="615"/>
      <c r="CY24" s="616"/>
      <c r="CZ24" s="652">
        <v>46.8</v>
      </c>
      <c r="DA24" s="653"/>
      <c r="DB24" s="653"/>
      <c r="DC24" s="654"/>
      <c r="DD24" s="651">
        <v>530898</v>
      </c>
      <c r="DE24" s="615"/>
      <c r="DF24" s="615"/>
      <c r="DG24" s="615"/>
      <c r="DH24" s="615"/>
      <c r="DI24" s="615"/>
      <c r="DJ24" s="615"/>
      <c r="DK24" s="616"/>
      <c r="DL24" s="651">
        <v>229330</v>
      </c>
      <c r="DM24" s="615"/>
      <c r="DN24" s="615"/>
      <c r="DO24" s="615"/>
      <c r="DP24" s="615"/>
      <c r="DQ24" s="615"/>
      <c r="DR24" s="615"/>
      <c r="DS24" s="615"/>
      <c r="DT24" s="615"/>
      <c r="DU24" s="615"/>
      <c r="DV24" s="616"/>
      <c r="DW24" s="619">
        <v>34.700000000000003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58892</v>
      </c>
      <c r="S25" s="626"/>
      <c r="T25" s="626"/>
      <c r="U25" s="626"/>
      <c r="V25" s="626"/>
      <c r="W25" s="626"/>
      <c r="X25" s="626"/>
      <c r="Y25" s="627"/>
      <c r="Z25" s="628">
        <v>4.7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130419</v>
      </c>
      <c r="CS25" s="657"/>
      <c r="CT25" s="657"/>
      <c r="CU25" s="657"/>
      <c r="CV25" s="657"/>
      <c r="CW25" s="657"/>
      <c r="CX25" s="657"/>
      <c r="CY25" s="658"/>
      <c r="CZ25" s="659">
        <v>11.1</v>
      </c>
      <c r="DA25" s="660"/>
      <c r="DB25" s="660"/>
      <c r="DC25" s="661"/>
      <c r="DD25" s="634">
        <v>125937</v>
      </c>
      <c r="DE25" s="657"/>
      <c r="DF25" s="657"/>
      <c r="DG25" s="657"/>
      <c r="DH25" s="657"/>
      <c r="DI25" s="657"/>
      <c r="DJ25" s="657"/>
      <c r="DK25" s="658"/>
      <c r="DL25" s="634">
        <v>124977</v>
      </c>
      <c r="DM25" s="657"/>
      <c r="DN25" s="657"/>
      <c r="DO25" s="657"/>
      <c r="DP25" s="657"/>
      <c r="DQ25" s="657"/>
      <c r="DR25" s="657"/>
      <c r="DS25" s="657"/>
      <c r="DT25" s="657"/>
      <c r="DU25" s="657"/>
      <c r="DV25" s="658"/>
      <c r="DW25" s="630">
        <v>18.899999999999999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57160</v>
      </c>
      <c r="CS26" s="626"/>
      <c r="CT26" s="626"/>
      <c r="CU26" s="626"/>
      <c r="CV26" s="626"/>
      <c r="CW26" s="626"/>
      <c r="CX26" s="626"/>
      <c r="CY26" s="627"/>
      <c r="CZ26" s="659">
        <v>4.8</v>
      </c>
      <c r="DA26" s="660"/>
      <c r="DB26" s="660"/>
      <c r="DC26" s="661"/>
      <c r="DD26" s="634">
        <v>54836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26131</v>
      </c>
      <c r="S27" s="626"/>
      <c r="T27" s="626"/>
      <c r="U27" s="626"/>
      <c r="V27" s="626"/>
      <c r="W27" s="626"/>
      <c r="X27" s="626"/>
      <c r="Y27" s="627"/>
      <c r="Z27" s="628">
        <v>2.1</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92222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24766</v>
      </c>
      <c r="CS27" s="657"/>
      <c r="CT27" s="657"/>
      <c r="CU27" s="657"/>
      <c r="CV27" s="657"/>
      <c r="CW27" s="657"/>
      <c r="CX27" s="657"/>
      <c r="CY27" s="658"/>
      <c r="CZ27" s="659">
        <v>2.1</v>
      </c>
      <c r="DA27" s="660"/>
      <c r="DB27" s="660"/>
      <c r="DC27" s="661"/>
      <c r="DD27" s="634">
        <v>8461</v>
      </c>
      <c r="DE27" s="657"/>
      <c r="DF27" s="657"/>
      <c r="DG27" s="657"/>
      <c r="DH27" s="657"/>
      <c r="DI27" s="657"/>
      <c r="DJ27" s="657"/>
      <c r="DK27" s="658"/>
      <c r="DL27" s="634">
        <v>7853</v>
      </c>
      <c r="DM27" s="657"/>
      <c r="DN27" s="657"/>
      <c r="DO27" s="657"/>
      <c r="DP27" s="657"/>
      <c r="DQ27" s="657"/>
      <c r="DR27" s="657"/>
      <c r="DS27" s="657"/>
      <c r="DT27" s="657"/>
      <c r="DU27" s="657"/>
      <c r="DV27" s="658"/>
      <c r="DW27" s="630">
        <v>1.2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3116</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396500</v>
      </c>
      <c r="CS28" s="626"/>
      <c r="CT28" s="626"/>
      <c r="CU28" s="626"/>
      <c r="CV28" s="626"/>
      <c r="CW28" s="626"/>
      <c r="CX28" s="626"/>
      <c r="CY28" s="627"/>
      <c r="CZ28" s="659">
        <v>33.6</v>
      </c>
      <c r="DA28" s="660"/>
      <c r="DB28" s="660"/>
      <c r="DC28" s="661"/>
      <c r="DD28" s="634">
        <v>396500</v>
      </c>
      <c r="DE28" s="626"/>
      <c r="DF28" s="626"/>
      <c r="DG28" s="626"/>
      <c r="DH28" s="626"/>
      <c r="DI28" s="626"/>
      <c r="DJ28" s="626"/>
      <c r="DK28" s="627"/>
      <c r="DL28" s="634">
        <v>96500</v>
      </c>
      <c r="DM28" s="626"/>
      <c r="DN28" s="626"/>
      <c r="DO28" s="626"/>
      <c r="DP28" s="626"/>
      <c r="DQ28" s="626"/>
      <c r="DR28" s="626"/>
      <c r="DS28" s="626"/>
      <c r="DT28" s="626"/>
      <c r="DU28" s="626"/>
      <c r="DV28" s="627"/>
      <c r="DW28" s="630">
        <v>14.6</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6038</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396500</v>
      </c>
      <c r="CS29" s="657"/>
      <c r="CT29" s="657"/>
      <c r="CU29" s="657"/>
      <c r="CV29" s="657"/>
      <c r="CW29" s="657"/>
      <c r="CX29" s="657"/>
      <c r="CY29" s="658"/>
      <c r="CZ29" s="659">
        <v>33.6</v>
      </c>
      <c r="DA29" s="660"/>
      <c r="DB29" s="660"/>
      <c r="DC29" s="661"/>
      <c r="DD29" s="634">
        <v>396500</v>
      </c>
      <c r="DE29" s="657"/>
      <c r="DF29" s="657"/>
      <c r="DG29" s="657"/>
      <c r="DH29" s="657"/>
      <c r="DI29" s="657"/>
      <c r="DJ29" s="657"/>
      <c r="DK29" s="658"/>
      <c r="DL29" s="634">
        <v>96500</v>
      </c>
      <c r="DM29" s="657"/>
      <c r="DN29" s="657"/>
      <c r="DO29" s="657"/>
      <c r="DP29" s="657"/>
      <c r="DQ29" s="657"/>
      <c r="DR29" s="657"/>
      <c r="DS29" s="657"/>
      <c r="DT29" s="657"/>
      <c r="DU29" s="657"/>
      <c r="DV29" s="658"/>
      <c r="DW29" s="630">
        <v>14.6</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323950</v>
      </c>
      <c r="S30" s="626"/>
      <c r="T30" s="626"/>
      <c r="U30" s="626"/>
      <c r="V30" s="626"/>
      <c r="W30" s="626"/>
      <c r="X30" s="626"/>
      <c r="Y30" s="627"/>
      <c r="Z30" s="628">
        <v>25.6</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97.1</v>
      </c>
      <c r="BN30" s="684"/>
      <c r="BO30" s="684"/>
      <c r="BP30" s="684"/>
      <c r="BQ30" s="685"/>
      <c r="BR30" s="683">
        <v>98.6</v>
      </c>
      <c r="BS30" s="684"/>
      <c r="BT30" s="684"/>
      <c r="BU30" s="684"/>
      <c r="BV30" s="684"/>
      <c r="BW30" s="684"/>
      <c r="BX30" s="620">
        <v>96.9</v>
      </c>
      <c r="BY30" s="684"/>
      <c r="BZ30" s="684"/>
      <c r="CA30" s="684"/>
      <c r="CB30" s="685"/>
      <c r="CD30" s="688"/>
      <c r="CE30" s="689"/>
      <c r="CF30" s="639" t="s">
        <v>292</v>
      </c>
      <c r="CG30" s="640"/>
      <c r="CH30" s="640"/>
      <c r="CI30" s="640"/>
      <c r="CJ30" s="640"/>
      <c r="CK30" s="640"/>
      <c r="CL30" s="640"/>
      <c r="CM30" s="640"/>
      <c r="CN30" s="640"/>
      <c r="CO30" s="640"/>
      <c r="CP30" s="640"/>
      <c r="CQ30" s="641"/>
      <c r="CR30" s="625">
        <v>390100</v>
      </c>
      <c r="CS30" s="626"/>
      <c r="CT30" s="626"/>
      <c r="CU30" s="626"/>
      <c r="CV30" s="626"/>
      <c r="CW30" s="626"/>
      <c r="CX30" s="626"/>
      <c r="CY30" s="627"/>
      <c r="CZ30" s="659">
        <v>33.1</v>
      </c>
      <c r="DA30" s="660"/>
      <c r="DB30" s="660"/>
      <c r="DC30" s="661"/>
      <c r="DD30" s="634">
        <v>390100</v>
      </c>
      <c r="DE30" s="626"/>
      <c r="DF30" s="626"/>
      <c r="DG30" s="626"/>
      <c r="DH30" s="626"/>
      <c r="DI30" s="626"/>
      <c r="DJ30" s="626"/>
      <c r="DK30" s="627"/>
      <c r="DL30" s="634">
        <v>90100</v>
      </c>
      <c r="DM30" s="626"/>
      <c r="DN30" s="626"/>
      <c r="DO30" s="626"/>
      <c r="DP30" s="626"/>
      <c r="DQ30" s="626"/>
      <c r="DR30" s="626"/>
      <c r="DS30" s="626"/>
      <c r="DT30" s="626"/>
      <c r="DU30" s="626"/>
      <c r="DV30" s="627"/>
      <c r="DW30" s="630">
        <v>13.6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45988</v>
      </c>
      <c r="S31" s="626"/>
      <c r="T31" s="626"/>
      <c r="U31" s="626"/>
      <c r="V31" s="626"/>
      <c r="W31" s="626"/>
      <c r="X31" s="626"/>
      <c r="Y31" s="627"/>
      <c r="Z31" s="628">
        <v>3.6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97.4</v>
      </c>
      <c r="BH31" s="657"/>
      <c r="BI31" s="657"/>
      <c r="BJ31" s="657"/>
      <c r="BK31" s="657"/>
      <c r="BL31" s="657"/>
      <c r="BM31" s="631">
        <v>96</v>
      </c>
      <c r="BN31" s="681"/>
      <c r="BO31" s="681"/>
      <c r="BP31" s="681"/>
      <c r="BQ31" s="682"/>
      <c r="BR31" s="680">
        <v>97.5</v>
      </c>
      <c r="BS31" s="657"/>
      <c r="BT31" s="657"/>
      <c r="BU31" s="657"/>
      <c r="BV31" s="657"/>
      <c r="BW31" s="657"/>
      <c r="BX31" s="631">
        <v>96.3</v>
      </c>
      <c r="BY31" s="681"/>
      <c r="BZ31" s="681"/>
      <c r="CA31" s="681"/>
      <c r="CB31" s="682"/>
      <c r="CD31" s="688"/>
      <c r="CE31" s="689"/>
      <c r="CF31" s="639" t="s">
        <v>296</v>
      </c>
      <c r="CG31" s="640"/>
      <c r="CH31" s="640"/>
      <c r="CI31" s="640"/>
      <c r="CJ31" s="640"/>
      <c r="CK31" s="640"/>
      <c r="CL31" s="640"/>
      <c r="CM31" s="640"/>
      <c r="CN31" s="640"/>
      <c r="CO31" s="640"/>
      <c r="CP31" s="640"/>
      <c r="CQ31" s="641"/>
      <c r="CR31" s="625">
        <v>6400</v>
      </c>
      <c r="CS31" s="657"/>
      <c r="CT31" s="657"/>
      <c r="CU31" s="657"/>
      <c r="CV31" s="657"/>
      <c r="CW31" s="657"/>
      <c r="CX31" s="657"/>
      <c r="CY31" s="658"/>
      <c r="CZ31" s="659">
        <v>0.5</v>
      </c>
      <c r="DA31" s="660"/>
      <c r="DB31" s="660"/>
      <c r="DC31" s="661"/>
      <c r="DD31" s="634">
        <v>6400</v>
      </c>
      <c r="DE31" s="657"/>
      <c r="DF31" s="657"/>
      <c r="DG31" s="657"/>
      <c r="DH31" s="657"/>
      <c r="DI31" s="657"/>
      <c r="DJ31" s="657"/>
      <c r="DK31" s="658"/>
      <c r="DL31" s="634">
        <v>6400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31588</v>
      </c>
      <c r="S32" s="626"/>
      <c r="T32" s="626"/>
      <c r="U32" s="626"/>
      <c r="V32" s="626"/>
      <c r="W32" s="626"/>
      <c r="X32" s="626"/>
      <c r="Y32" s="627"/>
      <c r="Z32" s="628">
        <v>2.5</v>
      </c>
      <c r="AA32" s="628"/>
      <c r="AB32" s="628"/>
      <c r="AC32" s="628"/>
      <c r="AD32" s="629">
        <v>1291</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96.9</v>
      </c>
      <c r="BN32" s="693"/>
      <c r="BO32" s="693"/>
      <c r="BP32" s="693"/>
      <c r="BQ32" s="695"/>
      <c r="BR32" s="692">
        <v>98.6</v>
      </c>
      <c r="BS32" s="693"/>
      <c r="BT32" s="693"/>
      <c r="BU32" s="693"/>
      <c r="BV32" s="693"/>
      <c r="BW32" s="693"/>
      <c r="BX32" s="694">
        <v>96.5</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52596</v>
      </c>
      <c r="S33" s="626"/>
      <c r="T33" s="626"/>
      <c r="U33" s="626"/>
      <c r="V33" s="626"/>
      <c r="W33" s="626"/>
      <c r="X33" s="626"/>
      <c r="Y33" s="627"/>
      <c r="Z33" s="628">
        <v>4.2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448118</v>
      </c>
      <c r="CS33" s="657"/>
      <c r="CT33" s="657"/>
      <c r="CU33" s="657"/>
      <c r="CV33" s="657"/>
      <c r="CW33" s="657"/>
      <c r="CX33" s="657"/>
      <c r="CY33" s="658"/>
      <c r="CZ33" s="659">
        <v>38</v>
      </c>
      <c r="DA33" s="660"/>
      <c r="DB33" s="660"/>
      <c r="DC33" s="661"/>
      <c r="DD33" s="634">
        <v>362917</v>
      </c>
      <c r="DE33" s="657"/>
      <c r="DF33" s="657"/>
      <c r="DG33" s="657"/>
      <c r="DH33" s="657"/>
      <c r="DI33" s="657"/>
      <c r="DJ33" s="657"/>
      <c r="DK33" s="658"/>
      <c r="DL33" s="634">
        <v>224650</v>
      </c>
      <c r="DM33" s="657"/>
      <c r="DN33" s="657"/>
      <c r="DO33" s="657"/>
      <c r="DP33" s="657"/>
      <c r="DQ33" s="657"/>
      <c r="DR33" s="657"/>
      <c r="DS33" s="657"/>
      <c r="DT33" s="657"/>
      <c r="DU33" s="657"/>
      <c r="DV33" s="658"/>
      <c r="DW33" s="630">
        <v>34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155546</v>
      </c>
      <c r="CS34" s="626"/>
      <c r="CT34" s="626"/>
      <c r="CU34" s="626"/>
      <c r="CV34" s="626"/>
      <c r="CW34" s="626"/>
      <c r="CX34" s="626"/>
      <c r="CY34" s="627"/>
      <c r="CZ34" s="659">
        <v>13.2</v>
      </c>
      <c r="DA34" s="660"/>
      <c r="DB34" s="660"/>
      <c r="DC34" s="661"/>
      <c r="DD34" s="634">
        <v>113989</v>
      </c>
      <c r="DE34" s="626"/>
      <c r="DF34" s="626"/>
      <c r="DG34" s="626"/>
      <c r="DH34" s="626"/>
      <c r="DI34" s="626"/>
      <c r="DJ34" s="626"/>
      <c r="DK34" s="627"/>
      <c r="DL34" s="634">
        <v>92209</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24096</v>
      </c>
      <c r="S35" s="626"/>
      <c r="T35" s="626"/>
      <c r="U35" s="626"/>
      <c r="V35" s="626"/>
      <c r="W35" s="626"/>
      <c r="X35" s="626"/>
      <c r="Y35" s="627"/>
      <c r="Z35" s="628">
        <v>1.9</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82807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38233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1548</v>
      </c>
      <c r="CS35" s="657"/>
      <c r="CT35" s="657"/>
      <c r="CU35" s="657"/>
      <c r="CV35" s="657"/>
      <c r="CW35" s="657"/>
      <c r="CX35" s="657"/>
      <c r="CY35" s="658"/>
      <c r="CZ35" s="659">
        <v>0.1</v>
      </c>
      <c r="DA35" s="660"/>
      <c r="DB35" s="660"/>
      <c r="DC35" s="661"/>
      <c r="DD35" s="634">
        <v>1116</v>
      </c>
      <c r="DE35" s="657"/>
      <c r="DF35" s="657"/>
      <c r="DG35" s="657"/>
      <c r="DH35" s="657"/>
      <c r="DI35" s="657"/>
      <c r="DJ35" s="657"/>
      <c r="DK35" s="658"/>
      <c r="DL35" s="634">
        <v>1116</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1263467</v>
      </c>
      <c r="S36" s="698"/>
      <c r="T36" s="698"/>
      <c r="U36" s="698"/>
      <c r="V36" s="698"/>
      <c r="W36" s="698"/>
      <c r="X36" s="698"/>
      <c r="Y36" s="699"/>
      <c r="Z36" s="700">
        <v>100</v>
      </c>
      <c r="AA36" s="700"/>
      <c r="AB36" s="700"/>
      <c r="AC36" s="700"/>
      <c r="AD36" s="701">
        <v>637400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26603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29831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162130</v>
      </c>
      <c r="CS36" s="626"/>
      <c r="CT36" s="626"/>
      <c r="CU36" s="626"/>
      <c r="CV36" s="626"/>
      <c r="CW36" s="626"/>
      <c r="CX36" s="626"/>
      <c r="CY36" s="627"/>
      <c r="CZ36" s="659">
        <v>13.8</v>
      </c>
      <c r="DA36" s="660"/>
      <c r="DB36" s="660"/>
      <c r="DC36" s="661"/>
      <c r="DD36" s="634">
        <v>123586</v>
      </c>
      <c r="DE36" s="626"/>
      <c r="DF36" s="626"/>
      <c r="DG36" s="626"/>
      <c r="DH36" s="626"/>
      <c r="DI36" s="626"/>
      <c r="DJ36" s="626"/>
      <c r="DK36" s="627"/>
      <c r="DL36" s="634">
        <v>109768</v>
      </c>
      <c r="DM36" s="626"/>
      <c r="DN36" s="626"/>
      <c r="DO36" s="626"/>
      <c r="DP36" s="626"/>
      <c r="DQ36" s="626"/>
      <c r="DR36" s="626"/>
      <c r="DS36" s="626"/>
      <c r="DT36" s="626"/>
      <c r="DU36" s="626"/>
      <c r="DV36" s="627"/>
      <c r="DW36" s="630">
        <v>16.600000000000001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9454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70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70482</v>
      </c>
      <c r="CS37" s="657"/>
      <c r="CT37" s="657"/>
      <c r="CU37" s="657"/>
      <c r="CV37" s="657"/>
      <c r="CW37" s="657"/>
      <c r="CX37" s="657"/>
      <c r="CY37" s="658"/>
      <c r="CZ37" s="659">
        <v>6</v>
      </c>
      <c r="DA37" s="660"/>
      <c r="DB37" s="660"/>
      <c r="DC37" s="661"/>
      <c r="DD37" s="634">
        <v>43482</v>
      </c>
      <c r="DE37" s="657"/>
      <c r="DF37" s="657"/>
      <c r="DG37" s="657"/>
      <c r="DH37" s="657"/>
      <c r="DI37" s="657"/>
      <c r="DJ37" s="657"/>
      <c r="DK37" s="658"/>
      <c r="DL37" s="634">
        <v>43452</v>
      </c>
      <c r="DM37" s="657"/>
      <c r="DN37" s="657"/>
      <c r="DO37" s="657"/>
      <c r="DP37" s="657"/>
      <c r="DQ37" s="657"/>
      <c r="DR37" s="657"/>
      <c r="DS37" s="657"/>
      <c r="DT37" s="657"/>
      <c r="DU37" s="657"/>
      <c r="DV37" s="658"/>
      <c r="DW37" s="630">
        <v>6.6</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102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82807</v>
      </c>
      <c r="CS38" s="626"/>
      <c r="CT38" s="626"/>
      <c r="CU38" s="626"/>
      <c r="CV38" s="626"/>
      <c r="CW38" s="626"/>
      <c r="CX38" s="626"/>
      <c r="CY38" s="627"/>
      <c r="CZ38" s="659">
        <v>7</v>
      </c>
      <c r="DA38" s="660"/>
      <c r="DB38" s="660"/>
      <c r="DC38" s="661"/>
      <c r="DD38" s="634">
        <v>79226</v>
      </c>
      <c r="DE38" s="626"/>
      <c r="DF38" s="626"/>
      <c r="DG38" s="626"/>
      <c r="DH38" s="626"/>
      <c r="DI38" s="626"/>
      <c r="DJ38" s="626"/>
      <c r="DK38" s="627"/>
      <c r="DL38" s="634">
        <v>21557</v>
      </c>
      <c r="DM38" s="626"/>
      <c r="DN38" s="626"/>
      <c r="DO38" s="626"/>
      <c r="DP38" s="626"/>
      <c r="DQ38" s="626"/>
      <c r="DR38" s="626"/>
      <c r="DS38" s="626"/>
      <c r="DT38" s="626"/>
      <c r="DU38" s="626"/>
      <c r="DV38" s="627"/>
      <c r="DW38" s="630">
        <v>3.3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46087</v>
      </c>
      <c r="CS39" s="657"/>
      <c r="CT39" s="657"/>
      <c r="CU39" s="657"/>
      <c r="CV39" s="657"/>
      <c r="CW39" s="657"/>
      <c r="CX39" s="657"/>
      <c r="CY39" s="658"/>
      <c r="CZ39" s="659">
        <v>3.9</v>
      </c>
      <c r="DA39" s="660"/>
      <c r="DB39" s="660"/>
      <c r="DC39" s="661"/>
      <c r="DD39" s="634">
        <v>45000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29884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437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16866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541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179088</v>
      </c>
      <c r="CS42" s="626"/>
      <c r="CT42" s="626"/>
      <c r="CU42" s="626"/>
      <c r="CV42" s="626"/>
      <c r="CW42" s="626"/>
      <c r="CX42" s="626"/>
      <c r="CY42" s="627"/>
      <c r="CZ42" s="659">
        <v>15.2</v>
      </c>
      <c r="DA42" s="708"/>
      <c r="DB42" s="708"/>
      <c r="DC42" s="709"/>
      <c r="DD42" s="634">
        <v>113737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14585</v>
      </c>
      <c r="CS43" s="657"/>
      <c r="CT43" s="657"/>
      <c r="CU43" s="657"/>
      <c r="CV43" s="657"/>
      <c r="CW43" s="657"/>
      <c r="CX43" s="657"/>
      <c r="CY43" s="658"/>
      <c r="CZ43" s="659">
        <v>1.2</v>
      </c>
      <c r="DA43" s="660"/>
      <c r="DB43" s="660"/>
      <c r="DC43" s="661"/>
      <c r="DD43" s="634">
        <v>14585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179088</v>
      </c>
      <c r="CS44" s="626"/>
      <c r="CT44" s="626"/>
      <c r="CU44" s="626"/>
      <c r="CV44" s="626"/>
      <c r="CW44" s="626"/>
      <c r="CX44" s="626"/>
      <c r="CY44" s="627"/>
      <c r="CZ44" s="659">
        <v>15.2</v>
      </c>
      <c r="DA44" s="708"/>
      <c r="DB44" s="708"/>
      <c r="DC44" s="709"/>
      <c r="DD44" s="634">
        <v>113737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t="s">
        <v>112</v>
      </c>
      <c r="CS45" s="657"/>
      <c r="CT45" s="657"/>
      <c r="CU45" s="657"/>
      <c r="CV45" s="657"/>
      <c r="CW45" s="657"/>
      <c r="CX45" s="657"/>
      <c r="CY45" s="658"/>
      <c r="CZ45" s="659" t="s">
        <v>112</v>
      </c>
      <c r="DA45" s="660"/>
      <c r="DB45" s="660"/>
      <c r="DC45" s="661"/>
      <c r="DD45" s="634" t="s">
        <v>112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179088</v>
      </c>
      <c r="CS46" s="626"/>
      <c r="CT46" s="626"/>
      <c r="CU46" s="626"/>
      <c r="CV46" s="626"/>
      <c r="CW46" s="626"/>
      <c r="CX46" s="626"/>
      <c r="CY46" s="627"/>
      <c r="CZ46" s="659">
        <v>15.2</v>
      </c>
      <c r="DA46" s="708"/>
      <c r="DB46" s="708"/>
      <c r="DC46" s="709"/>
      <c r="DD46" s="634">
        <v>113737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1178891</v>
      </c>
      <c r="CS49" s="693"/>
      <c r="CT49" s="693"/>
      <c r="CU49" s="693"/>
      <c r="CV49" s="693"/>
      <c r="CW49" s="693"/>
      <c r="CX49" s="693"/>
      <c r="CY49" s="720"/>
      <c r="CZ49" s="721">
        <v>100</v>
      </c>
      <c r="DA49" s="722"/>
      <c r="DB49" s="722"/>
      <c r="DC49" s="723"/>
      <c r="DD49" s="724">
        <v>1007552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1263</v>
      </c>
      <c r="R7" s="755"/>
      <c r="S7" s="755"/>
      <c r="T7" s="755"/>
      <c r="U7" s="755"/>
      <c r="V7" s="755">
        <v>1179</v>
      </c>
      <c r="W7" s="755"/>
      <c r="X7" s="755"/>
      <c r="Y7" s="755"/>
      <c r="Z7" s="755"/>
      <c r="AA7" s="755">
        <v>84</v>
      </c>
      <c r="AB7" s="755"/>
      <c r="AC7" s="755"/>
      <c r="AD7" s="755"/>
      <c r="AE7" s="756"/>
      <c r="AF7" s="757">
        <v>78</v>
      </c>
      <c r="AG7" s="758"/>
      <c r="AH7" s="758"/>
      <c r="AI7" s="758"/>
      <c r="AJ7" s="759"/>
      <c r="AK7" s="794">
        <v>323</v>
      </c>
      <c r="AL7" s="795"/>
      <c r="AM7" s="795"/>
      <c r="AN7" s="795"/>
      <c r="AO7" s="795"/>
      <c r="AP7" s="795">
        <v>703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-1</v>
      </c>
      <c r="CI7" s="792"/>
      <c r="CJ7" s="792"/>
      <c r="CK7" s="792"/>
      <c r="CL7" s="793"/>
      <c r="CM7" s="791">
        <v>43</v>
      </c>
      <c r="CN7" s="792"/>
      <c r="CO7" s="792"/>
      <c r="CP7" s="792"/>
      <c r="CQ7" s="793"/>
      <c r="CR7" s="791">
        <v>20</v>
      </c>
      <c r="CS7" s="792"/>
      <c r="CT7" s="792"/>
      <c r="CU7" s="792"/>
      <c r="CV7" s="793"/>
      <c r="CW7" s="791" t="s">
        <v>534</v>
      </c>
      <c r="CX7" s="792"/>
      <c r="CY7" s="792"/>
      <c r="CZ7" s="792"/>
      <c r="DA7" s="793"/>
      <c r="DB7" s="791" t="s">
        <v>534</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-20</v>
      </c>
      <c r="CI8" s="802"/>
      <c r="CJ8" s="802"/>
      <c r="CK8" s="802"/>
      <c r="CL8" s="803"/>
      <c r="CM8" s="801">
        <v>-12</v>
      </c>
      <c r="CN8" s="802"/>
      <c r="CO8" s="802"/>
      <c r="CP8" s="802"/>
      <c r="CQ8" s="803"/>
      <c r="CR8" s="801">
        <v>2</v>
      </c>
      <c r="CS8" s="802"/>
      <c r="CT8" s="802"/>
      <c r="CU8" s="802"/>
      <c r="CV8" s="803"/>
      <c r="CW8" s="801" t="s">
        <v>534</v>
      </c>
      <c r="CX8" s="802"/>
      <c r="CY8" s="802"/>
      <c r="CZ8" s="802"/>
      <c r="DA8" s="803"/>
      <c r="DB8" s="801" t="s">
        <v>534</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1263</v>
      </c>
      <c r="R23" s="814"/>
      <c r="S23" s="814"/>
      <c r="T23" s="814"/>
      <c r="U23" s="814"/>
      <c r="V23" s="814">
        <v>1179</v>
      </c>
      <c r="W23" s="814"/>
      <c r="X23" s="814"/>
      <c r="Y23" s="814"/>
      <c r="Z23" s="814"/>
      <c r="AA23" s="814">
        <v>84</v>
      </c>
      <c r="AB23" s="814"/>
      <c r="AC23" s="814"/>
      <c r="AD23" s="814"/>
      <c r="AE23" s="815"/>
      <c r="AF23" s="816">
        <v>78</v>
      </c>
      <c r="AG23" s="814"/>
      <c r="AH23" s="814"/>
      <c r="AI23" s="814"/>
      <c r="AJ23" s="817"/>
      <c r="AK23" s="818"/>
      <c r="AL23" s="819"/>
      <c r="AM23" s="819"/>
      <c r="AN23" s="819"/>
      <c r="AO23" s="819"/>
      <c r="AP23" s="814">
        <v>702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134</v>
      </c>
      <c r="R28" s="843"/>
      <c r="S28" s="843"/>
      <c r="T28" s="843"/>
      <c r="U28" s="843"/>
      <c r="V28" s="843">
        <v>96</v>
      </c>
      <c r="W28" s="843"/>
      <c r="X28" s="843"/>
      <c r="Y28" s="843"/>
      <c r="Z28" s="843"/>
      <c r="AA28" s="843">
        <v>38</v>
      </c>
      <c r="AB28" s="843"/>
      <c r="AC28" s="843"/>
      <c r="AD28" s="843"/>
      <c r="AE28" s="844"/>
      <c r="AF28" s="845">
        <v>38</v>
      </c>
      <c r="AG28" s="843"/>
      <c r="AH28" s="843"/>
      <c r="AI28" s="843"/>
      <c r="AJ28" s="846"/>
      <c r="AK28" s="847">
        <v>10</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66</v>
      </c>
      <c r="R29" s="779"/>
      <c r="S29" s="779"/>
      <c r="T29" s="779"/>
      <c r="U29" s="779"/>
      <c r="V29" s="779">
        <v>64</v>
      </c>
      <c r="W29" s="779"/>
      <c r="X29" s="779"/>
      <c r="Y29" s="779"/>
      <c r="Z29" s="779"/>
      <c r="AA29" s="779">
        <v>2</v>
      </c>
      <c r="AB29" s="779"/>
      <c r="AC29" s="779"/>
      <c r="AD29" s="779"/>
      <c r="AE29" s="780"/>
      <c r="AF29" s="781">
        <v>2</v>
      </c>
      <c r="AG29" s="782"/>
      <c r="AH29" s="782"/>
      <c r="AI29" s="782"/>
      <c r="AJ29" s="783"/>
      <c r="AK29" s="850">
        <v>6</v>
      </c>
      <c r="AL29" s="851"/>
      <c r="AM29" s="851"/>
      <c r="AN29" s="851"/>
      <c r="AO29" s="851"/>
      <c r="AP29" s="851" t="s">
        <v>535</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47</v>
      </c>
      <c r="R30" s="779"/>
      <c r="S30" s="779"/>
      <c r="T30" s="779"/>
      <c r="U30" s="779"/>
      <c r="V30" s="779">
        <v>45</v>
      </c>
      <c r="W30" s="779"/>
      <c r="X30" s="779"/>
      <c r="Y30" s="779"/>
      <c r="Z30" s="779"/>
      <c r="AA30" s="779">
        <v>2</v>
      </c>
      <c r="AB30" s="779"/>
      <c r="AC30" s="779"/>
      <c r="AD30" s="779"/>
      <c r="AE30" s="780"/>
      <c r="AF30" s="781">
        <v>2</v>
      </c>
      <c r="AG30" s="782"/>
      <c r="AH30" s="782"/>
      <c r="AI30" s="782"/>
      <c r="AJ30" s="783"/>
      <c r="AK30" s="850">
        <v>2</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17</v>
      </c>
      <c r="R31" s="779"/>
      <c r="S31" s="779"/>
      <c r="T31" s="779"/>
      <c r="U31" s="779"/>
      <c r="V31" s="779">
        <v>16</v>
      </c>
      <c r="W31" s="779"/>
      <c r="X31" s="779"/>
      <c r="Y31" s="779"/>
      <c r="Z31" s="779"/>
      <c r="AA31" s="779">
        <v>1</v>
      </c>
      <c r="AB31" s="779"/>
      <c r="AC31" s="779"/>
      <c r="AD31" s="779"/>
      <c r="AE31" s="780"/>
      <c r="AF31" s="781">
        <v>1</v>
      </c>
      <c r="AG31" s="782"/>
      <c r="AH31" s="782"/>
      <c r="AI31" s="782"/>
      <c r="AJ31" s="783"/>
      <c r="AK31" s="850">
        <v>11</v>
      </c>
      <c r="AL31" s="851"/>
      <c r="AM31" s="851"/>
      <c r="AN31" s="851"/>
      <c r="AO31" s="851"/>
      <c r="AP31" s="851" t="s">
        <v>534</v>
      </c>
      <c r="AQ31" s="851"/>
      <c r="AR31" s="851"/>
      <c r="AS31" s="851"/>
      <c r="AT31" s="851"/>
      <c r="AU31" s="851" t="s">
        <v>534</v>
      </c>
      <c r="AV31" s="851"/>
      <c r="AW31" s="851"/>
      <c r="AX31" s="851"/>
      <c r="AY31" s="851"/>
      <c r="AZ31" s="852" t="s">
        <v>534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111</v>
      </c>
      <c r="R32" s="779"/>
      <c r="S32" s="779"/>
      <c r="T32" s="779"/>
      <c r="U32" s="779"/>
      <c r="V32" s="779">
        <v>111</v>
      </c>
      <c r="W32" s="779"/>
      <c r="X32" s="779"/>
      <c r="Y32" s="779"/>
      <c r="Z32" s="779"/>
      <c r="AA32" s="779">
        <v>0</v>
      </c>
      <c r="AB32" s="779"/>
      <c r="AC32" s="779"/>
      <c r="AD32" s="779"/>
      <c r="AE32" s="780"/>
      <c r="AF32" s="781">
        <v>0</v>
      </c>
      <c r="AG32" s="782"/>
      <c r="AH32" s="782"/>
      <c r="AI32" s="782"/>
      <c r="AJ32" s="783"/>
      <c r="AK32" s="850">
        <v>27</v>
      </c>
      <c r="AL32" s="851"/>
      <c r="AM32" s="851"/>
      <c r="AN32" s="851"/>
      <c r="AO32" s="851"/>
      <c r="AP32" s="851">
        <v>69</v>
      </c>
      <c r="AQ32" s="851"/>
      <c r="AR32" s="851"/>
      <c r="AS32" s="851"/>
      <c r="AT32" s="851"/>
      <c r="AU32" s="851">
        <v>69</v>
      </c>
      <c r="AV32" s="851"/>
      <c r="AW32" s="851"/>
      <c r="AX32" s="851"/>
      <c r="AY32" s="851"/>
      <c r="AZ32" s="852" t="s">
        <v>534</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18</v>
      </c>
      <c r="R33" s="779"/>
      <c r="S33" s="779"/>
      <c r="T33" s="779"/>
      <c r="U33" s="779"/>
      <c r="V33" s="779">
        <v>18</v>
      </c>
      <c r="W33" s="779"/>
      <c r="X33" s="779"/>
      <c r="Y33" s="779"/>
      <c r="Z33" s="779"/>
      <c r="AA33" s="779">
        <v>0</v>
      </c>
      <c r="AB33" s="779"/>
      <c r="AC33" s="779"/>
      <c r="AD33" s="779"/>
      <c r="AE33" s="780"/>
      <c r="AF33" s="781">
        <v>0</v>
      </c>
      <c r="AG33" s="782"/>
      <c r="AH33" s="782"/>
      <c r="AI33" s="782"/>
      <c r="AJ33" s="783"/>
      <c r="AK33" s="850">
        <v>9</v>
      </c>
      <c r="AL33" s="851"/>
      <c r="AM33" s="851"/>
      <c r="AN33" s="851"/>
      <c r="AO33" s="851"/>
      <c r="AP33" s="851">
        <v>53</v>
      </c>
      <c r="AQ33" s="851"/>
      <c r="AR33" s="851"/>
      <c r="AS33" s="851"/>
      <c r="AT33" s="851"/>
      <c r="AU33" s="851">
        <v>53</v>
      </c>
      <c r="AV33" s="851"/>
      <c r="AW33" s="851"/>
      <c r="AX33" s="851"/>
      <c r="AY33" s="851"/>
      <c r="AZ33" s="852" t="s">
        <v>534</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v>
      </c>
      <c r="AG63" s="862"/>
      <c r="AH63" s="862"/>
      <c r="AI63" s="862"/>
      <c r="AJ63" s="863"/>
      <c r="AK63" s="864"/>
      <c r="AL63" s="859"/>
      <c r="AM63" s="859"/>
      <c r="AN63" s="859"/>
      <c r="AO63" s="859"/>
      <c r="AP63" s="862">
        <v>122</v>
      </c>
      <c r="AQ63" s="862"/>
      <c r="AR63" s="862"/>
      <c r="AS63" s="862"/>
      <c r="AT63" s="862"/>
      <c r="AU63" s="862">
        <v>122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5878</v>
      </c>
      <c r="R68" s="886"/>
      <c r="S68" s="886"/>
      <c r="T68" s="886"/>
      <c r="U68" s="886"/>
      <c r="V68" s="886">
        <v>5677</v>
      </c>
      <c r="W68" s="886"/>
      <c r="X68" s="886"/>
      <c r="Y68" s="886"/>
      <c r="Z68" s="886"/>
      <c r="AA68" s="886">
        <v>201</v>
      </c>
      <c r="AB68" s="886"/>
      <c r="AC68" s="886"/>
      <c r="AD68" s="886"/>
      <c r="AE68" s="886"/>
      <c r="AF68" s="886">
        <v>194</v>
      </c>
      <c r="AG68" s="886"/>
      <c r="AH68" s="886"/>
      <c r="AI68" s="886"/>
      <c r="AJ68" s="886"/>
      <c r="AK68" s="886" t="s">
        <v>478</v>
      </c>
      <c r="AL68" s="886"/>
      <c r="AM68" s="886"/>
      <c r="AN68" s="886"/>
      <c r="AO68" s="886"/>
      <c r="AP68" s="886">
        <v>1549</v>
      </c>
      <c r="AQ68" s="886"/>
      <c r="AR68" s="886"/>
      <c r="AS68" s="886"/>
      <c r="AT68" s="886"/>
      <c r="AU68" s="886">
        <v>17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478</v>
      </c>
      <c r="AL69" s="851"/>
      <c r="AM69" s="851"/>
      <c r="AN69" s="851"/>
      <c r="AO69" s="851"/>
      <c r="AP69" s="851" t="s">
        <v>478</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552</v>
      </c>
      <c r="C71" s="894"/>
      <c r="D71" s="894"/>
      <c r="E71" s="894"/>
      <c r="F71" s="894"/>
      <c r="G71" s="894"/>
      <c r="H71" s="894"/>
      <c r="I71" s="894"/>
      <c r="J71" s="894"/>
      <c r="K71" s="894"/>
      <c r="L71" s="894"/>
      <c r="M71" s="894"/>
      <c r="N71" s="894"/>
      <c r="O71" s="894"/>
      <c r="P71" s="895"/>
      <c r="Q71" s="896">
        <v>271</v>
      </c>
      <c r="R71" s="851"/>
      <c r="S71" s="851"/>
      <c r="T71" s="851"/>
      <c r="U71" s="851"/>
      <c r="V71" s="851">
        <v>271</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478</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193</v>
      </c>
      <c r="R73" s="851"/>
      <c r="S73" s="851"/>
      <c r="T73" s="851"/>
      <c r="U73" s="851"/>
      <c r="V73" s="851">
        <v>181</v>
      </c>
      <c r="W73" s="851"/>
      <c r="X73" s="851"/>
      <c r="Y73" s="851"/>
      <c r="Z73" s="851"/>
      <c r="AA73" s="851">
        <v>12</v>
      </c>
      <c r="AB73" s="851"/>
      <c r="AC73" s="851"/>
      <c r="AD73" s="851"/>
      <c r="AE73" s="851"/>
      <c r="AF73" s="851">
        <v>12</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6977</v>
      </c>
      <c r="R74" s="851"/>
      <c r="S74" s="851"/>
      <c r="T74" s="851"/>
      <c r="U74" s="851"/>
      <c r="V74" s="851">
        <v>6240</v>
      </c>
      <c r="W74" s="851"/>
      <c r="X74" s="851"/>
      <c r="Y74" s="851"/>
      <c r="Z74" s="851"/>
      <c r="AA74" s="851">
        <v>737</v>
      </c>
      <c r="AB74" s="851"/>
      <c r="AC74" s="851"/>
      <c r="AD74" s="851"/>
      <c r="AE74" s="851"/>
      <c r="AF74" s="851">
        <v>737</v>
      </c>
      <c r="AG74" s="851"/>
      <c r="AH74" s="851"/>
      <c r="AI74" s="851"/>
      <c r="AJ74" s="851"/>
      <c r="AK74" s="851">
        <v>630</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15</v>
      </c>
      <c r="R75" s="900"/>
      <c r="S75" s="900"/>
      <c r="T75" s="900"/>
      <c r="U75" s="850"/>
      <c r="V75" s="901">
        <v>13</v>
      </c>
      <c r="W75" s="900"/>
      <c r="X75" s="900"/>
      <c r="Y75" s="900"/>
      <c r="Z75" s="850"/>
      <c r="AA75" s="901">
        <v>2</v>
      </c>
      <c r="AB75" s="900"/>
      <c r="AC75" s="900"/>
      <c r="AD75" s="900"/>
      <c r="AE75" s="850"/>
      <c r="AF75" s="901">
        <v>2</v>
      </c>
      <c r="AG75" s="900"/>
      <c r="AH75" s="900"/>
      <c r="AI75" s="900"/>
      <c r="AJ75" s="850"/>
      <c r="AK75" s="901">
        <v>9</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2125</v>
      </c>
      <c r="R76" s="900"/>
      <c r="S76" s="900"/>
      <c r="T76" s="900"/>
      <c r="U76" s="850"/>
      <c r="V76" s="901">
        <v>2067</v>
      </c>
      <c r="W76" s="900"/>
      <c r="X76" s="900"/>
      <c r="Y76" s="900"/>
      <c r="Z76" s="850"/>
      <c r="AA76" s="901">
        <v>58</v>
      </c>
      <c r="AB76" s="900"/>
      <c r="AC76" s="900"/>
      <c r="AD76" s="900"/>
      <c r="AE76" s="850"/>
      <c r="AF76" s="901">
        <v>58</v>
      </c>
      <c r="AG76" s="900"/>
      <c r="AH76" s="900"/>
      <c r="AI76" s="900"/>
      <c r="AJ76" s="850"/>
      <c r="AK76" s="901">
        <v>125</v>
      </c>
      <c r="AL76" s="900"/>
      <c r="AM76" s="900"/>
      <c r="AN76" s="900"/>
      <c r="AO76" s="850"/>
      <c r="AP76" s="901" t="s">
        <v>478</v>
      </c>
      <c r="AQ76" s="900"/>
      <c r="AR76" s="900"/>
      <c r="AS76" s="900"/>
      <c r="AT76" s="850"/>
      <c r="AU76" s="901" t="s">
        <v>478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273707</v>
      </c>
      <c r="R77" s="900"/>
      <c r="S77" s="900"/>
      <c r="T77" s="900"/>
      <c r="U77" s="850"/>
      <c r="V77" s="901">
        <v>260942</v>
      </c>
      <c r="W77" s="900"/>
      <c r="X77" s="900"/>
      <c r="Y77" s="900"/>
      <c r="Z77" s="850"/>
      <c r="AA77" s="901">
        <v>12765</v>
      </c>
      <c r="AB77" s="900"/>
      <c r="AC77" s="900"/>
      <c r="AD77" s="900"/>
      <c r="AE77" s="850"/>
      <c r="AF77" s="901">
        <v>12765</v>
      </c>
      <c r="AG77" s="900"/>
      <c r="AH77" s="900"/>
      <c r="AI77" s="900"/>
      <c r="AJ77" s="850"/>
      <c r="AK77" s="901">
        <v>1788</v>
      </c>
      <c r="AL77" s="900"/>
      <c r="AM77" s="900"/>
      <c r="AN77" s="900"/>
      <c r="AO77" s="850"/>
      <c r="AP77" s="901" t="s">
        <v>478</v>
      </c>
      <c r="AQ77" s="900"/>
      <c r="AR77" s="900"/>
      <c r="AS77" s="900"/>
      <c r="AT77" s="850"/>
      <c r="AU77" s="901" t="s">
        <v>478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232</v>
      </c>
      <c r="R78" s="851"/>
      <c r="S78" s="851"/>
      <c r="T78" s="851"/>
      <c r="U78" s="851"/>
      <c r="V78" s="851">
        <v>227</v>
      </c>
      <c r="W78" s="851"/>
      <c r="X78" s="851"/>
      <c r="Y78" s="851"/>
      <c r="Z78" s="851"/>
      <c r="AA78" s="851">
        <v>5</v>
      </c>
      <c r="AB78" s="851"/>
      <c r="AC78" s="851"/>
      <c r="AD78" s="851"/>
      <c r="AE78" s="851"/>
      <c r="AF78" s="851">
        <v>5</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2</v>
      </c>
      <c r="R79" s="851"/>
      <c r="S79" s="851"/>
      <c r="T79" s="851"/>
      <c r="U79" s="851"/>
      <c r="V79" s="851">
        <v>2</v>
      </c>
      <c r="W79" s="851"/>
      <c r="X79" s="851"/>
      <c r="Y79" s="851"/>
      <c r="Z79" s="851"/>
      <c r="AA79" s="851">
        <v>0</v>
      </c>
      <c r="AB79" s="851"/>
      <c r="AC79" s="851"/>
      <c r="AD79" s="851"/>
      <c r="AE79" s="851"/>
      <c r="AF79" s="851">
        <v>0</v>
      </c>
      <c r="AG79" s="851"/>
      <c r="AH79" s="851"/>
      <c r="AI79" s="851"/>
      <c r="AJ79" s="851"/>
      <c r="AK79" s="851" t="s">
        <v>478</v>
      </c>
      <c r="AL79" s="851"/>
      <c r="AM79" s="851"/>
      <c r="AN79" s="851"/>
      <c r="AO79" s="851"/>
      <c r="AP79" s="851" t="s">
        <v>478</v>
      </c>
      <c r="AQ79" s="851"/>
      <c r="AR79" s="851"/>
      <c r="AS79" s="851"/>
      <c r="AT79" s="851"/>
      <c r="AU79" s="851" t="s">
        <v>478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0</v>
      </c>
      <c r="R80" s="851"/>
      <c r="S80" s="851"/>
      <c r="T80" s="851"/>
      <c r="U80" s="851"/>
      <c r="V80" s="851">
        <v>0</v>
      </c>
      <c r="W80" s="851"/>
      <c r="X80" s="851"/>
      <c r="Y80" s="851"/>
      <c r="Z80" s="851"/>
      <c r="AA80" s="851">
        <v>0</v>
      </c>
      <c r="AB80" s="851"/>
      <c r="AC80" s="851"/>
      <c r="AD80" s="851"/>
      <c r="AE80" s="851"/>
      <c r="AF80" s="851">
        <v>5</v>
      </c>
      <c r="AG80" s="851"/>
      <c r="AH80" s="851"/>
      <c r="AI80" s="851"/>
      <c r="AJ80" s="851"/>
      <c r="AK80" s="851" t="s">
        <v>478</v>
      </c>
      <c r="AL80" s="851"/>
      <c r="AM80" s="851"/>
      <c r="AN80" s="851"/>
      <c r="AO80" s="851"/>
      <c r="AP80" s="851" t="s">
        <v>478</v>
      </c>
      <c r="AQ80" s="851"/>
      <c r="AR80" s="851"/>
      <c r="AS80" s="851"/>
      <c r="AT80" s="851"/>
      <c r="AU80" s="851" t="s">
        <v>478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553</v>
      </c>
      <c r="C81" s="894"/>
      <c r="D81" s="894"/>
      <c r="E81" s="894"/>
      <c r="F81" s="894"/>
      <c r="G81" s="894"/>
      <c r="H81" s="894"/>
      <c r="I81" s="894"/>
      <c r="J81" s="894"/>
      <c r="K81" s="894"/>
      <c r="L81" s="894"/>
      <c r="M81" s="894"/>
      <c r="N81" s="894"/>
      <c r="O81" s="894"/>
      <c r="P81" s="895"/>
      <c r="Q81" s="896">
        <v>26</v>
      </c>
      <c r="R81" s="851"/>
      <c r="S81" s="851"/>
      <c r="T81" s="851"/>
      <c r="U81" s="851"/>
      <c r="V81" s="851">
        <v>25</v>
      </c>
      <c r="W81" s="851"/>
      <c r="X81" s="851"/>
      <c r="Y81" s="851"/>
      <c r="Z81" s="851"/>
      <c r="AA81" s="851">
        <v>1</v>
      </c>
      <c r="AB81" s="851"/>
      <c r="AC81" s="851"/>
      <c r="AD81" s="851"/>
      <c r="AE81" s="851"/>
      <c r="AF81" s="851">
        <v>1</v>
      </c>
      <c r="AG81" s="851"/>
      <c r="AH81" s="851"/>
      <c r="AI81" s="851"/>
      <c r="AJ81" s="851"/>
      <c r="AK81" s="851" t="s">
        <v>478</v>
      </c>
      <c r="AL81" s="851"/>
      <c r="AM81" s="851"/>
      <c r="AN81" s="851"/>
      <c r="AO81" s="851"/>
      <c r="AP81" s="851" t="s">
        <v>478</v>
      </c>
      <c r="AQ81" s="851"/>
      <c r="AR81" s="851"/>
      <c r="AS81" s="851"/>
      <c r="AT81" s="851"/>
      <c r="AU81" s="851" t="s">
        <v>478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548</v>
      </c>
      <c r="C82" s="894"/>
      <c r="D82" s="894"/>
      <c r="E82" s="894"/>
      <c r="F82" s="894"/>
      <c r="G82" s="894"/>
      <c r="H82" s="894"/>
      <c r="I82" s="894"/>
      <c r="J82" s="894"/>
      <c r="K82" s="894"/>
      <c r="L82" s="894"/>
      <c r="M82" s="894"/>
      <c r="N82" s="894"/>
      <c r="O82" s="894"/>
      <c r="P82" s="895"/>
      <c r="Q82" s="896">
        <v>127</v>
      </c>
      <c r="R82" s="851"/>
      <c r="S82" s="851"/>
      <c r="T82" s="851"/>
      <c r="U82" s="851"/>
      <c r="V82" s="851">
        <v>107</v>
      </c>
      <c r="W82" s="851"/>
      <c r="X82" s="851"/>
      <c r="Y82" s="851"/>
      <c r="Z82" s="851"/>
      <c r="AA82" s="851">
        <v>20</v>
      </c>
      <c r="AB82" s="851"/>
      <c r="AC82" s="851"/>
      <c r="AD82" s="851"/>
      <c r="AE82" s="851"/>
      <c r="AF82" s="851">
        <v>20</v>
      </c>
      <c r="AG82" s="851"/>
      <c r="AH82" s="851"/>
      <c r="AI82" s="851"/>
      <c r="AJ82" s="851"/>
      <c r="AK82" s="851" t="s">
        <v>478</v>
      </c>
      <c r="AL82" s="851"/>
      <c r="AM82" s="851"/>
      <c r="AN82" s="851"/>
      <c r="AO82" s="851"/>
      <c r="AP82" s="851">
        <v>131</v>
      </c>
      <c r="AQ82" s="851"/>
      <c r="AR82" s="851"/>
      <c r="AS82" s="851"/>
      <c r="AT82" s="851"/>
      <c r="AU82" s="851">
        <v>10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13851</v>
      </c>
      <c r="AG88" s="862"/>
      <c r="AH88" s="862"/>
      <c r="AI88" s="862"/>
      <c r="AJ88" s="862"/>
      <c r="AK88" s="859"/>
      <c r="AL88" s="859"/>
      <c r="AM88" s="859"/>
      <c r="AN88" s="859"/>
      <c r="AO88" s="859"/>
      <c r="AP88" s="862">
        <v>1929</v>
      </c>
      <c r="AQ88" s="862"/>
      <c r="AR88" s="862"/>
      <c r="AS88" s="862"/>
      <c r="AT88" s="862"/>
      <c r="AU88" s="862">
        <v>29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22</v>
      </c>
      <c r="CS102" s="870"/>
      <c r="CT102" s="870"/>
      <c r="CU102" s="870"/>
      <c r="CV102" s="913"/>
      <c r="CW102" s="912" t="s">
        <v>555</v>
      </c>
      <c r="CX102" s="870"/>
      <c r="CY102" s="870"/>
      <c r="CZ102" s="870"/>
      <c r="DA102" s="913"/>
      <c r="DB102" s="912" t="s">
        <v>555</v>
      </c>
      <c r="DC102" s="870"/>
      <c r="DD102" s="870"/>
      <c r="DE102" s="870"/>
      <c r="DF102" s="913"/>
      <c r="DG102" s="912" t="s">
        <v>555</v>
      </c>
      <c r="DH102" s="870"/>
      <c r="DI102" s="870"/>
      <c r="DJ102" s="870"/>
      <c r="DK102" s="913"/>
      <c r="DL102" s="912" t="s">
        <v>555</v>
      </c>
      <c r="DM102" s="870"/>
      <c r="DN102" s="870"/>
      <c r="DO102" s="870"/>
      <c r="DP102" s="913"/>
      <c r="DQ102" s="912" t="s">
        <v>555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140685</v>
      </c>
      <c r="AB110" s="922"/>
      <c r="AC110" s="922"/>
      <c r="AD110" s="922"/>
      <c r="AE110" s="923"/>
      <c r="AF110" s="924">
        <v>91867</v>
      </c>
      <c r="AG110" s="922"/>
      <c r="AH110" s="922"/>
      <c r="AI110" s="922"/>
      <c r="AJ110" s="923"/>
      <c r="AK110" s="924">
        <v>96500</v>
      </c>
      <c r="AL110" s="922"/>
      <c r="AM110" s="922"/>
      <c r="AN110" s="922"/>
      <c r="AO110" s="923"/>
      <c r="AP110" s="925">
        <v>16.899999999999999</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1054613</v>
      </c>
      <c r="BR110" s="957"/>
      <c r="BS110" s="957"/>
      <c r="BT110" s="957"/>
      <c r="BU110" s="957"/>
      <c r="BV110" s="957">
        <v>1040187</v>
      </c>
      <c r="BW110" s="957"/>
      <c r="BX110" s="957"/>
      <c r="BY110" s="957"/>
      <c r="BZ110" s="957"/>
      <c r="CA110" s="957">
        <v>702683</v>
      </c>
      <c r="CB110" s="957"/>
      <c r="CC110" s="957"/>
      <c r="CD110" s="957"/>
      <c r="CE110" s="957"/>
      <c r="CF110" s="971">
        <v>123.1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62203</v>
      </c>
      <c r="BR112" s="950"/>
      <c r="BS112" s="950"/>
      <c r="BT112" s="950"/>
      <c r="BU112" s="950"/>
      <c r="BV112" s="950">
        <v>69188</v>
      </c>
      <c r="BW112" s="950"/>
      <c r="BX112" s="950"/>
      <c r="BY112" s="950"/>
      <c r="BZ112" s="950"/>
      <c r="CA112" s="950">
        <v>122081</v>
      </c>
      <c r="CB112" s="950"/>
      <c r="CC112" s="950"/>
      <c r="CD112" s="950"/>
      <c r="CE112" s="950"/>
      <c r="CF112" s="944">
        <v>21.4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5753</v>
      </c>
      <c r="AB113" s="964"/>
      <c r="AC113" s="964"/>
      <c r="AD113" s="964"/>
      <c r="AE113" s="965"/>
      <c r="AF113" s="966">
        <v>5753</v>
      </c>
      <c r="AG113" s="964"/>
      <c r="AH113" s="964"/>
      <c r="AI113" s="964"/>
      <c r="AJ113" s="965"/>
      <c r="AK113" s="966">
        <v>5794</v>
      </c>
      <c r="AL113" s="964"/>
      <c r="AM113" s="964"/>
      <c r="AN113" s="964"/>
      <c r="AO113" s="965"/>
      <c r="AP113" s="967">
        <v>1</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6481</v>
      </c>
      <c r="BR113" s="950"/>
      <c r="BS113" s="950"/>
      <c r="BT113" s="950"/>
      <c r="BU113" s="950"/>
      <c r="BV113" s="950">
        <v>8697</v>
      </c>
      <c r="BW113" s="950"/>
      <c r="BX113" s="950"/>
      <c r="BY113" s="950"/>
      <c r="BZ113" s="950"/>
      <c r="CA113" s="950">
        <v>29149</v>
      </c>
      <c r="CB113" s="950"/>
      <c r="CC113" s="950"/>
      <c r="CD113" s="950"/>
      <c r="CE113" s="950"/>
      <c r="CF113" s="944">
        <v>5.0999999999999996</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9156</v>
      </c>
      <c r="AB114" s="989"/>
      <c r="AC114" s="989"/>
      <c r="AD114" s="989"/>
      <c r="AE114" s="990"/>
      <c r="AF114" s="991">
        <v>1701</v>
      </c>
      <c r="AG114" s="989"/>
      <c r="AH114" s="989"/>
      <c r="AI114" s="989"/>
      <c r="AJ114" s="990"/>
      <c r="AK114" s="991">
        <v>1767</v>
      </c>
      <c r="AL114" s="989"/>
      <c r="AM114" s="989"/>
      <c r="AN114" s="989"/>
      <c r="AO114" s="990"/>
      <c r="AP114" s="992">
        <v>0.3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106215</v>
      </c>
      <c r="BR114" s="950"/>
      <c r="BS114" s="950"/>
      <c r="BT114" s="950"/>
      <c r="BU114" s="950"/>
      <c r="BV114" s="950">
        <v>80661</v>
      </c>
      <c r="BW114" s="950"/>
      <c r="BX114" s="950"/>
      <c r="BY114" s="950"/>
      <c r="BZ114" s="950"/>
      <c r="CA114" s="950">
        <v>72570</v>
      </c>
      <c r="CB114" s="950"/>
      <c r="CC114" s="950"/>
      <c r="CD114" s="950"/>
      <c r="CE114" s="950"/>
      <c r="CF114" s="944">
        <v>12.7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155594</v>
      </c>
      <c r="AB117" s="1007"/>
      <c r="AC117" s="1007"/>
      <c r="AD117" s="1007"/>
      <c r="AE117" s="1008"/>
      <c r="AF117" s="1009">
        <v>99321</v>
      </c>
      <c r="AG117" s="1007"/>
      <c r="AH117" s="1007"/>
      <c r="AI117" s="1007"/>
      <c r="AJ117" s="1008"/>
      <c r="AK117" s="1009">
        <v>104061</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1229512</v>
      </c>
      <c r="BR119" s="1028"/>
      <c r="BS119" s="1028"/>
      <c r="BT119" s="1028"/>
      <c r="BU119" s="1028"/>
      <c r="BV119" s="1028">
        <v>1198733</v>
      </c>
      <c r="BW119" s="1028"/>
      <c r="BX119" s="1028"/>
      <c r="BY119" s="1028"/>
      <c r="BZ119" s="1028"/>
      <c r="CA119" s="1028">
        <v>926483</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1243907</v>
      </c>
      <c r="BR120" s="957"/>
      <c r="BS120" s="957"/>
      <c r="BT120" s="957"/>
      <c r="BU120" s="957"/>
      <c r="BV120" s="957">
        <v>1350766</v>
      </c>
      <c r="BW120" s="957"/>
      <c r="BX120" s="957"/>
      <c r="BY120" s="957"/>
      <c r="BZ120" s="957"/>
      <c r="CA120" s="957">
        <v>1157033</v>
      </c>
      <c r="CB120" s="957"/>
      <c r="CC120" s="957"/>
      <c r="CD120" s="957"/>
      <c r="CE120" s="957"/>
      <c r="CF120" s="971">
        <v>202.7</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v>11500</v>
      </c>
      <c r="DM120" s="957"/>
      <c r="DN120" s="957"/>
      <c r="DO120" s="957"/>
      <c r="DP120" s="957"/>
      <c r="DQ120" s="957">
        <v>69000</v>
      </c>
      <c r="DR120" s="957"/>
      <c r="DS120" s="957"/>
      <c r="DT120" s="957"/>
      <c r="DU120" s="957"/>
      <c r="DV120" s="958">
        <v>12.1</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62203</v>
      </c>
      <c r="DH121" s="950"/>
      <c r="DI121" s="950"/>
      <c r="DJ121" s="950"/>
      <c r="DK121" s="950"/>
      <c r="DL121" s="950">
        <v>57688</v>
      </c>
      <c r="DM121" s="950"/>
      <c r="DN121" s="950"/>
      <c r="DO121" s="950"/>
      <c r="DP121" s="950"/>
      <c r="DQ121" s="950">
        <v>53081</v>
      </c>
      <c r="DR121" s="950"/>
      <c r="DS121" s="950"/>
      <c r="DT121" s="950"/>
      <c r="DU121" s="950"/>
      <c r="DV121" s="951">
        <v>9.3000000000000007</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941010</v>
      </c>
      <c r="BR122" s="1028"/>
      <c r="BS122" s="1028"/>
      <c r="BT122" s="1028"/>
      <c r="BU122" s="1028"/>
      <c r="BV122" s="1028">
        <v>901554</v>
      </c>
      <c r="BW122" s="1028"/>
      <c r="BX122" s="1028"/>
      <c r="BY122" s="1028"/>
      <c r="BZ122" s="1028"/>
      <c r="CA122" s="1028">
        <v>844682</v>
      </c>
      <c r="CB122" s="1028"/>
      <c r="CC122" s="1028"/>
      <c r="CD122" s="1028"/>
      <c r="CE122" s="1028"/>
      <c r="CF122" s="1048">
        <v>148</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2184917</v>
      </c>
      <c r="BR123" s="1096"/>
      <c r="BS123" s="1096"/>
      <c r="BT123" s="1096"/>
      <c r="BU123" s="1096"/>
      <c r="BV123" s="1096">
        <v>2252320</v>
      </c>
      <c r="BW123" s="1096"/>
      <c r="BX123" s="1096"/>
      <c r="BY123" s="1096"/>
      <c r="BZ123" s="1096"/>
      <c r="CA123" s="1096">
        <v>2001715</v>
      </c>
      <c r="CB123" s="1096"/>
      <c r="CC123" s="1096"/>
      <c r="CD123" s="1096"/>
      <c r="CE123" s="1096"/>
      <c r="CF123" s="1029"/>
      <c r="CG123" s="1030"/>
      <c r="CH123" s="1030"/>
      <c r="CI123" s="1030"/>
      <c r="CJ123" s="1031"/>
      <c r="CK123" s="1040"/>
      <c r="CL123" s="1041"/>
      <c r="CM123" s="1041"/>
      <c r="CN123" s="1041"/>
      <c r="CO123" s="1042"/>
      <c r="CP123" s="1050" t="s">
        <v>440</v>
      </c>
      <c r="CQ123" s="1051"/>
      <c r="CR123" s="1051"/>
      <c r="CS123" s="1051"/>
      <c r="CT123" s="1051"/>
      <c r="CU123" s="1051"/>
      <c r="CV123" s="1051"/>
      <c r="CW123" s="1051"/>
      <c r="CX123" s="1051"/>
      <c r="CY123" s="1051"/>
      <c r="CZ123" s="1051"/>
      <c r="DA123" s="1051"/>
      <c r="DB123" s="1051"/>
      <c r="DC123" s="1051"/>
      <c r="DD123" s="1051"/>
      <c r="DE123" s="1051"/>
      <c r="DF123" s="1052"/>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441</v>
      </c>
      <c r="BR124" s="1058"/>
      <c r="BS124" s="1058"/>
      <c r="BT124" s="1058"/>
      <c r="BU124" s="1058"/>
      <c r="BV124" s="1058" t="s">
        <v>441</v>
      </c>
      <c r="BW124" s="1058"/>
      <c r="BX124" s="1058"/>
      <c r="BY124" s="1058"/>
      <c r="BZ124" s="1058"/>
      <c r="CA124" s="1058" t="s">
        <v>441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721768</v>
      </c>
      <c r="AB129" s="989"/>
      <c r="AC129" s="989"/>
      <c r="AD129" s="989"/>
      <c r="AE129" s="990"/>
      <c r="AF129" s="991">
        <v>714142</v>
      </c>
      <c r="AG129" s="989"/>
      <c r="AH129" s="989"/>
      <c r="AI129" s="989"/>
      <c r="AJ129" s="990"/>
      <c r="AK129" s="991">
        <v>655873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122795</v>
      </c>
      <c r="AB130" s="989"/>
      <c r="AC130" s="989"/>
      <c r="AD130" s="989"/>
      <c r="AE130" s="990"/>
      <c r="AF130" s="991">
        <v>85771</v>
      </c>
      <c r="AG130" s="989"/>
      <c r="AH130" s="989"/>
      <c r="AI130" s="989"/>
      <c r="AJ130" s="990"/>
      <c r="AK130" s="991">
        <v>84975</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3.6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598973</v>
      </c>
      <c r="AB131" s="1014"/>
      <c r="AC131" s="1014"/>
      <c r="AD131" s="1014"/>
      <c r="AE131" s="1015"/>
      <c r="AF131" s="1013">
        <v>628371</v>
      </c>
      <c r="AG131" s="1014"/>
      <c r="AH131" s="1014"/>
      <c r="AI131" s="1014"/>
      <c r="AJ131" s="1015"/>
      <c r="AK131" s="1013">
        <v>570898</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5.4758728689999998</v>
      </c>
      <c r="AB132" s="1130"/>
      <c r="AC132" s="1130"/>
      <c r="AD132" s="1130"/>
      <c r="AE132" s="1131"/>
      <c r="AF132" s="1132">
        <v>2.156369406</v>
      </c>
      <c r="AG132" s="1130"/>
      <c r="AH132" s="1130"/>
      <c r="AI132" s="1130"/>
      <c r="AJ132" s="1131"/>
      <c r="AK132" s="1132">
        <v>3.3431541189999998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7</v>
      </c>
      <c r="AB133" s="1113"/>
      <c r="AC133" s="1113"/>
      <c r="AD133" s="1113"/>
      <c r="AE133" s="1114"/>
      <c r="AF133" s="1112">
        <v>5.2</v>
      </c>
      <c r="AG133" s="1113"/>
      <c r="AH133" s="1113"/>
      <c r="AI133" s="1113"/>
      <c r="AJ133" s="1114"/>
      <c r="AK133" s="1112">
        <v>3.6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130419</v>
      </c>
      <c r="L9" s="266">
        <v>289820</v>
      </c>
      <c r="M9" s="267">
        <v>214828</v>
      </c>
      <c r="N9" s="268">
        <v>34.9</v>
      </c>
    </row>
    <row r="10" spans="1:16" x14ac:dyDescent="0.15">
      <c r="A10" s="250"/>
      <c r="B10" s="246"/>
      <c r="C10" s="246"/>
      <c r="D10" s="246"/>
      <c r="E10" s="246"/>
      <c r="F10" s="246"/>
      <c r="G10" s="1152" t="s">
        <v>475</v>
      </c>
      <c r="H10" s="1153"/>
      <c r="I10" s="1153"/>
      <c r="J10" s="1154"/>
      <c r="K10" s="269">
        <v>9970</v>
      </c>
      <c r="L10" s="270">
        <v>22156</v>
      </c>
      <c r="M10" s="271">
        <v>28178</v>
      </c>
      <c r="N10" s="272">
        <v>-21.4</v>
      </c>
    </row>
    <row r="11" spans="1:16" ht="13.5" customHeight="1" x14ac:dyDescent="0.15">
      <c r="A11" s="250"/>
      <c r="B11" s="246"/>
      <c r="C11" s="246"/>
      <c r="D11" s="246"/>
      <c r="E11" s="246"/>
      <c r="F11" s="246"/>
      <c r="G11" s="1152" t="s">
        <v>476</v>
      </c>
      <c r="H11" s="1153"/>
      <c r="I11" s="1153"/>
      <c r="J11" s="1154"/>
      <c r="K11" s="269">
        <v>14618</v>
      </c>
      <c r="L11" s="270">
        <v>32484</v>
      </c>
      <c r="M11" s="271">
        <v>24639</v>
      </c>
      <c r="N11" s="272">
        <v>31.8</v>
      </c>
    </row>
    <row r="12" spans="1:16" ht="13.5" customHeight="1" x14ac:dyDescent="0.15">
      <c r="A12" s="250"/>
      <c r="B12" s="246"/>
      <c r="C12" s="246"/>
      <c r="D12" s="246"/>
      <c r="E12" s="246"/>
      <c r="F12" s="246"/>
      <c r="G12" s="1152" t="s">
        <v>477</v>
      </c>
      <c r="H12" s="1153"/>
      <c r="I12" s="1153"/>
      <c r="J12" s="1154"/>
      <c r="K12" s="269" t="s">
        <v>478</v>
      </c>
      <c r="L12" s="270" t="s">
        <v>478</v>
      </c>
      <c r="M12" s="271">
        <v>3805</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10992</v>
      </c>
      <c r="L14" s="270">
        <v>24427</v>
      </c>
      <c r="M14" s="271">
        <v>8783</v>
      </c>
      <c r="N14" s="272">
        <v>178.1</v>
      </c>
    </row>
    <row r="15" spans="1:16" ht="13.5" customHeight="1" x14ac:dyDescent="0.15">
      <c r="A15" s="250"/>
      <c r="B15" s="246"/>
      <c r="C15" s="246"/>
      <c r="D15" s="246"/>
      <c r="E15" s="246"/>
      <c r="F15" s="246"/>
      <c r="G15" s="1152" t="s">
        <v>481</v>
      </c>
      <c r="H15" s="1153"/>
      <c r="I15" s="1153"/>
      <c r="J15" s="1154"/>
      <c r="K15" s="269">
        <v>14585</v>
      </c>
      <c r="L15" s="270">
        <v>32411</v>
      </c>
      <c r="M15" s="271">
        <v>4830</v>
      </c>
      <c r="N15" s="272">
        <v>571</v>
      </c>
    </row>
    <row r="16" spans="1:16" x14ac:dyDescent="0.15">
      <c r="A16" s="250"/>
      <c r="B16" s="246"/>
      <c r="C16" s="246"/>
      <c r="D16" s="246"/>
      <c r="E16" s="246"/>
      <c r="F16" s="246"/>
      <c r="G16" s="1155" t="s">
        <v>482</v>
      </c>
      <c r="H16" s="1156"/>
      <c r="I16" s="1156"/>
      <c r="J16" s="1157"/>
      <c r="K16" s="270">
        <v>-12508</v>
      </c>
      <c r="L16" s="270">
        <v>-27796</v>
      </c>
      <c r="M16" s="271">
        <v>-21703</v>
      </c>
      <c r="N16" s="272">
        <v>28.1</v>
      </c>
    </row>
    <row r="17" spans="1:16" x14ac:dyDescent="0.15">
      <c r="A17" s="250"/>
      <c r="B17" s="246"/>
      <c r="C17" s="246"/>
      <c r="D17" s="246"/>
      <c r="E17" s="246"/>
      <c r="F17" s="246"/>
      <c r="G17" s="1155" t="s">
        <v>170</v>
      </c>
      <c r="H17" s="1156"/>
      <c r="I17" s="1156"/>
      <c r="J17" s="1157"/>
      <c r="K17" s="270">
        <v>168076</v>
      </c>
      <c r="L17" s="270">
        <v>373502</v>
      </c>
      <c r="M17" s="271">
        <v>263360</v>
      </c>
      <c r="N17" s="272">
        <v>41.8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33.33</v>
      </c>
      <c r="L21" s="283">
        <v>24.72</v>
      </c>
      <c r="M21" s="284">
        <v>8.61</v>
      </c>
      <c r="N21" s="251"/>
      <c r="O21" s="285"/>
      <c r="P21" s="281"/>
    </row>
    <row r="22" spans="1:16" s="286" customFormat="1" x14ac:dyDescent="0.15">
      <c r="A22" s="281"/>
      <c r="B22" s="251"/>
      <c r="C22" s="251"/>
      <c r="D22" s="251"/>
      <c r="E22" s="251"/>
      <c r="F22" s="251"/>
      <c r="G22" s="1147" t="s">
        <v>488</v>
      </c>
      <c r="H22" s="1148"/>
      <c r="I22" s="1148"/>
      <c r="J22" s="1149"/>
      <c r="K22" s="287">
        <v>91.8</v>
      </c>
      <c r="L22" s="288">
        <v>94.2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96500</v>
      </c>
      <c r="L32" s="296">
        <v>214444</v>
      </c>
      <c r="M32" s="297">
        <v>146462</v>
      </c>
      <c r="N32" s="298">
        <v>46.4</v>
      </c>
    </row>
    <row r="33" spans="1:16" ht="13.5" customHeight="1" x14ac:dyDescent="0.15">
      <c r="A33" s="250"/>
      <c r="B33" s="246"/>
      <c r="C33" s="246"/>
      <c r="D33" s="246"/>
      <c r="E33" s="246"/>
      <c r="F33" s="246"/>
      <c r="G33" s="1163" t="s">
        <v>493</v>
      </c>
      <c r="H33" s="1164"/>
      <c r="I33" s="1164"/>
      <c r="J33" s="1165"/>
      <c r="K33" s="296" t="s">
        <v>478</v>
      </c>
      <c r="L33" s="296" t="s">
        <v>478</v>
      </c>
      <c r="M33" s="297">
        <v>66</v>
      </c>
      <c r="N33" s="298" t="s">
        <v>478</v>
      </c>
    </row>
    <row r="34" spans="1:16" ht="27" customHeight="1" x14ac:dyDescent="0.15">
      <c r="A34" s="250"/>
      <c r="B34" s="246"/>
      <c r="C34" s="246"/>
      <c r="D34" s="246"/>
      <c r="E34" s="246"/>
      <c r="F34" s="246"/>
      <c r="G34" s="1163" t="s">
        <v>494</v>
      </c>
      <c r="H34" s="1164"/>
      <c r="I34" s="1164"/>
      <c r="J34" s="1165"/>
      <c r="K34" s="296" t="s">
        <v>478</v>
      </c>
      <c r="L34" s="296" t="s">
        <v>478</v>
      </c>
      <c r="M34" s="297">
        <v>56</v>
      </c>
      <c r="N34" s="298" t="s">
        <v>478</v>
      </c>
    </row>
    <row r="35" spans="1:16" ht="27" customHeight="1" x14ac:dyDescent="0.15">
      <c r="A35" s="250"/>
      <c r="B35" s="246"/>
      <c r="C35" s="246"/>
      <c r="D35" s="246"/>
      <c r="E35" s="246"/>
      <c r="F35" s="246"/>
      <c r="G35" s="1163" t="s">
        <v>495</v>
      </c>
      <c r="H35" s="1164"/>
      <c r="I35" s="1164"/>
      <c r="J35" s="1165"/>
      <c r="K35" s="296">
        <v>5794</v>
      </c>
      <c r="L35" s="296">
        <v>12876</v>
      </c>
      <c r="M35" s="297">
        <v>28990</v>
      </c>
      <c r="N35" s="298">
        <v>-55.6</v>
      </c>
    </row>
    <row r="36" spans="1:16" ht="27" customHeight="1" x14ac:dyDescent="0.15">
      <c r="A36" s="250"/>
      <c r="B36" s="246"/>
      <c r="C36" s="246"/>
      <c r="D36" s="246"/>
      <c r="E36" s="246"/>
      <c r="F36" s="246"/>
      <c r="G36" s="1163" t="s">
        <v>496</v>
      </c>
      <c r="H36" s="1164"/>
      <c r="I36" s="1164"/>
      <c r="J36" s="1165"/>
      <c r="K36" s="296">
        <v>1767</v>
      </c>
      <c r="L36" s="296">
        <v>3927</v>
      </c>
      <c r="M36" s="297">
        <v>3973</v>
      </c>
      <c r="N36" s="298">
        <v>-1.2</v>
      </c>
    </row>
    <row r="37" spans="1:16" ht="13.5" customHeight="1" x14ac:dyDescent="0.15">
      <c r="A37" s="250"/>
      <c r="B37" s="246"/>
      <c r="C37" s="246"/>
      <c r="D37" s="246"/>
      <c r="E37" s="246"/>
      <c r="F37" s="246"/>
      <c r="G37" s="1163" t="s">
        <v>497</v>
      </c>
      <c r="H37" s="1164"/>
      <c r="I37" s="1164"/>
      <c r="J37" s="1165"/>
      <c r="K37" s="296" t="s">
        <v>478</v>
      </c>
      <c r="L37" s="296" t="s">
        <v>478</v>
      </c>
      <c r="M37" s="297">
        <v>2172</v>
      </c>
      <c r="N37" s="298" t="s">
        <v>478</v>
      </c>
    </row>
    <row r="38" spans="1:16" ht="27" customHeight="1" x14ac:dyDescent="0.15">
      <c r="A38" s="250"/>
      <c r="B38" s="246"/>
      <c r="C38" s="246"/>
      <c r="D38" s="246"/>
      <c r="E38" s="246"/>
      <c r="F38" s="246"/>
      <c r="G38" s="1166" t="s">
        <v>498</v>
      </c>
      <c r="H38" s="1167"/>
      <c r="I38" s="1167"/>
      <c r="J38" s="1168"/>
      <c r="K38" s="299" t="s">
        <v>478</v>
      </c>
      <c r="L38" s="299" t="s">
        <v>478</v>
      </c>
      <c r="M38" s="300">
        <v>44</v>
      </c>
      <c r="N38" s="301" t="s">
        <v>478</v>
      </c>
      <c r="O38" s="295"/>
    </row>
    <row r="39" spans="1:16" x14ac:dyDescent="0.15">
      <c r="A39" s="250"/>
      <c r="B39" s="246"/>
      <c r="C39" s="246"/>
      <c r="D39" s="246"/>
      <c r="E39" s="246"/>
      <c r="F39" s="246"/>
      <c r="G39" s="1166" t="s">
        <v>499</v>
      </c>
      <c r="H39" s="1167"/>
      <c r="I39" s="1167"/>
      <c r="J39" s="1168"/>
      <c r="K39" s="302" t="s">
        <v>478</v>
      </c>
      <c r="L39" s="302" t="s">
        <v>478</v>
      </c>
      <c r="M39" s="303">
        <v>-6849</v>
      </c>
      <c r="N39" s="304" t="s">
        <v>478</v>
      </c>
      <c r="O39" s="295"/>
    </row>
    <row r="40" spans="1:16" ht="27" customHeight="1" x14ac:dyDescent="0.15">
      <c r="A40" s="250"/>
      <c r="B40" s="246"/>
      <c r="C40" s="246"/>
      <c r="D40" s="246"/>
      <c r="E40" s="246"/>
      <c r="F40" s="246"/>
      <c r="G40" s="1163" t="s">
        <v>500</v>
      </c>
      <c r="H40" s="1164"/>
      <c r="I40" s="1164"/>
      <c r="J40" s="1165"/>
      <c r="K40" s="302">
        <v>-84975</v>
      </c>
      <c r="L40" s="302">
        <v>-188833</v>
      </c>
      <c r="M40" s="303">
        <v>-133024</v>
      </c>
      <c r="N40" s="304">
        <v>42</v>
      </c>
      <c r="O40" s="295"/>
    </row>
    <row r="41" spans="1:16" x14ac:dyDescent="0.15">
      <c r="A41" s="250"/>
      <c r="B41" s="246"/>
      <c r="C41" s="246"/>
      <c r="D41" s="246"/>
      <c r="E41" s="246"/>
      <c r="F41" s="246"/>
      <c r="G41" s="1169" t="s">
        <v>281</v>
      </c>
      <c r="H41" s="1170"/>
      <c r="I41" s="1170"/>
      <c r="J41" s="1171"/>
      <c r="K41" s="296">
        <v>19086</v>
      </c>
      <c r="L41" s="302">
        <v>42413</v>
      </c>
      <c r="M41" s="303">
        <v>41890</v>
      </c>
      <c r="N41" s="304">
        <v>1.2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230257</v>
      </c>
      <c r="J51" s="322">
        <v>467053</v>
      </c>
      <c r="K51" s="323">
        <v>26.1</v>
      </c>
      <c r="L51" s="324">
        <v>185018</v>
      </c>
      <c r="M51" s="325">
        <v>-9.1</v>
      </c>
      <c r="N51" s="326">
        <v>35.200000000000003</v>
      </c>
    </row>
    <row r="52" spans="1:14" x14ac:dyDescent="0.15">
      <c r="A52" s="250"/>
      <c r="B52" s="246"/>
      <c r="C52" s="246"/>
      <c r="D52" s="246"/>
      <c r="E52" s="246"/>
      <c r="F52" s="246"/>
      <c r="G52" s="327"/>
      <c r="H52" s="328" t="s">
        <v>511</v>
      </c>
      <c r="I52" s="329">
        <v>206245</v>
      </c>
      <c r="J52" s="330">
        <v>418347</v>
      </c>
      <c r="K52" s="331">
        <v>44.4</v>
      </c>
      <c r="L52" s="332">
        <v>95064</v>
      </c>
      <c r="M52" s="333">
        <v>-21.5</v>
      </c>
      <c r="N52" s="334">
        <v>65.900000000000006</v>
      </c>
    </row>
    <row r="53" spans="1:14" x14ac:dyDescent="0.15">
      <c r="A53" s="250"/>
      <c r="B53" s="246"/>
      <c r="C53" s="246"/>
      <c r="D53" s="246"/>
      <c r="E53" s="246"/>
      <c r="F53" s="246"/>
      <c r="G53" s="312" t="s">
        <v>512</v>
      </c>
      <c r="H53" s="313"/>
      <c r="I53" s="321">
        <v>155154</v>
      </c>
      <c r="J53" s="322">
        <v>318591</v>
      </c>
      <c r="K53" s="323">
        <v>-31.8</v>
      </c>
      <c r="L53" s="324">
        <v>238802</v>
      </c>
      <c r="M53" s="325">
        <v>29.1</v>
      </c>
      <c r="N53" s="326">
        <v>-60.9</v>
      </c>
    </row>
    <row r="54" spans="1:14" x14ac:dyDescent="0.15">
      <c r="A54" s="250"/>
      <c r="B54" s="246"/>
      <c r="C54" s="246"/>
      <c r="D54" s="246"/>
      <c r="E54" s="246"/>
      <c r="F54" s="246"/>
      <c r="G54" s="327"/>
      <c r="H54" s="328" t="s">
        <v>511</v>
      </c>
      <c r="I54" s="329">
        <v>130768</v>
      </c>
      <c r="J54" s="330">
        <v>268517</v>
      </c>
      <c r="K54" s="331">
        <v>-35.799999999999997</v>
      </c>
      <c r="L54" s="332">
        <v>128562</v>
      </c>
      <c r="M54" s="333">
        <v>35.200000000000003</v>
      </c>
      <c r="N54" s="334">
        <v>-71</v>
      </c>
    </row>
    <row r="55" spans="1:14" x14ac:dyDescent="0.15">
      <c r="A55" s="250"/>
      <c r="B55" s="246"/>
      <c r="C55" s="246"/>
      <c r="D55" s="246"/>
      <c r="E55" s="246"/>
      <c r="F55" s="246"/>
      <c r="G55" s="312" t="s">
        <v>513</v>
      </c>
      <c r="H55" s="313"/>
      <c r="I55" s="321">
        <v>744689</v>
      </c>
      <c r="J55" s="322">
        <v>1526002</v>
      </c>
      <c r="K55" s="323">
        <v>379</v>
      </c>
      <c r="L55" s="324">
        <v>288550</v>
      </c>
      <c r="M55" s="325">
        <v>20.8</v>
      </c>
      <c r="N55" s="326">
        <v>358.2</v>
      </c>
    </row>
    <row r="56" spans="1:14" x14ac:dyDescent="0.15">
      <c r="A56" s="250"/>
      <c r="B56" s="246"/>
      <c r="C56" s="246"/>
      <c r="D56" s="246"/>
      <c r="E56" s="246"/>
      <c r="F56" s="246"/>
      <c r="G56" s="327"/>
      <c r="H56" s="328" t="s">
        <v>511</v>
      </c>
      <c r="I56" s="329">
        <v>252926</v>
      </c>
      <c r="J56" s="330">
        <v>518291</v>
      </c>
      <c r="K56" s="331">
        <v>93</v>
      </c>
      <c r="L56" s="332">
        <v>141525</v>
      </c>
      <c r="M56" s="333">
        <v>10.1</v>
      </c>
      <c r="N56" s="334">
        <v>82.9</v>
      </c>
    </row>
    <row r="57" spans="1:14" x14ac:dyDescent="0.15">
      <c r="A57" s="250"/>
      <c r="B57" s="246"/>
      <c r="C57" s="246"/>
      <c r="D57" s="246"/>
      <c r="E57" s="246"/>
      <c r="F57" s="246"/>
      <c r="G57" s="312" t="s">
        <v>514</v>
      </c>
      <c r="H57" s="313"/>
      <c r="I57" s="321">
        <v>275164</v>
      </c>
      <c r="J57" s="322">
        <v>581742</v>
      </c>
      <c r="K57" s="323">
        <v>-61.9</v>
      </c>
      <c r="L57" s="324">
        <v>287914</v>
      </c>
      <c r="M57" s="325">
        <v>-0.2</v>
      </c>
      <c r="N57" s="326">
        <v>-61.7</v>
      </c>
    </row>
    <row r="58" spans="1:14" x14ac:dyDescent="0.15">
      <c r="A58" s="250"/>
      <c r="B58" s="246"/>
      <c r="C58" s="246"/>
      <c r="D58" s="246"/>
      <c r="E58" s="246"/>
      <c r="F58" s="246"/>
      <c r="G58" s="327"/>
      <c r="H58" s="328" t="s">
        <v>511</v>
      </c>
      <c r="I58" s="329">
        <v>242873</v>
      </c>
      <c r="J58" s="330">
        <v>513474</v>
      </c>
      <c r="K58" s="331">
        <v>-0.9</v>
      </c>
      <c r="L58" s="332">
        <v>146531</v>
      </c>
      <c r="M58" s="333">
        <v>3.5</v>
      </c>
      <c r="N58" s="334">
        <v>-4.4000000000000004</v>
      </c>
    </row>
    <row r="59" spans="1:14" x14ac:dyDescent="0.15">
      <c r="A59" s="250"/>
      <c r="B59" s="246"/>
      <c r="C59" s="246"/>
      <c r="D59" s="246"/>
      <c r="E59" s="246"/>
      <c r="F59" s="246"/>
      <c r="G59" s="312" t="s">
        <v>515</v>
      </c>
      <c r="H59" s="313"/>
      <c r="I59" s="321">
        <v>179088</v>
      </c>
      <c r="J59" s="322">
        <v>397973</v>
      </c>
      <c r="K59" s="323">
        <v>-31.6</v>
      </c>
      <c r="L59" s="324">
        <v>310300</v>
      </c>
      <c r="M59" s="325">
        <v>7.8</v>
      </c>
      <c r="N59" s="326">
        <v>-39.4</v>
      </c>
    </row>
    <row r="60" spans="1:14" x14ac:dyDescent="0.15">
      <c r="A60" s="250"/>
      <c r="B60" s="246"/>
      <c r="C60" s="246"/>
      <c r="D60" s="246"/>
      <c r="E60" s="246"/>
      <c r="F60" s="246"/>
      <c r="G60" s="327"/>
      <c r="H60" s="328" t="s">
        <v>511</v>
      </c>
      <c r="I60" s="335">
        <v>179088</v>
      </c>
      <c r="J60" s="330">
        <v>397973</v>
      </c>
      <c r="K60" s="331">
        <v>-22.5</v>
      </c>
      <c r="L60" s="332">
        <v>157576</v>
      </c>
      <c r="M60" s="333">
        <v>7.5</v>
      </c>
      <c r="N60" s="334">
        <v>-30</v>
      </c>
    </row>
    <row r="61" spans="1:14" x14ac:dyDescent="0.15">
      <c r="A61" s="250"/>
      <c r="B61" s="246"/>
      <c r="C61" s="246"/>
      <c r="D61" s="246"/>
      <c r="E61" s="246"/>
      <c r="F61" s="246"/>
      <c r="G61" s="312" t="s">
        <v>516</v>
      </c>
      <c r="H61" s="336"/>
      <c r="I61" s="337">
        <v>316870</v>
      </c>
      <c r="J61" s="338">
        <v>658272</v>
      </c>
      <c r="K61" s="339">
        <v>56</v>
      </c>
      <c r="L61" s="340">
        <v>262117</v>
      </c>
      <c r="M61" s="341">
        <v>9.6999999999999993</v>
      </c>
      <c r="N61" s="326">
        <v>46.3</v>
      </c>
    </row>
    <row r="62" spans="1:14" x14ac:dyDescent="0.15">
      <c r="A62" s="250"/>
      <c r="B62" s="246"/>
      <c r="C62" s="246"/>
      <c r="D62" s="246"/>
      <c r="E62" s="246"/>
      <c r="F62" s="246"/>
      <c r="G62" s="327"/>
      <c r="H62" s="328" t="s">
        <v>511</v>
      </c>
      <c r="I62" s="329">
        <v>202380</v>
      </c>
      <c r="J62" s="330">
        <v>423320</v>
      </c>
      <c r="K62" s="331">
        <v>15.6</v>
      </c>
      <c r="L62" s="332">
        <v>133852</v>
      </c>
      <c r="M62" s="333">
        <v>7</v>
      </c>
      <c r="N62" s="334">
        <v>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74.209999999999994</v>
      </c>
      <c r="G47" s="12">
        <v>81.849999999999994</v>
      </c>
      <c r="H47" s="12">
        <v>103.64</v>
      </c>
      <c r="I47" s="12">
        <v>101.01</v>
      </c>
      <c r="J47" s="13">
        <v>110.1</v>
      </c>
    </row>
    <row r="48" spans="2:10" ht="57.75" customHeight="1" x14ac:dyDescent="0.15">
      <c r="B48" s="14"/>
      <c r="C48" s="1174" t="s">
        <v>4</v>
      </c>
      <c r="D48" s="1174"/>
      <c r="E48" s="1175"/>
      <c r="F48" s="15">
        <v>13.81</v>
      </c>
      <c r="G48" s="16">
        <v>11.07</v>
      </c>
      <c r="H48" s="16">
        <v>17.079999999999998</v>
      </c>
      <c r="I48" s="16">
        <v>15.2</v>
      </c>
      <c r="J48" s="17">
        <v>11.85</v>
      </c>
    </row>
    <row r="49" spans="2:10" ht="57.75" customHeight="1" thickBot="1" x14ac:dyDescent="0.2">
      <c r="B49" s="18"/>
      <c r="C49" s="1176" t="s">
        <v>5</v>
      </c>
      <c r="D49" s="1176"/>
      <c r="E49" s="1177"/>
      <c r="F49" s="19">
        <v>33.32</v>
      </c>
      <c r="G49" s="20" t="s">
        <v>523</v>
      </c>
      <c r="H49" s="20">
        <v>0.57999999999999996</v>
      </c>
      <c r="I49" s="20" t="s">
        <v>524</v>
      </c>
      <c r="J49" s="21">
        <v>41.15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2018-02-20T06:46:47Z</cp:lastPrinted>
  <dcterms:created xsi:type="dcterms:W3CDTF">2018-01-24T04:58:56Z</dcterms:created>
  <dcterms:modified xsi:type="dcterms:W3CDTF">2018-11-05T05:54:37Z</dcterms:modified>
  <cp:category/>
</cp:coreProperties>
</file>