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ky\全庁共有\本庁\02_企画振興部\06 市町村課\財政係\一般財政\01 財政状況資料集\H28財政状況資料集　←ここに保存\11月公表予定（５月分の修正）\07松本\"/>
    </mc:Choice>
  </mc:AlternateContent>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AM35" i="9"/>
  <c r="AM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<sst xmlns="http://schemas.openxmlformats.org/spreadsheetml/2006/main" count="1157" uniqueCount="574">
  <si>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</si>
  <si>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</si>
  <si>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</si>
  <si>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</si>
  <si>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</si>
  <si>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</si>
  <si>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</si>
  <si>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</si>
  <si>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</si>
  <si>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</si>
  <si>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</si>
  <si>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</si>
  <si>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</si>
  <si>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</si>
  <si>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</si>
  <si>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</si>
  <si>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</si>
  <si>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</si>
  <si>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</si>
  <si>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</si>
  <si>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</si>
  <si>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</si>
  <si>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</si>
  <si>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</si>
  <si>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</si>
  <si>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</si>
  <si>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</si>
  <si>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</si>
  <si>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</si>
  <si>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</si>
  <si>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</si>
  <si>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</si>
  <si>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</si>
  <si>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</si>
  <si>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</si>
  <si>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</si>
  <si>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</si>
  <si>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</si>
  <si>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</si>
  <si>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</si>
  <si>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</si>
  <si>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</si>
  <si>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</si>
  <si>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</si>
  <si>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</si>
  <si>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</si>
  <si>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</si>
  <si>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</si>
  <si>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</si>
  <si>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</si>
  <si>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</si>
  <si>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</si>
  <si>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</si>
  <si>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</si>
  <si>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</si>
  <si>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</si>
  <si>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</si>
  <si>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</si>
  <si>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</si>
  <si>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</si>
  <si>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</si>
  <si>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</si>
  <si>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</si>
  <si>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</si>
  <si>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</si>
  <si>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</si>
  <si>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</si>
  <si>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</si>
  <si>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</si>
  <si>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</si>
  <si>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</si>
  <si>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</si>
  <si>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</si>
  <si>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</si>
  <si>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</si>
  <si>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</si>
  <si>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</si>
  <si>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</si>
  <si>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</si>
  <si>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</si>
  <si>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</si>
  <si>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</si>
  <si>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</si>
  <si>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生坂村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</si>
  <si>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</si>
  <si>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</si>
  <si>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</si>
  <si>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</si>
  <si>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</si>
  <si>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</si>
  <si>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</si>
  <si>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</si>
  <si>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</si>
  <si>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</si>
  <si>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</si>
  <si>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</si>
  <si>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</si>
  <si>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</si>
  <si>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</si>
  <si>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</si>
  <si>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</si>
  <si>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</si>
  <si>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</si>
  <si>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</si>
  <si>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</si>
  <si>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</si>
  <si>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</si>
  <si>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</si>
  <si>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</si>
  <si>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</si>
  <si>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</si>
  <si>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</si>
  <si>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</si>
  <si>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</si>
  <si>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</si>
  <si>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</si>
  <si>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</si>
  <si>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</si>
  <si>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</si>
  <si>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</si>
  <si>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</si>
  <si>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</si>
  <si>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</si>
  <si>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</si>
  <si>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</si>
  <si>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</si>
  <si>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</si>
  <si>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</si>
  <si>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</si>
  <si>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</si>
  <si>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</si>
  <si>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</si>
  <si>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</si>
  <si>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</si>
  <si>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</si>
  <si>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</si>
  <si>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</si>
  <si>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</si>
  <si>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</si>
  <si>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</si>
  <si>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</si>
  <si>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</si>
  <si>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</si>
  <si>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</si>
  <si>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</si>
  <si>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</si>
  <si>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</si>
  <si>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</si>
  <si>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</si>
  <si>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</si>
  <si>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</si>
  <si>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</si>
  <si>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</si>
  <si>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</si>
  <si>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</si>
  <si>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</si>
  <si>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</si>
  <si>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</si>
  <si>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</si>
  <si>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</si>
  <si>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</si>
  <si>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</si>
  <si>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</si>
  <si>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</si>
  <si>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</si>
  <si>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</si>
  <si>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</si>
  <si>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</si>
  <si>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</si>
  <si>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</si>
  <si>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</si>
  <si>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</si>
  <si>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</si>
  <si>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</si>
  <si>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</si>
  <si>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</si>
  <si>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</si>
  <si>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</si>
  <si>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</si>
  <si>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</si>
  <si>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</si>
  <si>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</si>
  <si>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</si>
  <si>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</si>
  <si>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</si>
  <si>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</si>
  <si>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</si>
  <si>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</si>
  <si>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</si>
  <si>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</si>
  <si>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</si>
  <si>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</si>
  <si>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</si>
  <si>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</si>
  <si>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</si>
  <si>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</si>
  <si>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</si>
  <si>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</si>
  <si>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長野県生坂村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</si>
  <si>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</si>
  <si>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</si>
  <si>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</si>
  <si>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</si>
  <si>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</si>
  <si>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</si>
  <si>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</si>
  <si>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</si>
  <si>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</si>
  <si>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</si>
  <si>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</si>
  <si>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</si>
  <si>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</si>
  <si>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</si>
  <si>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</si>
  <si>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</si>
  <si>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</si>
  <si>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</si>
  <si>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</si>
  <si>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</si>
  <si>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</si>
  <si>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</si>
  <si>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</si>
  <si>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</si>
  <si>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</si>
  <si>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</si>
  <si>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</si>
  <si>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</si>
  <si>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</si>
  <si>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</si>
  <si>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</si>
  <si>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</si>
  <si>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</si>
  <si>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</si>
  <si>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</si>
  <si>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</si>
  <si>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</si>
  <si>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</si>
  <si>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</si>
  <si>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</si>
  <si>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</si>
  <si>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</si>
  <si>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</si>
  <si>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</si>
  <si>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</si>
  <si>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</si>
  <si>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</si>
  <si>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</si>
  <si>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</si>
  <si>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</si>
  <si>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</si>
  <si>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</si>
  <si>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</si>
  <si>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</si>
  <si>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</si>
  <si>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</si>
  <si>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</si>
  <si>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</si>
  <si>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</si>
  <si>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</si>
  <si>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</si>
  <si>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</si>
  <si>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</si>
  <si>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</si>
  <si>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</si>
  <si>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</si>
  <si>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</si>
  <si>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</si>
  <si>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</si>
  <si>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</si>
  <si>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</si>
  <si>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</si>
  <si>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</si>
  <si>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</si>
  <si>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</si>
  <si>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</si>
  <si>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</si>
  <si>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</si>
  <si>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</si>
  <si>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</si>
  <si>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</si>
  <si>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</si>
  <si>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</si>
  <si>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</si>
  <si>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</si>
  <si>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</si>
  <si>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</si>
  <si>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</si>
  <si>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</si>
  <si>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</si>
  <si>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</si>
  <si>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</si>
  <si>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</si>
  <si>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</si>
  <si>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</si>
  <si>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</si>
  <si>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</si>
  <si>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</si>
  <si>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</si>
  <si>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</si>
  <si>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</si>
  <si>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</si>
  <si>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</si>
  <si>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</si>
  <si>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</si>
  <si>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</si>
  <si>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</si>
  <si>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</si>
  <si>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</si>
  <si>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</si>
  <si>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</si>
  <si>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</si>
  <si>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</si>
  <si>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</si>
  <si>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</si>
  <si>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</si>
  <si>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</si>
  <si>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</si>
  <si>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</si>
  <si>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</si>
  <si>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</si>
  <si>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</si>
  <si>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</si>
  <si>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</si>
  <si>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</si>
  <si>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</si>
  <si>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</si>
  <si>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</si>
  <si>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</si>
  <si>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</si>
  <si>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</si>
  <si>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</si>
  <si>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</si>
  <si>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</si>
  <si>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</si>
  <si>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</si>
  <si>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</si>
  <si>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</si>
  <si>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</si>
  <si>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</si>
  <si>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</si>
  <si>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</si>
  <si>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</si>
  <si>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</si>
  <si>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</si>
  <si>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</si>
  <si>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</si>
  <si>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</si>
  <si>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</si>
  <si>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長野県生坂村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</si>
  <si>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</si>
  <si>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</si>
  <si>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</si>
  <si>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</si>
  <si>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</si>
  <si>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</si>
  <si>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</si>
  <si>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</si>
  <si>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</si>
  <si>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</si>
  <si>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</si>
  <si>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</si>
  <si>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</si>
  <si>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</si>
  <si>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</si>
  <si>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</si>
  <si>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</si>
  <si>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</si>
  <si>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</si>
  <si>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</si>
  <si>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村営バス特別会計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</si>
  <si>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</si>
  <si>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</si>
  <si>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</si>
  <si>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</si>
  <si>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</si>
  <si>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</si>
  <si>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</si>
  <si>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</si>
  <si>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</si>
  <si>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</si>
  <si>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</si>
  <si>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</si>
  <si>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</si>
  <si>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</si>
  <si>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</si>
  <si>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</si>
  <si>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</si>
  <si>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</si>
  <si>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農業集落排水特別会計</t>
    <phoneticPr fontId="5"/>
  </si>
  <si>
    <t>福祉センター特別会計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</si>
  <si>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</si>
  <si>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</si>
  <si>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</si>
  <si>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</si>
  <si>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</si>
  <si>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</si>
  <si>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</si>
  <si>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</si>
  <si>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</si>
  <si>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</si>
  <si>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</si>
  <si>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</si>
  <si>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</si>
  <si>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</si>
  <si>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</si>
  <si>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</si>
  <si>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</si>
  <si>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</si>
  <si>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</si>
  <si>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</si>
  <si>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</si>
  <si>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</si>
  <si>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</si>
  <si>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</si>
  <si>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</si>
  <si>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</si>
  <si>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</si>
  <si>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</si>
  <si>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</si>
  <si>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</si>
  <si>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</si>
  <si>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</si>
  <si>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</si>
  <si>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</si>
  <si>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</si>
  <si>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</si>
  <si>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</si>
  <si>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</si>
  <si>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</si>
  <si>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</si>
  <si>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</si>
  <si>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</si>
  <si>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</si>
  <si>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</si>
  <si>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</si>
  <si>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</si>
  <si>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</si>
  <si>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</si>
  <si>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</si>
  <si>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</si>
  <si>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</si>
  <si>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</si>
  <si>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</si>
  <si>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</si>
  <si>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</si>
  <si>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</si>
  <si>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</si>
  <si>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</si>
  <si>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</si>
  <si>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</si>
  <si>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</si>
  <si>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</si>
  <si>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</si>
  <si>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</si>
  <si>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</si>
  <si>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</si>
  <si>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</si>
  <si>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</si>
  <si>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</si>
  <si>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</si>
  <si>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</si>
  <si>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</si>
  <si>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</si>
  <si>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</si>
  <si>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</si>
  <si>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</si>
  <si>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</si>
  <si>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</si>
  <si>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</si>
  <si>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</si>
  <si>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</si>
  <si>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</si>
  <si>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</si>
  <si>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</si>
  <si>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</si>
  <si>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</si>
  <si>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</si>
  <si>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</si>
  <si>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</si>
  <si>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</si>
  <si>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</si>
  <si>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</si>
  <si>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</si>
  <si>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</si>
  <si>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</si>
  <si>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</si>
  <si>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</si>
  <si>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</si>
  <si>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</si>
  <si>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</si>
  <si>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</si>
  <si>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</si>
  <si>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</si>
  <si>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</si>
  <si>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</si>
  <si>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</si>
  <si>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</si>
  <si>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</si>
  <si>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</si>
  <si>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</si>
  <si>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</si>
  <si>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</si>
  <si>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</si>
  <si>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</si>
  <si>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</si>
  <si>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</si>
  <si>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</si>
  <si>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</si>
  <si>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</si>
  <si>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</si>
  <si>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</si>
  <si>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</si>
  <si>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</si>
  <si>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</si>
  <si>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</si>
  <si>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</si>
  <si>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</si>
  <si>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</si>
  <si>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</si>
  <si>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</si>
  <si>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</si>
  <si>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</si>
  <si>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</si>
  <si>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</si>
  <si>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</si>
  <si>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0.29</t>
  </si>
  <si>
    <t>国民健康保険特別会計</t>
  </si>
  <si>
    <t>一般会計</t>
  </si>
  <si>
    <t>介護保険特別会計</t>
  </si>
  <si>
    <t>簡易水道特別会計</t>
  </si>
  <si>
    <t>村営バス特別会計</t>
  </si>
  <si>
    <t>農業集落排水特別会計</t>
  </si>
  <si>
    <t>福祉センター特別会計</t>
  </si>
  <si>
    <t>後期高齢者医療特別会計</t>
  </si>
  <si>
    <t>その他会計（赤字）</t>
  </si>
  <si>
    <t>その他会計（黒字）</t>
  </si>
  <si>
    <t>穂高広域施設組合</t>
    <rPh sb="0" eb="2">
      <t>ホタカ</t>
    </rPh>
    <rPh sb="2" eb="4">
      <t>コウイキ</t>
    </rPh>
    <rPh sb="4" eb="6">
      <t>シセツ</t>
    </rPh>
    <rPh sb="6" eb="8">
      <t>クミアイ</t>
    </rPh>
    <phoneticPr fontId="2"/>
  </si>
  <si>
    <t>松塩筑木曽老人福祉施設組合</t>
    <rPh sb="0" eb="1">
      <t>マツ</t>
    </rPh>
    <rPh sb="1" eb="2">
      <t>エン</t>
    </rPh>
    <rPh sb="2" eb="3">
      <t>チク</t>
    </rPh>
    <rPh sb="3" eb="5">
      <t>キソ</t>
    </rPh>
    <rPh sb="5" eb="7">
      <t>ロウジン</t>
    </rPh>
    <rPh sb="7" eb="9">
      <t>フクシ</t>
    </rPh>
    <rPh sb="9" eb="11">
      <t>シセツ</t>
    </rPh>
    <rPh sb="11" eb="13">
      <t>クミアイ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</si>
  <si>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</si>
  <si>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</si>
  <si>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</si>
  <si>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</si>
  <si>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松塩安筑老人福祉施設組合</t>
    <rPh sb="0" eb="1">
      <t>マツ</t>
    </rPh>
    <rPh sb="1" eb="2">
      <t>エン</t>
    </rPh>
    <rPh sb="2" eb="3">
      <t>アン</t>
    </rPh>
    <rPh sb="3" eb="4">
      <t>チク</t>
    </rPh>
    <rPh sb="4" eb="6">
      <t>ロウジン</t>
    </rPh>
    <rPh sb="6" eb="8">
      <t>フクシ</t>
    </rPh>
    <rPh sb="8" eb="10">
      <t>シセツ</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</si>
  <si>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</si>
  <si>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（財）生坂村農業公社</t>
    <rPh sb="1" eb="2">
      <t>ザイ</t>
    </rPh>
    <rPh sb="3" eb="6">
      <t>イクサカムラ</t>
    </rPh>
    <rPh sb="6" eb="7">
      <t>ノウ</t>
    </rPh>
    <rPh sb="7" eb="8">
      <t>ギョウ</t>
    </rPh>
    <rPh sb="8" eb="9">
      <t>コウ</t>
    </rPh>
    <rPh sb="9" eb="10">
      <t>シャ</t>
    </rPh>
    <phoneticPr fontId="2"/>
  </si>
  <si>
    <t>生坂村社会福祉協議会</t>
    <rPh sb="0" eb="3">
      <t>イクサカムラ</t>
    </rPh>
    <rPh sb="3" eb="5">
      <t>シャカイ</t>
    </rPh>
    <rPh sb="5" eb="7">
      <t>フクシ</t>
    </rPh>
    <rPh sb="7" eb="10">
      <t>キョウギカイ</t>
    </rPh>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</si>
  <si>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</si>
  <si>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</si>
  <si>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</si>
  <si>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</si>
  <si>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</si>
  <si>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</si>
  <si>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</si>
  <si>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</si>
  <si>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</si>
  <si>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</si>
  <si>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</si>
  <si>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</si>
  <si>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</si>
  <si>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</si>
  <si>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</si>
  <si>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</si>
  <si>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</si>
  <si>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</si>
  <si>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類似団体と比べて、上回っていた比率も充当可能基金の増加要因により、年々比率は減少して将来負担比率は平成２５年度から類似団体と同水準となった。また、実質公債費比率も類似団体を上回っているが、これまでの公債費対策の取組により比率は年々減少してきている。今後も将来負担を考慮した財政運営に努めながら計画的な公債費対策を実施し、比率の低下に努めることとする。</t>
    <phoneticPr fontId="5"/>
  </si>
  <si>
    <t>　 類似団体と比べて、上回っていた比率も充当可能基金の増加要因により、年々比率は減少して将来負担比率は平成２５年度から類似団体と同水準となった。また、有形固定資産減価償却率は類似団体より低い水準にはあるが、施設等を多く保有していることから今後は、更新及び維持補修等に要する経費の増大が見込まれるため公共施設等総合管理計画及び今後策定される個別計画により施設の長寿命化と最適化の推進を図りながら将来負担の軽減に努める。</t>
    <rPh sb="179" eb="180">
      <t>チョウ</t>
    </rPh>
    <phoneticPr fontId="5"/>
  </si>
  <si>
    <t>松本広域連合（一般会計）</t>
    <rPh sb="0" eb="2">
      <t>マツモト</t>
    </rPh>
    <rPh sb="2" eb="4">
      <t>コウイキ</t>
    </rPh>
    <rPh sb="4" eb="6">
      <t>レンゴウ</t>
    </rPh>
    <rPh sb="7" eb="9">
      <t>イッパン</t>
    </rPh>
    <rPh sb="9" eb="11">
      <t>カイケイ</t>
    </rPh>
    <phoneticPr fontId="2"/>
  </si>
  <si>
    <t>-</t>
    <phoneticPr fontId="2"/>
  </si>
  <si>
    <t>-</t>
    <phoneticPr fontId="2"/>
  </si>
  <si>
    <t>松本広域連合（松本地域ふるさと基金事業特別会計）</t>
    <rPh sb="0" eb="2">
      <t>マツモト</t>
    </rPh>
    <rPh sb="2" eb="4">
      <t>コウイキ</t>
    </rPh>
    <rPh sb="4" eb="6">
      <t>レンゴウ</t>
    </rPh>
    <rPh sb="7" eb="9">
      <t>マツモト</t>
    </rPh>
    <rPh sb="9" eb="11">
      <t>チイキ</t>
    </rPh>
    <rPh sb="15" eb="17">
      <t>キキン</t>
    </rPh>
    <rPh sb="17" eb="19">
      <t>ジギョウ</t>
    </rPh>
    <rPh sb="19" eb="21">
      <t>トクベツ</t>
    </rPh>
    <rPh sb="21" eb="23">
      <t>カイケイ</t>
    </rPh>
    <phoneticPr fontId="2"/>
  </si>
  <si>
    <t>-</t>
    <phoneticPr fontId="2"/>
  </si>
  <si>
    <t>安曇野松筑広域環境施設組合</t>
    <rPh sb="0" eb="3">
      <t>アズミノ</t>
    </rPh>
    <rPh sb="3" eb="4">
      <t>マツ</t>
    </rPh>
    <rPh sb="4" eb="5">
      <t>チク</t>
    </rPh>
    <rPh sb="5" eb="7">
      <t>コウイキ</t>
    </rPh>
    <rPh sb="7" eb="9">
      <t>カンキョウ</t>
    </rPh>
    <rPh sb="9" eb="11">
      <t>シセツ</t>
    </rPh>
    <rPh sb="11" eb="13">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</si>
  <si>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</si>
  <si>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長野県市町村自治振興組合</t>
    <rPh sb="0" eb="3">
      <t>ナガノケン</t>
    </rPh>
    <rPh sb="3" eb="6">
      <t>シチョウソン</t>
    </rPh>
    <rPh sb="6" eb="8">
      <t>ジチ</t>
    </rPh>
    <rPh sb="8" eb="10">
      <t>シンコウ</t>
    </rPh>
    <rPh sb="10" eb="12">
      <t>クミアイ</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</si>
</sst>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
      <sz val="6"/>
      <name val="ＭＳ Ｐゴシック"/>
      <family val="2"/>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221823</c:v>
                </c:pt>
                <c:pt idx="1">
                  <c:v>263041</c:v>
                </c:pt>
                <c:pt idx="2">
                  <c:v>272886</c:v>
                </c:pt>
                <c:pt idx="3">
                  <c:v>245039</c:v>
                </c:pt>
                <c:pt idx="4">
                  <c:v>237994</c:v>
                </c:pt>
              </c:numCache>
            </c:numRef>
          </c:val>
          <c:smooth val="0"/>
          <c:extLst>
            <c:ext xmlns:c16="http://schemas.microsoft.com/office/drawing/2014/chart" uri="{C3380CC4-5D6E-409C-BE32-E72D297353CC}">
              <c16:uniqueId val="{00000000-BC08-48A5-87B7-678B9F20E60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176834</c:v>
                </c:pt>
                <c:pt idx="1">
                  <c:v>196693</c:v>
                </c:pt>
                <c:pt idx="2">
                  <c:v>133787</c:v>
                </c:pt>
                <c:pt idx="3">
                  <c:v>181388</c:v>
                </c:pt>
                <c:pt idx="4">
                  <c:v>214208</c:v>
                </c:pt>
              </c:numCache>
            </c:numRef>
          </c:val>
          <c:smooth val="0"/>
          <c:extLst>
            <c:ext xmlns:c16="http://schemas.microsoft.com/office/drawing/2014/chart" uri="{C3380CC4-5D6E-409C-BE32-E72D297353CC}">
              <c16:uniqueId val="{00000001-BC08-48A5-87B7-678B9F20E60D}"/>
            </c:ext>
          </c:extLst>
        </c:ser>
        <c:dLbls>
          <c:showLegendKey val="0"/>
          <c:showVal val="0"/>
          <c:showCatName val="0"/>
          <c:showSerName val="0"/>
          <c:showPercent val="0"/>
          <c:showBubbleSize val="0"/>
        </c:dLbls>
        <c:marker val="1"/>
        <c:smooth val="0"/>
        <c:axId val="148774272"/>
        <c:axId val="148623744"/>
      </c:lineChart>
      <c:catAx>
        <c:axId val="148774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623744"/>
        <c:crosses val="autoZero"/>
        <c:auto val="1"/>
        <c:lblAlgn val="ctr"/>
        <c:lblOffset val="100"/>
        <c:tickLblSkip val="1"/>
        <c:tickMarkSkip val="1"/>
        <c:noMultiLvlLbl val="0"/>
      </c:catAx>
      <c:valAx>
        <c:axId val="148623744"/>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774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1.3</c:v>
                </c:pt>
                <c:pt idx="1">
                  <c:v>1</c:v>
                </c:pt>
                <c:pt idx="2">
                  <c:v>1.8</c:v>
                </c:pt>
                <c:pt idx="3">
                  <c:v>2.14</c:v>
                </c:pt>
                <c:pt idx="4">
                  <c:v>2.42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39.24</c:v>
                </c:pt>
                <c:pt idx="1">
                  <c:v>39.01</c:v>
                </c:pt>
                <c:pt idx="2">
                  <c:v>40.11</c:v>
                </c:pt>
                <c:pt idx="3">
                  <c:v>38.71</c:v>
                </c:pt>
                <c:pt idx="4">
                  <c:v>39.78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3212288"/>
        <c:axId val="33214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2.59</c:v>
                </c:pt>
                <c:pt idx="1">
                  <c:v>-0.28999999999999998</c:v>
                </c:pt>
                <c:pt idx="2">
                  <c:v>0.87</c:v>
                </c:pt>
                <c:pt idx="3">
                  <c:v>0.49</c:v>
                </c:pt>
                <c:pt idx="4">
                  <c:v>16.09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3212288"/>
        <c:axId val="33214464"/>
      </c:lineChart>
      <c:catAx>
        <c:axId val="33212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214464"/>
        <c:crosses val="autoZero"/>
        <c:auto val="1"/>
        <c:lblAlgn val="ctr"/>
        <c:lblOffset val="100"/>
        <c:tickLblSkip val="1"/>
        <c:tickMarkSkip val="1"/>
        <c:noMultiLvlLbl val="0"/>
      </c:catAx>
      <c:valAx>
        <c:axId val="33214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12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福祉センター特別会計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村営バス特別会計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0.05</c:v>
                </c:pt>
                <c:pt idx="2">
                  <c:v>#N/A</c:v>
                </c:pt>
                <c:pt idx="3">
                  <c:v>0.05</c:v>
                </c:pt>
                <c:pt idx="4">
                  <c:v>#N/A</c:v>
                </c:pt>
                <c:pt idx="5">
                  <c:v>0.06</c:v>
                </c:pt>
                <c:pt idx="6">
                  <c:v>#N/A</c:v>
                </c:pt>
                <c:pt idx="7">
                  <c:v>0.06</c:v>
                </c:pt>
                <c:pt idx="8">
                  <c:v>#N/A</c:v>
                </c:pt>
                <c:pt idx="9">
                  <c:v>0.04</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0.04</c:v>
                </c:pt>
                <c:pt idx="2">
                  <c:v>#N/A</c:v>
                </c:pt>
                <c:pt idx="3">
                  <c:v>0.04</c:v>
                </c:pt>
                <c:pt idx="4">
                  <c:v>#N/A</c:v>
                </c:pt>
                <c:pt idx="5">
                  <c:v>0.06</c:v>
                </c:pt>
                <c:pt idx="6">
                  <c:v>#N/A</c:v>
                </c:pt>
                <c:pt idx="7">
                  <c:v>0.14000000000000001</c:v>
                </c:pt>
                <c:pt idx="8">
                  <c:v>#N/A</c:v>
                </c:pt>
                <c:pt idx="9">
                  <c:v>7.0000000000000007E-2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0.02</c:v>
                </c:pt>
                <c:pt idx="2">
                  <c:v>#N/A</c:v>
                </c:pt>
                <c:pt idx="3">
                  <c:v>0</c:v>
                </c:pt>
                <c:pt idx="4">
                  <c:v>#N/A</c:v>
                </c:pt>
                <c:pt idx="5">
                  <c:v>0.01</c:v>
                </c:pt>
                <c:pt idx="6">
                  <c:v>#N/A</c:v>
                </c:pt>
                <c:pt idx="7">
                  <c:v>0</c:v>
                </c:pt>
                <c:pt idx="8">
                  <c:v>#N/A</c:v>
                </c:pt>
                <c:pt idx="9">
                  <c:v>0.61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1.24</c:v>
                </c:pt>
                <c:pt idx="2">
                  <c:v>#N/A</c:v>
                </c:pt>
                <c:pt idx="3">
                  <c:v>0.94</c:v>
                </c:pt>
                <c:pt idx="4">
                  <c:v>#N/A</c:v>
                </c:pt>
                <c:pt idx="5">
                  <c:v>1.73</c:v>
                </c:pt>
                <c:pt idx="6">
                  <c:v>#N/A</c:v>
                </c:pt>
                <c:pt idx="7">
                  <c:v>2.0699999999999998</c:v>
                </c:pt>
                <c:pt idx="8">
                  <c:v>#N/A</c:v>
                </c:pt>
                <c:pt idx="9">
                  <c:v>2.37</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1.46</c:v>
                </c:pt>
                <c:pt idx="2">
                  <c:v>#N/A</c:v>
                </c:pt>
                <c:pt idx="3">
                  <c:v>1.17</c:v>
                </c:pt>
                <c:pt idx="4">
                  <c:v>#N/A</c:v>
                </c:pt>
                <c:pt idx="5">
                  <c:v>0.75</c:v>
                </c:pt>
                <c:pt idx="6">
                  <c:v>#N/A</c:v>
                </c:pt>
                <c:pt idx="7">
                  <c:v>1.84</c:v>
                </c:pt>
                <c:pt idx="8">
                  <c:v>#N/A</c:v>
                </c:pt>
                <c:pt idx="9">
                  <c:v>2.71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6771968"/>
        <c:axId val="146773504"/>
      </c:barChart>
      <c:catAx>
        <c:axId val="14677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773504"/>
        <c:crosses val="autoZero"/>
        <c:auto val="1"/>
        <c:lblAlgn val="ctr"/>
        <c:lblOffset val="100"/>
        <c:tickLblSkip val="1"/>
        <c:tickMarkSkip val="1"/>
        <c:noMultiLvlLbl val="0"/>
      </c:catAx>
      <c:valAx>
        <c:axId val="146773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771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334</c:v>
                </c:pt>
                <c:pt idx="5">
                  <c:v>328</c:v>
                </c:pt>
                <c:pt idx="8">
                  <c:v>302</c:v>
                </c:pt>
                <c:pt idx="11">
                  <c:v>276</c:v>
                </c:pt>
                <c:pt idx="14">
                  <c:v>260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c:v>
                </c:pt>
                <c:pt idx="3">
                  <c:v>7</c:v>
                </c:pt>
                <c:pt idx="6">
                  <c:v>8</c:v>
                </c:pt>
                <c:pt idx="9">
                  <c:v>8</c:v>
                </c:pt>
                <c:pt idx="12">
                  <c:v>6</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74</c:v>
                </c:pt>
                <c:pt idx="3">
                  <c:v>72</c:v>
                </c:pt>
                <c:pt idx="6">
                  <c:v>71</c:v>
                </c:pt>
                <c:pt idx="9">
                  <c:v>74</c:v>
                </c:pt>
                <c:pt idx="12">
                  <c:v>70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380</c:v>
                </c:pt>
                <c:pt idx="3">
                  <c:v>371</c:v>
                </c:pt>
                <c:pt idx="6">
                  <c:v>331</c:v>
                </c:pt>
                <c:pt idx="9">
                  <c:v>289</c:v>
                </c:pt>
                <c:pt idx="12">
                  <c:v>269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6279424"/>
        <c:axId val="146297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125</c:v>
                </c:pt>
                <c:pt idx="2">
                  <c:v>#N/A</c:v>
                </c:pt>
                <c:pt idx="3">
                  <c:v>#N/A</c:v>
                </c:pt>
                <c:pt idx="4">
                  <c:v>122</c:v>
                </c:pt>
                <c:pt idx="5">
                  <c:v>#N/A</c:v>
                </c:pt>
                <c:pt idx="6">
                  <c:v>#N/A</c:v>
                </c:pt>
                <c:pt idx="7">
                  <c:v>108</c:v>
                </c:pt>
                <c:pt idx="8">
                  <c:v>#N/A</c:v>
                </c:pt>
                <c:pt idx="9">
                  <c:v>#N/A</c:v>
                </c:pt>
                <c:pt idx="10">
                  <c:v>95</c:v>
                </c:pt>
                <c:pt idx="11">
                  <c:v>#N/A</c:v>
                </c:pt>
                <c:pt idx="12">
                  <c:v>#N/A</c:v>
                </c:pt>
                <c:pt idx="13">
                  <c:v>85</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6279424"/>
        <c:axId val="146297984"/>
      </c:lineChart>
      <c:catAx>
        <c:axId val="14627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297984"/>
        <c:crosses val="autoZero"/>
        <c:auto val="1"/>
        <c:lblAlgn val="ctr"/>
        <c:lblOffset val="100"/>
        <c:tickLblSkip val="1"/>
        <c:tickMarkSkip val="1"/>
        <c:noMultiLvlLbl val="0"/>
      </c:catAx>
      <c:valAx>
        <c:axId val="146297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279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2538</c:v>
                </c:pt>
                <c:pt idx="5">
                  <c:v>2452</c:v>
                </c:pt>
                <c:pt idx="8">
                  <c:v>2296</c:v>
                </c:pt>
                <c:pt idx="11">
                  <c:v>2261</c:v>
                </c:pt>
                <c:pt idx="14">
                  <c:v>2188</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19</c:v>
                </c:pt>
                <c:pt idx="5">
                  <c:v>16</c:v>
                </c:pt>
                <c:pt idx="8">
                  <c:v>13</c:v>
                </c:pt>
                <c:pt idx="11">
                  <c:v>10</c:v>
                </c:pt>
                <c:pt idx="14">
                  <c:v>7</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1333</c:v>
                </c:pt>
                <c:pt idx="5">
                  <c:v>1421</c:v>
                </c:pt>
                <c:pt idx="8">
                  <c:v>1431</c:v>
                </c:pt>
                <c:pt idx="11">
                  <c:v>1552</c:v>
                </c:pt>
                <c:pt idx="14">
                  <c:v>1505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473</c:v>
                </c:pt>
                <c:pt idx="3">
                  <c:v>468</c:v>
                </c:pt>
                <c:pt idx="6">
                  <c:v>437</c:v>
                </c:pt>
                <c:pt idx="9">
                  <c:v>414</c:v>
                </c:pt>
                <c:pt idx="12">
                  <c:v>421</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82</c:v>
                </c:pt>
                <c:pt idx="3">
                  <c:v>69</c:v>
                </c:pt>
                <c:pt idx="6">
                  <c:v>55</c:v>
                </c:pt>
                <c:pt idx="9">
                  <c:v>43</c:v>
                </c:pt>
                <c:pt idx="12">
                  <c:v>35</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867</c:v>
                </c:pt>
                <c:pt idx="3">
                  <c:v>828</c:v>
                </c:pt>
                <c:pt idx="6">
                  <c:v>769</c:v>
                </c:pt>
                <c:pt idx="9">
                  <c:v>721</c:v>
                </c:pt>
                <c:pt idx="12">
                  <c:v>654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2557</c:v>
                </c:pt>
                <c:pt idx="3">
                  <c:v>2445</c:v>
                </c:pt>
                <c:pt idx="6">
                  <c:v>2334</c:v>
                </c:pt>
                <c:pt idx="9">
                  <c:v>2334</c:v>
                </c:pt>
                <c:pt idx="12">
                  <c:v>2225</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7294080"/>
        <c:axId val="147312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7294080"/>
        <c:axId val="147312640"/>
      </c:lineChart>
      <c:catAx>
        <c:axId val="14729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7312640"/>
        <c:crosses val="autoZero"/>
        <c:auto val="1"/>
        <c:lblAlgn val="ctr"/>
        <c:lblOffset val="100"/>
        <c:tickLblSkip val="1"/>
        <c:tickMarkSkip val="1"/>
        <c:noMultiLvlLbl val="0"/>
      </c:catAx>
      <c:valAx>
        <c:axId val="147312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294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{1D63F9FA-D3AA-4811-8779-EE6C8668AAF5}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{26122093-B628-4F8F-B1CD-C4867960BF89}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{E00F1C48-C579-40F4-A2B7-0A6DBA238FCD}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{EFB94F5B-9788-4C1E-AB31-08632B51364F}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{EF8F9A43-D871-43A2-A193-EF2D2C75BB3B}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48.7</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{D99C98D1-0D9A-4A01-9DDE-B0DA8A7C66F9}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{A7A80A52-3B5C-47C8-8DD5-E8A121A38B56}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{DA10142D-0D77-4522-B616-61527956EFB5}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{C5791B63-6CAC-4091-AD65-70B7B7D0AF86}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{61AABB77-D9FE-4513-92BD-C2B510735A4A}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58.7</c:v>
                </c:pt>
              </c:numCache>
            </c:numRef>
          </c:xVal>
          <c:yVal>
            <c:numRef>
              <c:f>公会計指標分析・財政指標組合せ分析表!$K$55:$O$55</c:f>
              <c:numCache>
                <c:formatCode>#,##0.0;"▲ "#,##0.0</c:formatCode>
                <c:ptCount val="5"/>
                <c:pt idx="4">
                  <c:v>0</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6503936"/>
        <c:axId val="146518400"/>
      </c:scatterChart>
      <c:valAx>
        <c:axId val="146503936"/>
        <c:scaling>
          <c:orientation val="minMax"/>
          <c:max val="70.5"/>
          <c:min val="46.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6518400"/>
        <c:crosses val="autoZero"/>
        <c:crossBetween val="midCat"/>
      </c:valAx>
      <c:valAx>
        <c:axId val="14651840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65039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{8907C844-169C-4ABD-ADCF-DD9E571711F0}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{FEAC2A5D-168B-4700-949C-3F9CA29CCB30}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{4CB29EEA-71D1-4D99-91E6-74E1ED487D4C}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{2D3B890E-7C6C-4C33-9B8C-6F484EC2685A}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{E12995BB-FFB3-4DDA-B005-4C7F67E0FF3B}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13.1</c:v>
                </c:pt>
                <c:pt idx="1">
                  <c:v>12.8</c:v>
                </c:pt>
                <c:pt idx="2">
                  <c:v>11.9</c:v>
                </c:pt>
                <c:pt idx="3">
                  <c:v>10.6</c:v>
                </c:pt>
                <c:pt idx="4">
                  <c:v>9.3000000000000007</c:v>
                </c:pt>
              </c:numCache>
            </c:numRef>
          </c:xVal>
          <c:yVal>
            <c:numRef>
              <c:f>公会計指標分析・財政指標組合せ分析表!$K$73:$O$73</c:f>
              <c:numCache>
                <c:formatCode>#,##0.0;"▲ "#,##0.0</c:formatCode>
                <c:ptCount val="5"/>
                <c:pt idx="0">
                  <c:v>9</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{DDE085E9-9546-4CDE-ACBC-B7CEF150CFF2}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{4B0995EF-1DF8-4FAC-B2B4-C9D7AA0AB7DA}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{AA939ACC-79C4-4508-BCC8-BE26CC2F025E}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{FA9F5695-553E-459A-B5B4-4410DC3C4FB1}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{E238071F-608B-4BE0-BF1A-94A0DBF7A883}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6.9</c:v>
                </c:pt>
                <c:pt idx="3">
                  <c:v>7.2</c:v>
                </c:pt>
                <c:pt idx="4">
                  <c:v>6</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6643200"/>
        <c:axId val="146649472"/>
      </c:scatterChart>
      <c:valAx>
        <c:axId val="146643200"/>
        <c:scaling>
          <c:orientation val="minMax"/>
          <c:max val="13.7"/>
          <c:min val="5.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6649472"/>
        <c:crosses val="autoZero"/>
        <c:crossBetween val="midCat"/>
      </c:valAx>
      <c:valAx>
        <c:axId val="146649472"/>
        <c:scaling>
          <c:orientation val="minMax"/>
          <c:max val="10.5"/>
          <c:min val="-1.10000000000000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6643200"/>
        <c:crosses val="autoZero"/>
        <c:crossBetween val="midCat"/>
        <c:majorUnit val="1.1000000000000001"/>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長野県生坂村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の分子の構造では、普通会計における元利償還金と公営企業債の元利償還金に対する繰入金が大きな割合を占めている。いずれも、繰上償還等による公債費対策により年々減少してきている。今後も計画的な公債費対策を実施し、比率の低下に努めることとす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長野県生坂村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の分子の構造では、一般会計等に係る地方債の残高が大きな構成要素となっている。公債費対策により負担額は年々減少してきており、今後も継続的に公債費の適正化を推進していくこととす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長野県生坂村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1,873
1,861
39.05
2,397,358
2,360,266
31,719
1,310,474
2,225,153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7" name="正方形/長方形 26"/>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8" name="正方形/長方形 27"/>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0" name="円/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1" name="フローチャート :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6" name="テキスト ボックス 3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7" name="テキスト ボックス 3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8" name="テキスト ボックス 3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9" name="テキスト ボックス 3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[ 48.7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有形固定資産減価償却率は類似団体より低い水準にあるが、今後は老朽化が急速に進行していく見込みである。平成２８年度に策定した公共施設計画及び今後策定を行う個別計画により各施設の</a:t>
          </a:r>
          <a:r>
            <a:rPr kumimoji="1" lang="ja-JP" altLang="en-US" sz="1100" baseline="0">
              <a:solidFill>
                <a:schemeClr val="dk1"/>
              </a:solidFill>
              <a:effectLst/>
              <a:latin typeface="+mn-lt"/>
              <a:ea typeface="+mn-ea"/>
              <a:cs typeface="+mn-cs"/>
            </a:rPr>
            <a:t>長</a:t>
          </a:r>
          <a:r>
            <a:rPr kumimoji="1" lang="ja-JP" altLang="ja-JP" sz="1100" baseline="0">
              <a:solidFill>
                <a:schemeClr val="dk1"/>
              </a:solidFill>
              <a:effectLst/>
              <a:latin typeface="+mn-lt"/>
              <a:ea typeface="+mn-ea"/>
              <a:cs typeface="+mn-cs"/>
            </a:rPr>
            <a:t>寿命化と最適化を進めていく。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5" name="テキスト ボックス 54"/>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6" name="直線コネクタ 55"/>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7" name="テキスト ボックス 56"/>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8" name="直線コネクタ 57"/>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9" name="テキスト ボックス 58"/>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0" name="直線コネクタ 59"/>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1" name="テキスト ボックス 60"/>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2" name="直線コネクタ 61"/>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3" name="テキスト ボックス 62"/>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5" name="テキスト ボックス 64"/>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137414</xdr:rowOff>
    </xdr:from>
    <xdr:to>
      <xdr:col>3</xdr:col>
      <xdr:colOff>1170940</xdr:colOff>
      <xdr:row>33</xdr:row>
      <xdr:rowOff>103124</xdr:rowOff>
    </xdr:to>
    <xdr:cxnSp macro="">
      <xdr:nvCxnSpPr>
        <xdr:cNvPr id="67" name="直線コネクタ 66"/>
        <xdr:cNvCxnSpPr/>
      </xdr:nvCxnSpPr>
      <xdr:spPr>
        <a:xfrm flipV="1">
          <a:off x="4760595" y="5376164"/>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106951</xdr:rowOff>
    </xdr:from>
    <xdr:ext cx="405111" cy="259045"/>
    <xdr:sp macro="" textlink="">
      <xdr:nvSpPr>
        <xdr:cNvPr id="68" name="有形固定資産減価償却率最小値テキスト"/>
        <xdr:cNvSpPr txBox="1"/>
      </xdr:nvSpPr>
      <xdr:spPr>
        <a:xfrm>
          <a:off x="4813300" y="6545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3</xdr:col>
      <xdr:colOff>1082675</xdr:colOff>
      <xdr:row>33</xdr:row>
      <xdr:rowOff>103124</xdr:rowOff>
    </xdr:from>
    <xdr:to>
      <xdr:col>3</xdr:col>
      <xdr:colOff>1260475</xdr:colOff>
      <xdr:row>33</xdr:row>
      <xdr:rowOff>103124</xdr:rowOff>
    </xdr:to>
    <xdr:cxnSp macro="">
      <xdr:nvCxnSpPr>
        <xdr:cNvPr id="69" name="直線コネクタ 68"/>
        <xdr:cNvCxnSpPr/>
      </xdr:nvCxnSpPr>
      <xdr:spPr>
        <a:xfrm>
          <a:off x="4673600" y="654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84091</xdr:rowOff>
    </xdr:from>
    <xdr:ext cx="405111" cy="259045"/>
    <xdr:sp macro="" textlink="">
      <xdr:nvSpPr>
        <xdr:cNvPr id="70" name="有形固定資産減価償却率最大値テキスト"/>
        <xdr:cNvSpPr txBox="1"/>
      </xdr:nvSpPr>
      <xdr:spPr>
        <a:xfrm>
          <a:off x="4813300" y="51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3</xdr:col>
      <xdr:colOff>1082675</xdr:colOff>
      <xdr:row>26</xdr:row>
      <xdr:rowOff>137414</xdr:rowOff>
    </xdr:from>
    <xdr:to>
      <xdr:col>3</xdr:col>
      <xdr:colOff>1260475</xdr:colOff>
      <xdr:row>26</xdr:row>
      <xdr:rowOff>137414</xdr:rowOff>
    </xdr:to>
    <xdr:cxnSp macro="">
      <xdr:nvCxnSpPr>
        <xdr:cNvPr id="71" name="直線コネクタ 70"/>
        <xdr:cNvCxnSpPr/>
      </xdr:nvCxnSpPr>
      <xdr:spPr>
        <a:xfrm>
          <a:off x="4673600" y="537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91711</xdr:rowOff>
    </xdr:from>
    <xdr:ext cx="405111" cy="259045"/>
    <xdr:sp macro="" textlink="">
      <xdr:nvSpPr>
        <xdr:cNvPr id="72" name="有形固定資産減価償却率平均値テキスト"/>
        <xdr:cNvSpPr txBox="1"/>
      </xdr:nvSpPr>
      <xdr:spPr>
        <a:xfrm>
          <a:off x="4813300" y="5673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68834</xdr:rowOff>
    </xdr:from>
    <xdr:to>
      <xdr:col>3</xdr:col>
      <xdr:colOff>1222375</xdr:colOff>
      <xdr:row>29</xdr:row>
      <xdr:rowOff>170434</xdr:rowOff>
    </xdr:to>
    <xdr:sp macro="" textlink="">
      <xdr:nvSpPr>
        <xdr:cNvPr id="73" name="フローチャート : 判断 72"/>
        <xdr:cNvSpPr/>
      </xdr:nvSpPr>
      <xdr:spPr>
        <a:xfrm>
          <a:off x="47117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22606</xdr:rowOff>
    </xdr:from>
    <xdr:to>
      <xdr:col>3</xdr:col>
      <xdr:colOff>511175</xdr:colOff>
      <xdr:row>30</xdr:row>
      <xdr:rowOff>124206</xdr:rowOff>
    </xdr:to>
    <xdr:sp macro="" textlink="">
      <xdr:nvSpPr>
        <xdr:cNvPr id="74" name="フローチャート : 判断 73"/>
        <xdr:cNvSpPr/>
      </xdr:nvSpPr>
      <xdr:spPr>
        <a:xfrm>
          <a:off x="4000500" y="594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31</xdr:row>
      <xdr:rowOff>157734</xdr:rowOff>
    </xdr:from>
    <xdr:to>
      <xdr:col>3</xdr:col>
      <xdr:colOff>1222375</xdr:colOff>
      <xdr:row>32</xdr:row>
      <xdr:rowOff>87884</xdr:rowOff>
    </xdr:to>
    <xdr:sp macro="" textlink="">
      <xdr:nvSpPr>
        <xdr:cNvPr id="80" name="円/楕円 79"/>
        <xdr:cNvSpPr/>
      </xdr:nvSpPr>
      <xdr:spPr>
        <a:xfrm>
          <a:off x="4711700" y="62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31</xdr:row>
      <xdr:rowOff>136161</xdr:rowOff>
    </xdr:from>
    <xdr:ext cx="405111" cy="259045"/>
    <xdr:sp macro="" textlink="">
      <xdr:nvSpPr>
        <xdr:cNvPr id="81" name="有形固定資産減価償却率該当値テキスト"/>
        <xdr:cNvSpPr txBox="1"/>
      </xdr:nvSpPr>
      <xdr:spPr>
        <a:xfrm>
          <a:off x="4813300" y="6232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oneCellAnchor>
    <xdr:from>
      <xdr:col>3</xdr:col>
      <xdr:colOff>245118</xdr:colOff>
      <xdr:row>28</xdr:row>
      <xdr:rowOff>140733</xdr:rowOff>
    </xdr:from>
    <xdr:ext cx="405111" cy="259045"/>
    <xdr:sp macro="" textlink="">
      <xdr:nvSpPr>
        <xdr:cNvPr id="82" name="n_1aveValue有形固定資産減価償却率"/>
        <xdr:cNvSpPr txBox="1"/>
      </xdr:nvSpPr>
      <xdr:spPr>
        <a:xfrm>
          <a:off x="3836043" y="5722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長野県生坂村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1,873
1,861
39.05
2,397,358
2,360,266
31,719
1,310,474
2,225,153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0</xdr:rowOff>
    </xdr:from>
    <xdr:to>
      <xdr:col>6</xdr:col>
      <xdr:colOff>510540</xdr:colOff>
      <xdr:row>40</xdr:row>
      <xdr:rowOff>110490</xdr:rowOff>
    </xdr:to>
    <xdr:cxnSp macro="">
      <xdr:nvCxnSpPr>
        <xdr:cNvPr id="57" name="直線コネクタ 56"/>
        <xdr:cNvCxnSpPr/>
      </xdr:nvCxnSpPr>
      <xdr:spPr>
        <a:xfrm flipV="1">
          <a:off x="4634865" y="56578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114317</xdr:rowOff>
    </xdr:from>
    <xdr:ext cx="405111" cy="259045"/>
    <xdr:sp macro="" textlink="">
      <xdr:nvSpPr>
        <xdr:cNvPr id="58" name="【道路】&#10;有形固定資産減価償却率最小値テキスト"/>
        <xdr:cNvSpPr txBox="1"/>
      </xdr:nvSpPr>
      <xdr:spPr>
        <a:xfrm>
          <a:off x="4724400"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6</xdr:col>
      <xdr:colOff>422275</xdr:colOff>
      <xdr:row>40</xdr:row>
      <xdr:rowOff>110490</xdr:rowOff>
    </xdr:from>
    <xdr:to>
      <xdr:col>6</xdr:col>
      <xdr:colOff>600075</xdr:colOff>
      <xdr:row>40</xdr:row>
      <xdr:rowOff>110490</xdr:rowOff>
    </xdr:to>
    <xdr:cxnSp macro="">
      <xdr:nvCxnSpPr>
        <xdr:cNvPr id="59" name="直線コネクタ 58"/>
        <xdr:cNvCxnSpPr/>
      </xdr:nvCxnSpPr>
      <xdr:spPr>
        <a:xfrm>
          <a:off x="4546600" y="696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118127</xdr:rowOff>
    </xdr:from>
    <xdr:ext cx="405111" cy="259045"/>
    <xdr:sp macro="" textlink="">
      <xdr:nvSpPr>
        <xdr:cNvPr id="60" name="【道路】&#10;有形固定資産減価償却率最大値テキスト"/>
        <xdr:cNvSpPr txBox="1"/>
      </xdr:nvSpPr>
      <xdr:spPr>
        <a:xfrm>
          <a:off x="47244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a:t>
          </a:r>
          <a:endParaRPr kumimoji="1" lang="ja-JP" altLang="en-US" sz="1000" b="1">
            <a:latin typeface="ＭＳ Ｐゴシック"/>
          </a:endParaRPr>
        </a:p>
      </xdr:txBody>
    </xdr:sp>
    <xdr:clientData/>
  </xdr:oneCellAnchor>
  <xdr:twoCellAnchor>
    <xdr:from>
      <xdr:col>6</xdr:col>
      <xdr:colOff>422275</xdr:colOff>
      <xdr:row>33</xdr:row>
      <xdr:rowOff>0</xdr:rowOff>
    </xdr:from>
    <xdr:to>
      <xdr:col>6</xdr:col>
      <xdr:colOff>600075</xdr:colOff>
      <xdr:row>33</xdr:row>
      <xdr:rowOff>0</xdr:rowOff>
    </xdr:to>
    <xdr:cxnSp macro="">
      <xdr:nvCxnSpPr>
        <xdr:cNvPr id="61" name="直線コネクタ 60"/>
        <xdr:cNvCxnSpPr/>
      </xdr:nvCxnSpPr>
      <xdr:spPr>
        <a:xfrm>
          <a:off x="4546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71137</xdr:rowOff>
    </xdr:from>
    <xdr:ext cx="405111" cy="259045"/>
    <xdr:sp macro="" textlink="">
      <xdr:nvSpPr>
        <xdr:cNvPr id="62" name="【道路】&#10;有形固定資産減価償却率平均値テキスト"/>
        <xdr:cNvSpPr txBox="1"/>
      </xdr:nvSpPr>
      <xdr:spPr>
        <a:xfrm>
          <a:off x="4724400" y="6071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48260</xdr:rowOff>
    </xdr:from>
    <xdr:to>
      <xdr:col>6</xdr:col>
      <xdr:colOff>561975</xdr:colOff>
      <xdr:row>36</xdr:row>
      <xdr:rowOff>149860</xdr:rowOff>
    </xdr:to>
    <xdr:sp macro="" textlink="">
      <xdr:nvSpPr>
        <xdr:cNvPr id="63" name="フローチャート : 判断 62"/>
        <xdr:cNvSpPr/>
      </xdr:nvSpPr>
      <xdr:spPr>
        <a:xfrm>
          <a:off x="45847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21590</xdr:rowOff>
    </xdr:from>
    <xdr:to>
      <xdr:col>5</xdr:col>
      <xdr:colOff>409575</xdr:colOff>
      <xdr:row>36</xdr:row>
      <xdr:rowOff>123190</xdr:rowOff>
    </xdr:to>
    <xdr:sp macro="" textlink="">
      <xdr:nvSpPr>
        <xdr:cNvPr id="64" name="フローチャート : 判断 63"/>
        <xdr:cNvSpPr/>
      </xdr:nvSpPr>
      <xdr:spPr>
        <a:xfrm>
          <a:off x="3746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124460</xdr:rowOff>
    </xdr:from>
    <xdr:to>
      <xdr:col>6</xdr:col>
      <xdr:colOff>561975</xdr:colOff>
      <xdr:row>37</xdr:row>
      <xdr:rowOff>54610</xdr:rowOff>
    </xdr:to>
    <xdr:sp macro="" textlink="">
      <xdr:nvSpPr>
        <xdr:cNvPr id="70" name="円/楕円 69"/>
        <xdr:cNvSpPr/>
      </xdr:nvSpPr>
      <xdr:spPr>
        <a:xfrm>
          <a:off x="45847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102887</xdr:rowOff>
    </xdr:from>
    <xdr:ext cx="405111" cy="259045"/>
    <xdr:sp macro="" textlink="">
      <xdr:nvSpPr>
        <xdr:cNvPr id="71" name="【道路】&#10;有形固定資産減価償却率該当値テキスト"/>
        <xdr:cNvSpPr txBox="1"/>
      </xdr:nvSpPr>
      <xdr:spPr>
        <a:xfrm>
          <a:off x="4724400" y="627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oneCellAnchor>
    <xdr:from>
      <xdr:col>5</xdr:col>
      <xdr:colOff>143518</xdr:colOff>
      <xdr:row>34</xdr:row>
      <xdr:rowOff>139717</xdr:rowOff>
    </xdr:from>
    <xdr:ext cx="405111" cy="259045"/>
    <xdr:sp macro="" textlink="">
      <xdr:nvSpPr>
        <xdr:cNvPr id="72" name="n_1aveValue【道路】&#10;有形固定資産減価償却率"/>
        <xdr:cNvSpPr txBox="1"/>
      </xdr:nvSpPr>
      <xdr:spPr>
        <a:xfrm>
          <a:off x="3582043"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3" name="直線コネクタ 8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4" name="テキスト ボックス 8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5" name="直線コネクタ 8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6" name="テキスト ボックス 85"/>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7" name="直線コネクタ 8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8" name="テキスト ボックス 87"/>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9" name="直線コネクタ 8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0" name="テキスト ボックス 89"/>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1" name="直線コネクタ 9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2" name="テキスト ボックス 91"/>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3" name="直線コネクタ 9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4" name="テキスト ボックス 93"/>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6" name="テキスト ボックス 9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36217</xdr:rowOff>
    </xdr:from>
    <xdr:to>
      <xdr:col>15</xdr:col>
      <xdr:colOff>180340</xdr:colOff>
      <xdr:row>41</xdr:row>
      <xdr:rowOff>153456</xdr:rowOff>
    </xdr:to>
    <xdr:cxnSp macro="">
      <xdr:nvCxnSpPr>
        <xdr:cNvPr id="98" name="直線コネクタ 97"/>
        <xdr:cNvCxnSpPr/>
      </xdr:nvCxnSpPr>
      <xdr:spPr>
        <a:xfrm flipV="1">
          <a:off x="10476865" y="5865517"/>
          <a:ext cx="0" cy="131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157283</xdr:rowOff>
    </xdr:from>
    <xdr:ext cx="534377" cy="259045"/>
    <xdr:sp macro="" textlink="">
      <xdr:nvSpPr>
        <xdr:cNvPr id="99" name="【道路】&#10;一人当たり延長最小値テキスト"/>
        <xdr:cNvSpPr txBox="1"/>
      </xdr:nvSpPr>
      <xdr:spPr>
        <a:xfrm>
          <a:off x="10566400" y="718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10.153</a:t>
          </a:r>
          <a:endParaRPr kumimoji="1" lang="ja-JP" altLang="en-US" sz="1000" b="1">
            <a:latin typeface="ＭＳ Ｐゴシック"/>
          </a:endParaRPr>
        </a:p>
      </xdr:txBody>
    </xdr:sp>
    <xdr:clientData/>
  </xdr:oneCellAnchor>
  <xdr:twoCellAnchor>
    <xdr:from>
      <xdr:col>15</xdr:col>
      <xdr:colOff>92075</xdr:colOff>
      <xdr:row>41</xdr:row>
      <xdr:rowOff>153456</xdr:rowOff>
    </xdr:from>
    <xdr:to>
      <xdr:col>15</xdr:col>
      <xdr:colOff>269875</xdr:colOff>
      <xdr:row>41</xdr:row>
      <xdr:rowOff>153456</xdr:rowOff>
    </xdr:to>
    <xdr:cxnSp macro="">
      <xdr:nvCxnSpPr>
        <xdr:cNvPr id="100" name="直線コネクタ 99"/>
        <xdr:cNvCxnSpPr/>
      </xdr:nvCxnSpPr>
      <xdr:spPr>
        <a:xfrm>
          <a:off x="10388600" y="7182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154344</xdr:rowOff>
    </xdr:from>
    <xdr:ext cx="599010" cy="259045"/>
    <xdr:sp macro="" textlink="">
      <xdr:nvSpPr>
        <xdr:cNvPr id="101" name="【道路】&#10;一人当たり延長最大値テキスト"/>
        <xdr:cNvSpPr txBox="1"/>
      </xdr:nvSpPr>
      <xdr:spPr>
        <a:xfrm>
          <a:off x="10566400" y="564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131.173</a:t>
          </a:r>
          <a:endParaRPr kumimoji="1" lang="ja-JP" altLang="en-US" sz="1000" b="1">
            <a:latin typeface="ＭＳ Ｐゴシック"/>
          </a:endParaRPr>
        </a:p>
      </xdr:txBody>
    </xdr:sp>
    <xdr:clientData/>
  </xdr:oneCellAnchor>
  <xdr:twoCellAnchor>
    <xdr:from>
      <xdr:col>15</xdr:col>
      <xdr:colOff>92075</xdr:colOff>
      <xdr:row>34</xdr:row>
      <xdr:rowOff>36217</xdr:rowOff>
    </xdr:from>
    <xdr:to>
      <xdr:col>15</xdr:col>
      <xdr:colOff>269875</xdr:colOff>
      <xdr:row>34</xdr:row>
      <xdr:rowOff>36217</xdr:rowOff>
    </xdr:to>
    <xdr:cxnSp macro="">
      <xdr:nvCxnSpPr>
        <xdr:cNvPr id="102" name="直線コネクタ 101"/>
        <xdr:cNvCxnSpPr/>
      </xdr:nvCxnSpPr>
      <xdr:spPr>
        <a:xfrm>
          <a:off x="10388600" y="58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150294</xdr:rowOff>
    </xdr:from>
    <xdr:ext cx="534377" cy="259045"/>
    <xdr:sp macro="" textlink="">
      <xdr:nvSpPr>
        <xdr:cNvPr id="103" name="【道路】&#10;一人当たり延長平均値テキスト"/>
        <xdr:cNvSpPr txBox="1"/>
      </xdr:nvSpPr>
      <xdr:spPr>
        <a:xfrm>
          <a:off x="10566400" y="6665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51.045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417</xdr:rowOff>
    </xdr:from>
    <xdr:to>
      <xdr:col>15</xdr:col>
      <xdr:colOff>231775</xdr:colOff>
      <xdr:row>39</xdr:row>
      <xdr:rowOff>102017</xdr:rowOff>
    </xdr:to>
    <xdr:sp macro="" textlink="">
      <xdr:nvSpPr>
        <xdr:cNvPr id="104" name="フローチャート : 判断 103"/>
        <xdr:cNvSpPr/>
      </xdr:nvSpPr>
      <xdr:spPr>
        <a:xfrm>
          <a:off x="10426700" y="668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130904</xdr:rowOff>
    </xdr:from>
    <xdr:to>
      <xdr:col>14</xdr:col>
      <xdr:colOff>79375</xdr:colOff>
      <xdr:row>39</xdr:row>
      <xdr:rowOff>61054</xdr:rowOff>
    </xdr:to>
    <xdr:sp macro="" textlink="">
      <xdr:nvSpPr>
        <xdr:cNvPr id="105" name="フローチャート : 判断 104"/>
        <xdr:cNvSpPr/>
      </xdr:nvSpPr>
      <xdr:spPr>
        <a:xfrm>
          <a:off x="9588500" y="664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156867</xdr:rowOff>
    </xdr:from>
    <xdr:to>
      <xdr:col>15</xdr:col>
      <xdr:colOff>231775</xdr:colOff>
      <xdr:row>34</xdr:row>
      <xdr:rowOff>87017</xdr:rowOff>
    </xdr:to>
    <xdr:sp macro="" textlink="">
      <xdr:nvSpPr>
        <xdr:cNvPr id="111" name="円/楕円 110"/>
        <xdr:cNvSpPr/>
      </xdr:nvSpPr>
      <xdr:spPr>
        <a:xfrm>
          <a:off x="10426700" y="581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109894</xdr:rowOff>
    </xdr:from>
    <xdr:ext cx="599010" cy="259045"/>
    <xdr:sp macro="" textlink="">
      <xdr:nvSpPr>
        <xdr:cNvPr id="112" name="【道路】&#10;一人当たり延長該当値テキスト"/>
        <xdr:cNvSpPr txBox="1"/>
      </xdr:nvSpPr>
      <xdr:spPr>
        <a:xfrm>
          <a:off x="10566400" y="5767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131.173</a:t>
          </a:r>
          <a:endParaRPr kumimoji="1" lang="ja-JP" altLang="en-US" sz="1000" b="1">
            <a:solidFill>
              <a:srgbClr val="FF0000"/>
            </a:solidFill>
            <a:latin typeface="ＭＳ Ｐゴシック"/>
          </a:endParaRPr>
        </a:p>
      </xdr:txBody>
    </xdr:sp>
    <xdr:clientData/>
  </xdr:oneCellAnchor>
  <xdr:oneCellAnchor>
    <xdr:from>
      <xdr:col>13</xdr:col>
      <xdr:colOff>434485</xdr:colOff>
      <xdr:row>37</xdr:row>
      <xdr:rowOff>77581</xdr:rowOff>
    </xdr:from>
    <xdr:ext cx="534377" cy="259045"/>
    <xdr:sp macro="" textlink="">
      <xdr:nvSpPr>
        <xdr:cNvPr id="113" name="n_1aveValue【道路】&#10;一人当たり延長"/>
        <xdr:cNvSpPr txBox="1"/>
      </xdr:nvSpPr>
      <xdr:spPr>
        <a:xfrm>
          <a:off x="9359410" y="642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54.808</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4" name="テキスト ボックス 13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95250</xdr:rowOff>
    </xdr:from>
    <xdr:to>
      <xdr:col>6</xdr:col>
      <xdr:colOff>510540</xdr:colOff>
      <xdr:row>64</xdr:row>
      <xdr:rowOff>15240</xdr:rowOff>
    </xdr:to>
    <xdr:cxnSp macro="">
      <xdr:nvCxnSpPr>
        <xdr:cNvPr id="138" name="直線コネクタ 137"/>
        <xdr:cNvCxnSpPr/>
      </xdr:nvCxnSpPr>
      <xdr:spPr>
        <a:xfrm flipV="1">
          <a:off x="4634865" y="969645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19067</xdr:rowOff>
    </xdr:from>
    <xdr:ext cx="405111" cy="259045"/>
    <xdr:sp macro="" textlink="">
      <xdr:nvSpPr>
        <xdr:cNvPr id="139" name="【橋りょう・トンネル】&#10;有形固定資産減価償却率最小値テキスト"/>
        <xdr:cNvSpPr txBox="1"/>
      </xdr:nvSpPr>
      <xdr:spPr>
        <a:xfrm>
          <a:off x="47244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a:t>
          </a:r>
          <a:endParaRPr kumimoji="1" lang="ja-JP" altLang="en-US" sz="1000" b="1">
            <a:latin typeface="ＭＳ Ｐゴシック"/>
          </a:endParaRPr>
        </a:p>
      </xdr:txBody>
    </xdr:sp>
    <xdr:clientData/>
  </xdr:oneCellAnchor>
  <xdr:twoCellAnchor>
    <xdr:from>
      <xdr:col>6</xdr:col>
      <xdr:colOff>422275</xdr:colOff>
      <xdr:row>64</xdr:row>
      <xdr:rowOff>15240</xdr:rowOff>
    </xdr:from>
    <xdr:to>
      <xdr:col>6</xdr:col>
      <xdr:colOff>600075</xdr:colOff>
      <xdr:row>64</xdr:row>
      <xdr:rowOff>15240</xdr:rowOff>
    </xdr:to>
    <xdr:cxnSp macro="">
      <xdr:nvCxnSpPr>
        <xdr:cNvPr id="140" name="直線コネクタ 139"/>
        <xdr:cNvCxnSpPr/>
      </xdr:nvCxnSpPr>
      <xdr:spPr>
        <a:xfrm>
          <a:off x="4546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41927</xdr:rowOff>
    </xdr:from>
    <xdr:ext cx="405111" cy="259045"/>
    <xdr:sp macro="" textlink="">
      <xdr:nvSpPr>
        <xdr:cNvPr id="141" name="【橋りょう・トンネル】&#10;有形固定資産減価償却率最大値テキスト"/>
        <xdr:cNvSpPr txBox="1"/>
      </xdr:nvSpPr>
      <xdr:spPr>
        <a:xfrm>
          <a:off x="47244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6</xdr:col>
      <xdr:colOff>422275</xdr:colOff>
      <xdr:row>56</xdr:row>
      <xdr:rowOff>95250</xdr:rowOff>
    </xdr:from>
    <xdr:to>
      <xdr:col>6</xdr:col>
      <xdr:colOff>600075</xdr:colOff>
      <xdr:row>56</xdr:row>
      <xdr:rowOff>95250</xdr:rowOff>
    </xdr:to>
    <xdr:cxnSp macro="">
      <xdr:nvCxnSpPr>
        <xdr:cNvPr id="142" name="直線コネクタ 141"/>
        <xdr:cNvCxnSpPr/>
      </xdr:nvCxnSpPr>
      <xdr:spPr>
        <a:xfrm>
          <a:off x="4546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44467</xdr:rowOff>
    </xdr:from>
    <xdr:ext cx="405111" cy="259045"/>
    <xdr:sp macro="" textlink="">
      <xdr:nvSpPr>
        <xdr:cNvPr id="143" name="【橋りょう・トンネル】&#10;有形固定資産減価償却率平均値テキスト"/>
        <xdr:cNvSpPr txBox="1"/>
      </xdr:nvSpPr>
      <xdr:spPr>
        <a:xfrm>
          <a:off x="4724400" y="10331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21590</xdr:rowOff>
    </xdr:from>
    <xdr:to>
      <xdr:col>6</xdr:col>
      <xdr:colOff>561975</xdr:colOff>
      <xdr:row>61</xdr:row>
      <xdr:rowOff>123190</xdr:rowOff>
    </xdr:to>
    <xdr:sp macro="" textlink="">
      <xdr:nvSpPr>
        <xdr:cNvPr id="144" name="フローチャート : 判断 143"/>
        <xdr:cNvSpPr/>
      </xdr:nvSpPr>
      <xdr:spPr>
        <a:xfrm>
          <a:off x="45847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162560</xdr:rowOff>
    </xdr:from>
    <xdr:to>
      <xdr:col>5</xdr:col>
      <xdr:colOff>409575</xdr:colOff>
      <xdr:row>60</xdr:row>
      <xdr:rowOff>92710</xdr:rowOff>
    </xdr:to>
    <xdr:sp macro="" textlink="">
      <xdr:nvSpPr>
        <xdr:cNvPr id="145" name="フローチャート : 判断 144"/>
        <xdr:cNvSpPr/>
      </xdr:nvSpPr>
      <xdr:spPr>
        <a:xfrm>
          <a:off x="3746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63</xdr:row>
      <xdr:rowOff>44450</xdr:rowOff>
    </xdr:from>
    <xdr:to>
      <xdr:col>6</xdr:col>
      <xdr:colOff>561975</xdr:colOff>
      <xdr:row>63</xdr:row>
      <xdr:rowOff>146050</xdr:rowOff>
    </xdr:to>
    <xdr:sp macro="" textlink="">
      <xdr:nvSpPr>
        <xdr:cNvPr id="151" name="円/楕円 150"/>
        <xdr:cNvSpPr/>
      </xdr:nvSpPr>
      <xdr:spPr>
        <a:xfrm>
          <a:off x="4584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130827</xdr:rowOff>
    </xdr:from>
    <xdr:ext cx="405111" cy="259045"/>
    <xdr:sp macro="" textlink="">
      <xdr:nvSpPr>
        <xdr:cNvPr id="152" name="【橋りょう・トンネル】&#10;有形固定資産減価償却率該当値テキスト"/>
        <xdr:cNvSpPr txBox="1"/>
      </xdr:nvSpPr>
      <xdr:spPr>
        <a:xfrm>
          <a:off x="4724400" y="1076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oneCellAnchor>
    <xdr:from>
      <xdr:col>5</xdr:col>
      <xdr:colOff>143518</xdr:colOff>
      <xdr:row>58</xdr:row>
      <xdr:rowOff>109237</xdr:rowOff>
    </xdr:from>
    <xdr:ext cx="405111" cy="259045"/>
    <xdr:sp macro="" textlink="">
      <xdr:nvSpPr>
        <xdr:cNvPr id="153" name="n_1aveValue【橋りょう・トンネル】&#10;有形固定資産減価償却率"/>
        <xdr:cNvSpPr txBox="1"/>
      </xdr:nvSpPr>
      <xdr:spPr>
        <a:xfrm>
          <a:off x="3582043"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172,747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4" name="直線コネクタ 16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5" name="テキスト ボックス 16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6" name="直線コネクタ 16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7" name="テキスト ボックス 166"/>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8" name="直線コネクタ 16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9" name="テキスト ボックス 168"/>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0" name="直線コネクタ 16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1" name="テキスト ボックス 170"/>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2" name="直線コネクタ 17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73" name="テキスト ボックス 172"/>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4" name="直線コネクタ 17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5" name="テキスト ボックス 174"/>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7" name="テキスト ボックス 17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120667</xdr:rowOff>
    </xdr:from>
    <xdr:to>
      <xdr:col>15</xdr:col>
      <xdr:colOff>180340</xdr:colOff>
      <xdr:row>64</xdr:row>
      <xdr:rowOff>105725</xdr:rowOff>
    </xdr:to>
    <xdr:cxnSp macro="">
      <xdr:nvCxnSpPr>
        <xdr:cNvPr id="179" name="直線コネクタ 178"/>
        <xdr:cNvCxnSpPr/>
      </xdr:nvCxnSpPr>
      <xdr:spPr>
        <a:xfrm flipV="1">
          <a:off x="10476865" y="9721867"/>
          <a:ext cx="0" cy="13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109552</xdr:rowOff>
    </xdr:from>
    <xdr:ext cx="534377" cy="259045"/>
    <xdr:sp macro="" textlink="">
      <xdr:nvSpPr>
        <xdr:cNvPr id="180" name="【橋りょう・トンネル】&#10;一人当たり有形固定資産（償却資産）額最小値テキスト"/>
        <xdr:cNvSpPr txBox="1"/>
      </xdr:nvSpPr>
      <xdr:spPr>
        <a:xfrm>
          <a:off x="10566400" y="1108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22,878</a:t>
          </a:r>
          <a:endParaRPr kumimoji="1" lang="ja-JP" altLang="en-US" sz="1000" b="1">
            <a:latin typeface="ＭＳ Ｐゴシック"/>
          </a:endParaRPr>
        </a:p>
      </xdr:txBody>
    </xdr:sp>
    <xdr:clientData/>
  </xdr:oneCellAnchor>
  <xdr:twoCellAnchor>
    <xdr:from>
      <xdr:col>15</xdr:col>
      <xdr:colOff>92075</xdr:colOff>
      <xdr:row>64</xdr:row>
      <xdr:rowOff>105725</xdr:rowOff>
    </xdr:from>
    <xdr:to>
      <xdr:col>15</xdr:col>
      <xdr:colOff>269875</xdr:colOff>
      <xdr:row>64</xdr:row>
      <xdr:rowOff>105725</xdr:rowOff>
    </xdr:to>
    <xdr:cxnSp macro="">
      <xdr:nvCxnSpPr>
        <xdr:cNvPr id="181" name="直線コネクタ 180"/>
        <xdr:cNvCxnSpPr/>
      </xdr:nvCxnSpPr>
      <xdr:spPr>
        <a:xfrm>
          <a:off x="10388600" y="1107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67344</xdr:rowOff>
    </xdr:from>
    <xdr:ext cx="690189" cy="259045"/>
    <xdr:sp macro="" textlink="">
      <xdr:nvSpPr>
        <xdr:cNvPr id="182" name="【橋りょう・トンネル】&#10;一人当たり有形固定資産（償却資産）額最大値テキスト"/>
        <xdr:cNvSpPr txBox="1"/>
      </xdr:nvSpPr>
      <xdr:spPr>
        <a:xfrm>
          <a:off x="10566400" y="94970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1,269,151</a:t>
          </a:r>
          <a:endParaRPr kumimoji="1" lang="ja-JP" altLang="en-US" sz="1000" b="1">
            <a:latin typeface="ＭＳ Ｐゴシック"/>
          </a:endParaRPr>
        </a:p>
      </xdr:txBody>
    </xdr:sp>
    <xdr:clientData/>
  </xdr:oneCellAnchor>
  <xdr:twoCellAnchor>
    <xdr:from>
      <xdr:col>15</xdr:col>
      <xdr:colOff>92075</xdr:colOff>
      <xdr:row>56</xdr:row>
      <xdr:rowOff>120667</xdr:rowOff>
    </xdr:from>
    <xdr:to>
      <xdr:col>15</xdr:col>
      <xdr:colOff>269875</xdr:colOff>
      <xdr:row>56</xdr:row>
      <xdr:rowOff>120667</xdr:rowOff>
    </xdr:to>
    <xdr:cxnSp macro="">
      <xdr:nvCxnSpPr>
        <xdr:cNvPr id="183" name="直線コネクタ 182"/>
        <xdr:cNvCxnSpPr/>
      </xdr:nvCxnSpPr>
      <xdr:spPr>
        <a:xfrm>
          <a:off x="10388600" y="972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39531</xdr:rowOff>
    </xdr:from>
    <xdr:ext cx="599010" cy="259045"/>
    <xdr:sp macro="" textlink="">
      <xdr:nvSpPr>
        <xdr:cNvPr id="184" name="【橋りょう・トンネル】&#10;一人当たり有形固定資産（償却資産）額平均値テキスト"/>
        <xdr:cNvSpPr txBox="1"/>
      </xdr:nvSpPr>
      <xdr:spPr>
        <a:xfrm>
          <a:off x="10566400" y="10497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489,701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61104</xdr:rowOff>
    </xdr:from>
    <xdr:to>
      <xdr:col>15</xdr:col>
      <xdr:colOff>231775</xdr:colOff>
      <xdr:row>61</xdr:row>
      <xdr:rowOff>162704</xdr:rowOff>
    </xdr:to>
    <xdr:sp macro="" textlink="">
      <xdr:nvSpPr>
        <xdr:cNvPr id="185" name="フローチャート : 判断 184"/>
        <xdr:cNvSpPr/>
      </xdr:nvSpPr>
      <xdr:spPr>
        <a:xfrm>
          <a:off x="10426700" y="1051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5227</xdr:rowOff>
    </xdr:from>
    <xdr:to>
      <xdr:col>14</xdr:col>
      <xdr:colOff>79375</xdr:colOff>
      <xdr:row>56</xdr:row>
      <xdr:rowOff>106827</xdr:rowOff>
    </xdr:to>
    <xdr:sp macro="" textlink="">
      <xdr:nvSpPr>
        <xdr:cNvPr id="186" name="フローチャート : 判断 185"/>
        <xdr:cNvSpPr/>
      </xdr:nvSpPr>
      <xdr:spPr>
        <a:xfrm>
          <a:off x="9588500" y="960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69867</xdr:rowOff>
    </xdr:from>
    <xdr:to>
      <xdr:col>15</xdr:col>
      <xdr:colOff>231775</xdr:colOff>
      <xdr:row>57</xdr:row>
      <xdr:rowOff>17</xdr:rowOff>
    </xdr:to>
    <xdr:sp macro="" textlink="">
      <xdr:nvSpPr>
        <xdr:cNvPr id="192" name="円/楕円 191"/>
        <xdr:cNvSpPr/>
      </xdr:nvSpPr>
      <xdr:spPr>
        <a:xfrm>
          <a:off x="10426700" y="967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22894</xdr:rowOff>
    </xdr:from>
    <xdr:ext cx="690189" cy="259045"/>
    <xdr:sp macro="" textlink="">
      <xdr:nvSpPr>
        <xdr:cNvPr id="193" name="【橋りょう・トンネル】&#10;一人当たり有形固定資産（償却資産）額該当値テキスト"/>
        <xdr:cNvSpPr txBox="1"/>
      </xdr:nvSpPr>
      <xdr:spPr>
        <a:xfrm>
          <a:off x="10566400" y="96240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1,269,151</a:t>
          </a:r>
          <a:endParaRPr kumimoji="1" lang="ja-JP" altLang="en-US" sz="1000" b="1">
            <a:solidFill>
              <a:srgbClr val="FF0000"/>
            </a:solidFill>
            <a:latin typeface="ＭＳ Ｐゴシック"/>
          </a:endParaRPr>
        </a:p>
      </xdr:txBody>
    </xdr:sp>
    <xdr:clientData/>
  </xdr:oneCellAnchor>
  <xdr:oneCellAnchor>
    <xdr:from>
      <xdr:col>13</xdr:col>
      <xdr:colOff>356579</xdr:colOff>
      <xdr:row>54</xdr:row>
      <xdr:rowOff>123354</xdr:rowOff>
    </xdr:from>
    <xdr:ext cx="690189" cy="259045"/>
    <xdr:sp macro="" textlink="">
      <xdr:nvSpPr>
        <xdr:cNvPr id="194" name="n_1aveValue【橋りょう・トンネル】&#10;一人当たり有形固定資産（償却資産）額"/>
        <xdr:cNvSpPr txBox="1"/>
      </xdr:nvSpPr>
      <xdr:spPr>
        <a:xfrm>
          <a:off x="9281504" y="9381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1,328,532</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05" name="直線コネクタ 20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6" name="テキスト ボックス 20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7" name="直線コネクタ 20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8" name="テキスト ボックス 20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9" name="直線コネクタ 20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0" name="テキスト ボックス 20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1" name="直線コネクタ 21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2" name="テキスト ボックス 21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3" name="直線コネクタ 21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4" name="テキスト ボックス 21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5" name="直線コネクタ 21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6" name="テキスト ボックス 21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101781</xdr:rowOff>
    </xdr:from>
    <xdr:to>
      <xdr:col>6</xdr:col>
      <xdr:colOff>510540</xdr:colOff>
      <xdr:row>86</xdr:row>
      <xdr:rowOff>83820</xdr:rowOff>
    </xdr:to>
    <xdr:cxnSp macro="">
      <xdr:nvCxnSpPr>
        <xdr:cNvPr id="220" name="直線コネクタ 219"/>
        <xdr:cNvCxnSpPr/>
      </xdr:nvCxnSpPr>
      <xdr:spPr>
        <a:xfrm flipV="1">
          <a:off x="4634865" y="13303431"/>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87647</xdr:rowOff>
    </xdr:from>
    <xdr:ext cx="340478" cy="259045"/>
    <xdr:sp macro="" textlink="">
      <xdr:nvSpPr>
        <xdr:cNvPr id="221" name="【公営住宅】&#10;有形固定資産減価償却率最小値テキスト"/>
        <xdr:cNvSpPr txBox="1"/>
      </xdr:nvSpPr>
      <xdr:spPr>
        <a:xfrm>
          <a:off x="47244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422275</xdr:colOff>
      <xdr:row>86</xdr:row>
      <xdr:rowOff>83820</xdr:rowOff>
    </xdr:from>
    <xdr:to>
      <xdr:col>6</xdr:col>
      <xdr:colOff>600075</xdr:colOff>
      <xdr:row>86</xdr:row>
      <xdr:rowOff>83820</xdr:rowOff>
    </xdr:to>
    <xdr:cxnSp macro="">
      <xdr:nvCxnSpPr>
        <xdr:cNvPr id="222" name="直線コネクタ 221"/>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48458</xdr:rowOff>
    </xdr:from>
    <xdr:ext cx="405111" cy="259045"/>
    <xdr:sp macro="" textlink="">
      <xdr:nvSpPr>
        <xdr:cNvPr id="223" name="【公営住宅】&#10;有形固定資産減価償却率最大値テキスト"/>
        <xdr:cNvSpPr txBox="1"/>
      </xdr:nvSpPr>
      <xdr:spPr>
        <a:xfrm>
          <a:off x="4724400" y="1307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77</xdr:row>
      <xdr:rowOff>101781</xdr:rowOff>
    </xdr:from>
    <xdr:to>
      <xdr:col>6</xdr:col>
      <xdr:colOff>600075</xdr:colOff>
      <xdr:row>77</xdr:row>
      <xdr:rowOff>101781</xdr:rowOff>
    </xdr:to>
    <xdr:cxnSp macro="">
      <xdr:nvCxnSpPr>
        <xdr:cNvPr id="224" name="直線コネクタ 223"/>
        <xdr:cNvCxnSpPr/>
      </xdr:nvCxnSpPr>
      <xdr:spPr>
        <a:xfrm>
          <a:off x="4546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70593</xdr:rowOff>
    </xdr:from>
    <xdr:ext cx="405111" cy="259045"/>
    <xdr:sp macro="" textlink="">
      <xdr:nvSpPr>
        <xdr:cNvPr id="225" name="【公営住宅】&#10;有形固定資産減価償却率平均値テキスト"/>
        <xdr:cNvSpPr txBox="1"/>
      </xdr:nvSpPr>
      <xdr:spPr>
        <a:xfrm>
          <a:off x="4724400" y="1378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47716</xdr:rowOff>
    </xdr:from>
    <xdr:to>
      <xdr:col>6</xdr:col>
      <xdr:colOff>561975</xdr:colOff>
      <xdr:row>81</xdr:row>
      <xdr:rowOff>149316</xdr:rowOff>
    </xdr:to>
    <xdr:sp macro="" textlink="">
      <xdr:nvSpPr>
        <xdr:cNvPr id="226" name="フローチャート : 判断 225"/>
        <xdr:cNvSpPr/>
      </xdr:nvSpPr>
      <xdr:spPr>
        <a:xfrm>
          <a:off x="45847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139156</xdr:rowOff>
    </xdr:from>
    <xdr:to>
      <xdr:col>5</xdr:col>
      <xdr:colOff>409575</xdr:colOff>
      <xdr:row>81</xdr:row>
      <xdr:rowOff>69306</xdr:rowOff>
    </xdr:to>
    <xdr:sp macro="" textlink="">
      <xdr:nvSpPr>
        <xdr:cNvPr id="227" name="フローチャート : 判断 226"/>
        <xdr:cNvSpPr/>
      </xdr:nvSpPr>
      <xdr:spPr>
        <a:xfrm>
          <a:off x="3746500" y="1385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50981</xdr:rowOff>
    </xdr:from>
    <xdr:to>
      <xdr:col>6</xdr:col>
      <xdr:colOff>561975</xdr:colOff>
      <xdr:row>81</xdr:row>
      <xdr:rowOff>152581</xdr:rowOff>
    </xdr:to>
    <xdr:sp macro="" textlink="">
      <xdr:nvSpPr>
        <xdr:cNvPr id="233" name="円/楕円 232"/>
        <xdr:cNvSpPr/>
      </xdr:nvSpPr>
      <xdr:spPr>
        <a:xfrm>
          <a:off x="4584700" y="13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29408</xdr:rowOff>
    </xdr:from>
    <xdr:ext cx="405111" cy="259045"/>
    <xdr:sp macro="" textlink="">
      <xdr:nvSpPr>
        <xdr:cNvPr id="234" name="【公営住宅】&#10;有形固定資産減価償却率該当値テキスト"/>
        <xdr:cNvSpPr txBox="1"/>
      </xdr:nvSpPr>
      <xdr:spPr>
        <a:xfrm>
          <a:off x="4724400" y="1391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oneCellAnchor>
    <xdr:from>
      <xdr:col>5</xdr:col>
      <xdr:colOff>143518</xdr:colOff>
      <xdr:row>79</xdr:row>
      <xdr:rowOff>85833</xdr:rowOff>
    </xdr:from>
    <xdr:ext cx="405111" cy="259045"/>
    <xdr:sp macro="" textlink="">
      <xdr:nvSpPr>
        <xdr:cNvPr id="235" name="n_1aveValue【公営住宅】&#10;有形固定資産減価償却率"/>
        <xdr:cNvSpPr txBox="1"/>
      </xdr:nvSpPr>
      <xdr:spPr>
        <a:xfrm>
          <a:off x="3582043" y="1363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6" name="正方形/長方形 2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7" name="正方形/長方形 2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8" name="正方形/長方形 2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9" name="正方形/長方形 2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0" name="正方形/長方形 2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1" name="正方形/長方形 2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2" name="正方形/長方形 2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3" name="正方形/長方形 24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4" name="テキスト ボックス 24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5" name="直線コネクタ 24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6" name="テキスト ボックス 245"/>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47" name="直線コネクタ 24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8" name="テキスト ボックス 24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9" name="直線コネクタ 24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0" name="テキスト ボックス 24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1" name="直線コネクタ 25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2" name="テキスト ボックス 25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3" name="直線コネクタ 25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4" name="テキスト ボックス 25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5" name="直線コネクタ 25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6" name="テキスト ボックス 25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5714</xdr:rowOff>
    </xdr:from>
    <xdr:to>
      <xdr:col>15</xdr:col>
      <xdr:colOff>180340</xdr:colOff>
      <xdr:row>85</xdr:row>
      <xdr:rowOff>156972</xdr:rowOff>
    </xdr:to>
    <xdr:cxnSp macro="">
      <xdr:nvCxnSpPr>
        <xdr:cNvPr id="260" name="直線コネクタ 259"/>
        <xdr:cNvCxnSpPr/>
      </xdr:nvCxnSpPr>
      <xdr:spPr>
        <a:xfrm flipV="1">
          <a:off x="10476865" y="13550264"/>
          <a:ext cx="0" cy="117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160799</xdr:rowOff>
    </xdr:from>
    <xdr:ext cx="469744" cy="259045"/>
    <xdr:sp macro="" textlink="">
      <xdr:nvSpPr>
        <xdr:cNvPr id="261" name="【公営住宅】&#10;一人当たり面積最小値テキスト"/>
        <xdr:cNvSpPr txBox="1"/>
      </xdr:nvSpPr>
      <xdr:spPr>
        <a:xfrm>
          <a:off x="10566400"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1.338</a:t>
          </a:r>
          <a:endParaRPr kumimoji="1" lang="ja-JP" altLang="en-US" sz="1000" b="1">
            <a:latin typeface="ＭＳ Ｐゴシック"/>
          </a:endParaRPr>
        </a:p>
      </xdr:txBody>
    </xdr:sp>
    <xdr:clientData/>
  </xdr:oneCellAnchor>
  <xdr:twoCellAnchor>
    <xdr:from>
      <xdr:col>15</xdr:col>
      <xdr:colOff>92075</xdr:colOff>
      <xdr:row>85</xdr:row>
      <xdr:rowOff>156972</xdr:rowOff>
    </xdr:from>
    <xdr:to>
      <xdr:col>15</xdr:col>
      <xdr:colOff>269875</xdr:colOff>
      <xdr:row>85</xdr:row>
      <xdr:rowOff>156972</xdr:rowOff>
    </xdr:to>
    <xdr:cxnSp macro="">
      <xdr:nvCxnSpPr>
        <xdr:cNvPr id="262" name="直線コネクタ 261"/>
        <xdr:cNvCxnSpPr/>
      </xdr:nvCxnSpPr>
      <xdr:spPr>
        <a:xfrm>
          <a:off x="10388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123841</xdr:rowOff>
    </xdr:from>
    <xdr:ext cx="469744" cy="259045"/>
    <xdr:sp macro="" textlink="">
      <xdr:nvSpPr>
        <xdr:cNvPr id="263" name="【公営住宅】&#10;一人当たり面積最大値テキスト"/>
        <xdr:cNvSpPr txBox="1"/>
      </xdr:nvSpPr>
      <xdr:spPr>
        <a:xfrm>
          <a:off x="10566400" y="1332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a:t>
          </a:r>
          <a:endParaRPr kumimoji="1" lang="ja-JP" altLang="en-US" sz="1000" b="1">
            <a:latin typeface="ＭＳ Ｐゴシック"/>
          </a:endParaRPr>
        </a:p>
      </xdr:txBody>
    </xdr:sp>
    <xdr:clientData/>
  </xdr:oneCellAnchor>
  <xdr:twoCellAnchor>
    <xdr:from>
      <xdr:col>15</xdr:col>
      <xdr:colOff>92075</xdr:colOff>
      <xdr:row>79</xdr:row>
      <xdr:rowOff>5714</xdr:rowOff>
    </xdr:from>
    <xdr:to>
      <xdr:col>15</xdr:col>
      <xdr:colOff>269875</xdr:colOff>
      <xdr:row>79</xdr:row>
      <xdr:rowOff>5714</xdr:rowOff>
    </xdr:to>
    <xdr:cxnSp macro="">
      <xdr:nvCxnSpPr>
        <xdr:cNvPr id="264" name="直線コネクタ 263"/>
        <xdr:cNvCxnSpPr/>
      </xdr:nvCxnSpPr>
      <xdr:spPr>
        <a:xfrm>
          <a:off x="10388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27067</xdr:rowOff>
    </xdr:from>
    <xdr:ext cx="469744" cy="259045"/>
    <xdr:sp macro="" textlink="">
      <xdr:nvSpPr>
        <xdr:cNvPr id="265" name="【公営住宅】&#10;一人当たり面積平均値テキスト"/>
        <xdr:cNvSpPr txBox="1"/>
      </xdr:nvSpPr>
      <xdr:spPr>
        <a:xfrm>
          <a:off x="10566400" y="14257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48640</xdr:rowOff>
    </xdr:from>
    <xdr:to>
      <xdr:col>15</xdr:col>
      <xdr:colOff>231775</xdr:colOff>
      <xdr:row>83</xdr:row>
      <xdr:rowOff>150240</xdr:rowOff>
    </xdr:to>
    <xdr:sp macro="" textlink="">
      <xdr:nvSpPr>
        <xdr:cNvPr id="266" name="フローチャート : 判断 265"/>
        <xdr:cNvSpPr/>
      </xdr:nvSpPr>
      <xdr:spPr>
        <a:xfrm>
          <a:off x="10426700" y="1427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25019</xdr:rowOff>
    </xdr:from>
    <xdr:to>
      <xdr:col>14</xdr:col>
      <xdr:colOff>79375</xdr:colOff>
      <xdr:row>83</xdr:row>
      <xdr:rowOff>126619</xdr:rowOff>
    </xdr:to>
    <xdr:sp macro="" textlink="">
      <xdr:nvSpPr>
        <xdr:cNvPr id="267" name="フローチャート : 判断 266"/>
        <xdr:cNvSpPr/>
      </xdr:nvSpPr>
      <xdr:spPr>
        <a:xfrm>
          <a:off x="9588500" y="1425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81</xdr:row>
      <xdr:rowOff>110362</xdr:rowOff>
    </xdr:from>
    <xdr:to>
      <xdr:col>15</xdr:col>
      <xdr:colOff>231775</xdr:colOff>
      <xdr:row>82</xdr:row>
      <xdr:rowOff>40512</xdr:rowOff>
    </xdr:to>
    <xdr:sp macro="" textlink="">
      <xdr:nvSpPr>
        <xdr:cNvPr id="273" name="円/楕円 272"/>
        <xdr:cNvSpPr/>
      </xdr:nvSpPr>
      <xdr:spPr>
        <a:xfrm>
          <a:off x="10426700" y="1399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133239</xdr:rowOff>
    </xdr:from>
    <xdr:ext cx="469744" cy="259045"/>
    <xdr:sp macro="" textlink="">
      <xdr:nvSpPr>
        <xdr:cNvPr id="274" name="【公営住宅】&#10;一人当たり面積該当値テキスト"/>
        <xdr:cNvSpPr txBox="1"/>
      </xdr:nvSpPr>
      <xdr:spPr>
        <a:xfrm>
          <a:off x="10566400" y="1384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3.127</a:t>
          </a:r>
          <a:endParaRPr kumimoji="1" lang="ja-JP" altLang="en-US" sz="1000" b="1">
            <a:solidFill>
              <a:srgbClr val="FF0000"/>
            </a:solidFill>
            <a:latin typeface="ＭＳ Ｐゴシック"/>
          </a:endParaRPr>
        </a:p>
      </xdr:txBody>
    </xdr:sp>
    <xdr:clientData/>
  </xdr:oneCellAnchor>
  <xdr:oneCellAnchor>
    <xdr:from>
      <xdr:col>13</xdr:col>
      <xdr:colOff>466802</xdr:colOff>
      <xdr:row>81</xdr:row>
      <xdr:rowOff>143146</xdr:rowOff>
    </xdr:from>
    <xdr:ext cx="469744" cy="259045"/>
    <xdr:sp macro="" textlink="">
      <xdr:nvSpPr>
        <xdr:cNvPr id="275" name="n_1aveValue【公営住宅】&#10;一人当たり面積"/>
        <xdr:cNvSpPr txBox="1"/>
      </xdr:nvSpPr>
      <xdr:spPr>
        <a:xfrm>
          <a:off x="9391727" y="1403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2.451</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7" name="正方形/長方形 276"/>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8" name="正方形/長方形 277"/>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9" name="正方形/長方形 278"/>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80" name="正方形/長方形 279"/>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83" name="正方形/長方形 282"/>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84" name="正方形/長方形 283"/>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85" name="正方形/長方形 284"/>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6" name="正方形/長方形 285"/>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7" name="正方形/長方形 2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8" name="正方形/長方形 2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9" name="正方形/長方形 2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0" name="正方形/長方形 2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1" name="正方形/長方形 2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2" name="正方形/長方形 2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3" name="正方形/長方形 2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4" name="正方形/長方形 2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5" name="正方形/長方形 2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6" name="テキスト ボックス 2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7" name="直線コネクタ 2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8" name="テキスト ボックス 29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9" name="直線コネクタ 2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00" name="テキスト ボックス 299"/>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01" name="直線コネクタ 3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2" name="テキスト ボックス 3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3" name="直線コネクタ 3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4" name="テキスト ボックス 3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5" name="直線コネクタ 3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6" name="テキスト ボックス 3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7" name="直線コネクタ 3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8" name="テキスト ボックス 3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9" name="直線コネクタ 3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10" name="テキスト ボックス 30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2" name="テキスト ボックス 3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2722</xdr:rowOff>
    </xdr:from>
    <xdr:to>
      <xdr:col>23</xdr:col>
      <xdr:colOff>516889</xdr:colOff>
      <xdr:row>42</xdr:row>
      <xdr:rowOff>59872</xdr:rowOff>
    </xdr:to>
    <xdr:cxnSp macro="">
      <xdr:nvCxnSpPr>
        <xdr:cNvPr id="314" name="直線コネクタ 313"/>
        <xdr:cNvCxnSpPr/>
      </xdr:nvCxnSpPr>
      <xdr:spPr>
        <a:xfrm flipV="1">
          <a:off x="16318864" y="566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63699</xdr:rowOff>
    </xdr:from>
    <xdr:ext cx="405111" cy="259045"/>
    <xdr:sp macro="" textlink="">
      <xdr:nvSpPr>
        <xdr:cNvPr id="315" name="【認定こども園・幼稚園・保育所】&#10;有形固定資産減価償却率最小値テキスト"/>
        <xdr:cNvSpPr txBox="1"/>
      </xdr:nvSpPr>
      <xdr:spPr>
        <a:xfrm>
          <a:off x="164084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428625</xdr:colOff>
      <xdr:row>42</xdr:row>
      <xdr:rowOff>59872</xdr:rowOff>
    </xdr:from>
    <xdr:to>
      <xdr:col>23</xdr:col>
      <xdr:colOff>606425</xdr:colOff>
      <xdr:row>42</xdr:row>
      <xdr:rowOff>59872</xdr:rowOff>
    </xdr:to>
    <xdr:cxnSp macro="">
      <xdr:nvCxnSpPr>
        <xdr:cNvPr id="316" name="直線コネクタ 315"/>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120849</xdr:rowOff>
    </xdr:from>
    <xdr:ext cx="469744" cy="259045"/>
    <xdr:sp macro="" textlink="">
      <xdr:nvSpPr>
        <xdr:cNvPr id="317" name="【認定こども園・幼稚園・保育所】&#10;有形固定資産減価償却率最大値テキスト"/>
        <xdr:cNvSpPr txBox="1"/>
      </xdr:nvSpPr>
      <xdr:spPr>
        <a:xfrm>
          <a:off x="16408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2722</xdr:rowOff>
    </xdr:from>
    <xdr:to>
      <xdr:col>23</xdr:col>
      <xdr:colOff>606425</xdr:colOff>
      <xdr:row>33</xdr:row>
      <xdr:rowOff>2722</xdr:rowOff>
    </xdr:to>
    <xdr:cxnSp macro="">
      <xdr:nvCxnSpPr>
        <xdr:cNvPr id="318" name="直線コネクタ 31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17253</xdr:rowOff>
    </xdr:from>
    <xdr:ext cx="405111" cy="259045"/>
    <xdr:sp macro="" textlink="">
      <xdr:nvSpPr>
        <xdr:cNvPr id="319" name="【認定こども園・幼稚園・保育所】&#10;有形固定資産減価償却率平均値テキスト"/>
        <xdr:cNvSpPr txBox="1"/>
      </xdr:nvSpPr>
      <xdr:spPr>
        <a:xfrm>
          <a:off x="16408400" y="653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165826</xdr:rowOff>
    </xdr:from>
    <xdr:to>
      <xdr:col>23</xdr:col>
      <xdr:colOff>568325</xdr:colOff>
      <xdr:row>39</xdr:row>
      <xdr:rowOff>95976</xdr:rowOff>
    </xdr:to>
    <xdr:sp macro="" textlink="">
      <xdr:nvSpPr>
        <xdr:cNvPr id="320" name="フローチャート : 判断 319"/>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41</xdr:row>
      <xdr:rowOff>79284</xdr:rowOff>
    </xdr:from>
    <xdr:to>
      <xdr:col>22</xdr:col>
      <xdr:colOff>415925</xdr:colOff>
      <xdr:row>42</xdr:row>
      <xdr:rowOff>9434</xdr:rowOff>
    </xdr:to>
    <xdr:sp macro="" textlink="">
      <xdr:nvSpPr>
        <xdr:cNvPr id="321" name="フローチャート : 判断 320"/>
        <xdr:cNvSpPr/>
      </xdr:nvSpPr>
      <xdr:spPr>
        <a:xfrm>
          <a:off x="15430500" y="710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42</xdr:row>
      <xdr:rowOff>9072</xdr:rowOff>
    </xdr:from>
    <xdr:to>
      <xdr:col>23</xdr:col>
      <xdr:colOff>568325</xdr:colOff>
      <xdr:row>42</xdr:row>
      <xdr:rowOff>110672</xdr:rowOff>
    </xdr:to>
    <xdr:sp macro="" textlink="">
      <xdr:nvSpPr>
        <xdr:cNvPr id="327" name="円/楕円 326"/>
        <xdr:cNvSpPr/>
      </xdr:nvSpPr>
      <xdr:spPr>
        <a:xfrm>
          <a:off x="162687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41</xdr:row>
      <xdr:rowOff>95449</xdr:rowOff>
    </xdr:from>
    <xdr:ext cx="405111" cy="259045"/>
    <xdr:sp macro="" textlink="">
      <xdr:nvSpPr>
        <xdr:cNvPr id="328" name="【認定こども園・幼稚園・保育所】&#10;有形固定資産減価償却率該当値テキスト"/>
        <xdr:cNvSpPr txBox="1"/>
      </xdr:nvSpPr>
      <xdr:spPr>
        <a:xfrm>
          <a:off x="16408400" y="712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oneCellAnchor>
    <xdr:from>
      <xdr:col>22</xdr:col>
      <xdr:colOff>149868</xdr:colOff>
      <xdr:row>40</xdr:row>
      <xdr:rowOff>25961</xdr:rowOff>
    </xdr:from>
    <xdr:ext cx="405111" cy="259045"/>
    <xdr:sp macro="" textlink="">
      <xdr:nvSpPr>
        <xdr:cNvPr id="329" name="n_1aveValue【認定こども園・幼稚園・保育所】&#10;有形固定資産減価償却率"/>
        <xdr:cNvSpPr txBox="1"/>
      </xdr:nvSpPr>
      <xdr:spPr>
        <a:xfrm>
          <a:off x="15266043" y="6883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40" name="テキスト ボックス 339"/>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41" name="直線コネクタ 34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42" name="テキスト ボックス 34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43" name="直線コネクタ 34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44" name="テキスト ボックス 34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5" name="直線コネクタ 34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6" name="テキスト ボックス 34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7" name="直線コネクタ 34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8" name="テキスト ボックス 34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9" name="直線コネクタ 34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50" name="テキスト ボックス 34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1" name="直線コネクタ 3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2" name="テキスト ボックス 35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114300</xdr:rowOff>
    </xdr:from>
    <xdr:to>
      <xdr:col>32</xdr:col>
      <xdr:colOff>186689</xdr:colOff>
      <xdr:row>41</xdr:row>
      <xdr:rowOff>99060</xdr:rowOff>
    </xdr:to>
    <xdr:cxnSp macro="">
      <xdr:nvCxnSpPr>
        <xdr:cNvPr id="354" name="直線コネクタ 353"/>
        <xdr:cNvCxnSpPr/>
      </xdr:nvCxnSpPr>
      <xdr:spPr>
        <a:xfrm flipV="1">
          <a:off x="22160864" y="577215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102887</xdr:rowOff>
    </xdr:from>
    <xdr:ext cx="469744" cy="259045"/>
    <xdr:sp macro="" textlink="">
      <xdr:nvSpPr>
        <xdr:cNvPr id="355" name="【認定こども園・幼稚園・保育所】&#10;一人当たり面積最小値テキスト"/>
        <xdr:cNvSpPr txBox="1"/>
      </xdr:nvSpPr>
      <xdr:spPr>
        <a:xfrm>
          <a:off x="222504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0.229</a:t>
          </a:r>
          <a:endParaRPr kumimoji="1" lang="ja-JP" altLang="en-US" sz="1000" b="1">
            <a:latin typeface="ＭＳ Ｐゴシック"/>
          </a:endParaRPr>
        </a:p>
      </xdr:txBody>
    </xdr:sp>
    <xdr:clientData/>
  </xdr:oneCellAnchor>
  <xdr:twoCellAnchor>
    <xdr:from>
      <xdr:col>32</xdr:col>
      <xdr:colOff>98425</xdr:colOff>
      <xdr:row>41</xdr:row>
      <xdr:rowOff>99060</xdr:rowOff>
    </xdr:from>
    <xdr:to>
      <xdr:col>32</xdr:col>
      <xdr:colOff>276225</xdr:colOff>
      <xdr:row>41</xdr:row>
      <xdr:rowOff>99060</xdr:rowOff>
    </xdr:to>
    <xdr:cxnSp macro="">
      <xdr:nvCxnSpPr>
        <xdr:cNvPr id="356" name="直線コネクタ 355"/>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60977</xdr:rowOff>
    </xdr:from>
    <xdr:ext cx="469744" cy="259045"/>
    <xdr:sp macro="" textlink="">
      <xdr:nvSpPr>
        <xdr:cNvPr id="357" name="【認定こども園・幼稚園・保育所】&#10;一人当たり面積最大値テキスト"/>
        <xdr:cNvSpPr txBox="1"/>
      </xdr:nvSpPr>
      <xdr:spPr>
        <a:xfrm>
          <a:off x="222504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33</xdr:row>
      <xdr:rowOff>114300</xdr:rowOff>
    </xdr:from>
    <xdr:to>
      <xdr:col>32</xdr:col>
      <xdr:colOff>276225</xdr:colOff>
      <xdr:row>33</xdr:row>
      <xdr:rowOff>114300</xdr:rowOff>
    </xdr:to>
    <xdr:cxnSp macro="">
      <xdr:nvCxnSpPr>
        <xdr:cNvPr id="358" name="直線コネクタ 357"/>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41927</xdr:rowOff>
    </xdr:from>
    <xdr:ext cx="469744" cy="259045"/>
    <xdr:sp macro="" textlink="">
      <xdr:nvSpPr>
        <xdr:cNvPr id="359" name="【認定こども園・幼稚園・保育所】&#10;一人当たり面積平均値テキスト"/>
        <xdr:cNvSpPr txBox="1"/>
      </xdr:nvSpPr>
      <xdr:spPr>
        <a:xfrm>
          <a:off x="22250400" y="672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63500</xdr:rowOff>
    </xdr:from>
    <xdr:to>
      <xdr:col>32</xdr:col>
      <xdr:colOff>238125</xdr:colOff>
      <xdr:row>39</xdr:row>
      <xdr:rowOff>165100</xdr:rowOff>
    </xdr:to>
    <xdr:sp macro="" textlink="">
      <xdr:nvSpPr>
        <xdr:cNvPr id="360" name="フローチャート : 判断 359"/>
        <xdr:cNvSpPr/>
      </xdr:nvSpPr>
      <xdr:spPr>
        <a:xfrm>
          <a:off x="221107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101600</xdr:rowOff>
    </xdr:from>
    <xdr:to>
      <xdr:col>31</xdr:col>
      <xdr:colOff>85725</xdr:colOff>
      <xdr:row>39</xdr:row>
      <xdr:rowOff>31750</xdr:rowOff>
    </xdr:to>
    <xdr:sp macro="" textlink="">
      <xdr:nvSpPr>
        <xdr:cNvPr id="361" name="フローチャート : 判断 360"/>
        <xdr:cNvSpPr/>
      </xdr:nvSpPr>
      <xdr:spPr>
        <a:xfrm>
          <a:off x="21272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2" name="テキスト ボックス 3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3" name="テキスト ボックス 3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4" name="テキスト ボックス 3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5" name="テキスト ボックス 3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6" name="テキスト ボックス 3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74930</xdr:rowOff>
    </xdr:from>
    <xdr:to>
      <xdr:col>32</xdr:col>
      <xdr:colOff>238125</xdr:colOff>
      <xdr:row>36</xdr:row>
      <xdr:rowOff>5080</xdr:rowOff>
    </xdr:to>
    <xdr:sp macro="" textlink="">
      <xdr:nvSpPr>
        <xdr:cNvPr id="367" name="円/楕円 366"/>
        <xdr:cNvSpPr/>
      </xdr:nvSpPr>
      <xdr:spPr>
        <a:xfrm>
          <a:off x="221107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97807</xdr:rowOff>
    </xdr:from>
    <xdr:ext cx="469744" cy="259045"/>
    <xdr:sp macro="" textlink="">
      <xdr:nvSpPr>
        <xdr:cNvPr id="368" name="【認定こども園・幼稚園・保育所】&#10;一人当たり面積該当値テキスト"/>
        <xdr:cNvSpPr txBox="1"/>
      </xdr:nvSpPr>
      <xdr:spPr>
        <a:xfrm>
          <a:off x="22250400" y="59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0.492</a:t>
          </a:r>
          <a:endParaRPr kumimoji="1" lang="ja-JP" altLang="en-US" sz="1000" b="1">
            <a:solidFill>
              <a:srgbClr val="FF0000"/>
            </a:solidFill>
            <a:latin typeface="ＭＳ Ｐゴシック"/>
          </a:endParaRPr>
        </a:p>
      </xdr:txBody>
    </xdr:sp>
    <xdr:clientData/>
  </xdr:oneCellAnchor>
  <xdr:oneCellAnchor>
    <xdr:from>
      <xdr:col>30</xdr:col>
      <xdr:colOff>473152</xdr:colOff>
      <xdr:row>37</xdr:row>
      <xdr:rowOff>48277</xdr:rowOff>
    </xdr:from>
    <xdr:ext cx="469744" cy="259045"/>
    <xdr:sp macro="" textlink="">
      <xdr:nvSpPr>
        <xdr:cNvPr id="369" name="n_1aveValue【認定こども園・幼稚園・保育所】&#10;一人当たり面積"/>
        <xdr:cNvSpPr txBox="1"/>
      </xdr:nvSpPr>
      <xdr:spPr>
        <a:xfrm>
          <a:off x="21075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0.350</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0" name="正方形/長方形 3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1" name="正方形/長方形 3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2" name="正方形/長方形 3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3" name="正方形/長方形 3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4" name="正方形/長方形 3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5" name="正方形/長方形 3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6" name="正方形/長方形 3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7" name="正方形/長方形 3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8" name="テキスト ボックス 3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9" name="直線コネクタ 3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80" name="テキスト ボックス 37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1" name="直線コネクタ 3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2" name="テキスト ボックス 38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3" name="直線コネクタ 3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4" name="テキスト ボックス 3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5" name="直線コネクタ 3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6" name="テキスト ボックス 3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7" name="直線コネクタ 3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8" name="テキスト ボックス 3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9" name="直線コネクタ 3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90" name="テキスト ボックス 38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1" name="直線コネクタ 3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2" name="テキスト ボックス 3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83820</xdr:rowOff>
    </xdr:from>
    <xdr:to>
      <xdr:col>23</xdr:col>
      <xdr:colOff>516889</xdr:colOff>
      <xdr:row>63</xdr:row>
      <xdr:rowOff>106680</xdr:rowOff>
    </xdr:to>
    <xdr:cxnSp macro="">
      <xdr:nvCxnSpPr>
        <xdr:cNvPr id="394" name="直線コネクタ 393"/>
        <xdr:cNvCxnSpPr/>
      </xdr:nvCxnSpPr>
      <xdr:spPr>
        <a:xfrm flipV="1">
          <a:off x="16318864" y="968502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395"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396" name="直線コネクタ 395"/>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30497</xdr:rowOff>
    </xdr:from>
    <xdr:ext cx="405111" cy="259045"/>
    <xdr:sp macro="" textlink="">
      <xdr:nvSpPr>
        <xdr:cNvPr id="397" name="【学校施設】&#10;有形固定資産減価償却率最大値テキスト"/>
        <xdr:cNvSpPr txBox="1"/>
      </xdr:nvSpPr>
      <xdr:spPr>
        <a:xfrm>
          <a:off x="16408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23</xdr:col>
      <xdr:colOff>428625</xdr:colOff>
      <xdr:row>56</xdr:row>
      <xdr:rowOff>83820</xdr:rowOff>
    </xdr:from>
    <xdr:to>
      <xdr:col>23</xdr:col>
      <xdr:colOff>606425</xdr:colOff>
      <xdr:row>56</xdr:row>
      <xdr:rowOff>83820</xdr:rowOff>
    </xdr:to>
    <xdr:cxnSp macro="">
      <xdr:nvCxnSpPr>
        <xdr:cNvPr id="398" name="直線コネクタ 397"/>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64787</xdr:rowOff>
    </xdr:from>
    <xdr:ext cx="405111" cy="259045"/>
    <xdr:sp macro="" textlink="">
      <xdr:nvSpPr>
        <xdr:cNvPr id="399" name="【学校施設】&#10;有形固定資産減価償却率平均値テキスト"/>
        <xdr:cNvSpPr txBox="1"/>
      </xdr:nvSpPr>
      <xdr:spPr>
        <a:xfrm>
          <a:off x="16408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86360</xdr:rowOff>
    </xdr:from>
    <xdr:to>
      <xdr:col>23</xdr:col>
      <xdr:colOff>568325</xdr:colOff>
      <xdr:row>61</xdr:row>
      <xdr:rowOff>16510</xdr:rowOff>
    </xdr:to>
    <xdr:sp macro="" textlink="">
      <xdr:nvSpPr>
        <xdr:cNvPr id="400" name="フローチャート : 判断 399"/>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105410</xdr:rowOff>
    </xdr:from>
    <xdr:to>
      <xdr:col>22</xdr:col>
      <xdr:colOff>415925</xdr:colOff>
      <xdr:row>60</xdr:row>
      <xdr:rowOff>35560</xdr:rowOff>
    </xdr:to>
    <xdr:sp macro="" textlink="">
      <xdr:nvSpPr>
        <xdr:cNvPr id="401" name="フローチャート : 判断 400"/>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2" name="テキスト ボックス 4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3" name="テキスト ボックス 4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4" name="テキスト ボックス 4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5" name="テキスト ボックス 4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6" name="テキスト ボックス 4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103505</xdr:rowOff>
    </xdr:from>
    <xdr:to>
      <xdr:col>23</xdr:col>
      <xdr:colOff>568325</xdr:colOff>
      <xdr:row>60</xdr:row>
      <xdr:rowOff>33655</xdr:rowOff>
    </xdr:to>
    <xdr:sp macro="" textlink="">
      <xdr:nvSpPr>
        <xdr:cNvPr id="407" name="円/楕円 406"/>
        <xdr:cNvSpPr/>
      </xdr:nvSpPr>
      <xdr:spPr>
        <a:xfrm>
          <a:off x="162687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126382</xdr:rowOff>
    </xdr:from>
    <xdr:ext cx="405111" cy="259045"/>
    <xdr:sp macro="" textlink="">
      <xdr:nvSpPr>
        <xdr:cNvPr id="408" name="【学校施設】&#10;有形固定資産減価償却率該当値テキスト"/>
        <xdr:cNvSpPr txBox="1"/>
      </xdr:nvSpPr>
      <xdr:spPr>
        <a:xfrm>
          <a:off x="16408400"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oneCellAnchor>
    <xdr:from>
      <xdr:col>22</xdr:col>
      <xdr:colOff>149868</xdr:colOff>
      <xdr:row>58</xdr:row>
      <xdr:rowOff>52087</xdr:rowOff>
    </xdr:from>
    <xdr:ext cx="405111" cy="259045"/>
    <xdr:sp macro="" textlink="">
      <xdr:nvSpPr>
        <xdr:cNvPr id="409" name="n_1aveValue【学校施設】&#10;有形固定資産減価償却率"/>
        <xdr:cNvSpPr txBox="1"/>
      </xdr:nvSpPr>
      <xdr:spPr>
        <a:xfrm>
          <a:off x="15266043"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0" name="正方形/長方形 4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1" name="正方形/長方形 4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2" name="正方形/長方形 4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3" name="正方形/長方形 4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4" name="正方形/長方形 4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5" name="正方形/長方形 4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6" name="正方形/長方形 4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7" name="正方形/長方形 4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8" name="テキスト ボックス 4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9" name="直線コネクタ 4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0" name="テキスト ボックス 41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21" name="直線コネクタ 42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22" name="テキスト ボックス 42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23" name="直線コネクタ 42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4" name="テキスト ボックス 42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5" name="直線コネクタ 42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6" name="テキスト ボックス 42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7" name="直線コネクタ 42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8" name="テキスト ボックス 42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9" name="直線コネクタ 42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30" name="テキスト ボックス 429"/>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31" name="直線コネクタ 43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32" name="テキスト ボックス 431"/>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3" name="直線コネクタ 43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34" name="テキスト ボックス 43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135364</xdr:rowOff>
    </xdr:from>
    <xdr:to>
      <xdr:col>32</xdr:col>
      <xdr:colOff>186689</xdr:colOff>
      <xdr:row>64</xdr:row>
      <xdr:rowOff>130302</xdr:rowOff>
    </xdr:to>
    <xdr:cxnSp macro="">
      <xdr:nvCxnSpPr>
        <xdr:cNvPr id="436" name="直線コネクタ 435"/>
        <xdr:cNvCxnSpPr/>
      </xdr:nvCxnSpPr>
      <xdr:spPr>
        <a:xfrm flipV="1">
          <a:off x="22160864" y="9565114"/>
          <a:ext cx="0" cy="1537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134129</xdr:rowOff>
    </xdr:from>
    <xdr:ext cx="469744" cy="259045"/>
    <xdr:sp macro="" textlink="">
      <xdr:nvSpPr>
        <xdr:cNvPr id="437" name="【学校施設】&#10;一人当たり面積最小値テキスト"/>
        <xdr:cNvSpPr txBox="1"/>
      </xdr:nvSpPr>
      <xdr:spPr>
        <a:xfrm>
          <a:off x="22250400" y="1110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2.002</a:t>
          </a:r>
          <a:endParaRPr kumimoji="1" lang="ja-JP" altLang="en-US" sz="1000" b="1">
            <a:latin typeface="ＭＳ Ｐゴシック"/>
          </a:endParaRPr>
        </a:p>
      </xdr:txBody>
    </xdr:sp>
    <xdr:clientData/>
  </xdr:oneCellAnchor>
  <xdr:twoCellAnchor>
    <xdr:from>
      <xdr:col>32</xdr:col>
      <xdr:colOff>98425</xdr:colOff>
      <xdr:row>64</xdr:row>
      <xdr:rowOff>130302</xdr:rowOff>
    </xdr:from>
    <xdr:to>
      <xdr:col>32</xdr:col>
      <xdr:colOff>276225</xdr:colOff>
      <xdr:row>64</xdr:row>
      <xdr:rowOff>130302</xdr:rowOff>
    </xdr:to>
    <xdr:cxnSp macro="">
      <xdr:nvCxnSpPr>
        <xdr:cNvPr id="438" name="直線コネクタ 437"/>
        <xdr:cNvCxnSpPr/>
      </xdr:nvCxnSpPr>
      <xdr:spPr>
        <a:xfrm>
          <a:off x="22072600" y="11103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82041</xdr:rowOff>
    </xdr:from>
    <xdr:ext cx="534377" cy="259045"/>
    <xdr:sp macro="" textlink="">
      <xdr:nvSpPr>
        <xdr:cNvPr id="439" name="【学校施設】&#10;一人当たり面積最大値テキスト"/>
        <xdr:cNvSpPr txBox="1"/>
      </xdr:nvSpPr>
      <xdr:spPr>
        <a:xfrm>
          <a:off x="22250400" y="934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11.421</a:t>
          </a:r>
          <a:endParaRPr kumimoji="1" lang="ja-JP" altLang="en-US" sz="1000" b="1">
            <a:latin typeface="ＭＳ Ｐゴシック"/>
          </a:endParaRPr>
        </a:p>
      </xdr:txBody>
    </xdr:sp>
    <xdr:clientData/>
  </xdr:oneCellAnchor>
  <xdr:twoCellAnchor>
    <xdr:from>
      <xdr:col>32</xdr:col>
      <xdr:colOff>98425</xdr:colOff>
      <xdr:row>55</xdr:row>
      <xdr:rowOff>135364</xdr:rowOff>
    </xdr:from>
    <xdr:to>
      <xdr:col>32</xdr:col>
      <xdr:colOff>276225</xdr:colOff>
      <xdr:row>55</xdr:row>
      <xdr:rowOff>135364</xdr:rowOff>
    </xdr:to>
    <xdr:cxnSp macro="">
      <xdr:nvCxnSpPr>
        <xdr:cNvPr id="440" name="直線コネクタ 439"/>
        <xdr:cNvCxnSpPr/>
      </xdr:nvCxnSpPr>
      <xdr:spPr>
        <a:xfrm>
          <a:off x="22072600" y="9565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61031</xdr:rowOff>
    </xdr:from>
    <xdr:ext cx="469744" cy="259045"/>
    <xdr:sp macro="" textlink="">
      <xdr:nvSpPr>
        <xdr:cNvPr id="441" name="【学校施設】&#10;一人当たり面積平均値テキスト"/>
        <xdr:cNvSpPr txBox="1"/>
      </xdr:nvSpPr>
      <xdr:spPr>
        <a:xfrm>
          <a:off x="22250400" y="10862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3.033</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82604</xdr:rowOff>
    </xdr:from>
    <xdr:to>
      <xdr:col>32</xdr:col>
      <xdr:colOff>238125</xdr:colOff>
      <xdr:row>64</xdr:row>
      <xdr:rowOff>12754</xdr:rowOff>
    </xdr:to>
    <xdr:sp macro="" textlink="">
      <xdr:nvSpPr>
        <xdr:cNvPr id="442" name="フローチャート : 判断 441"/>
        <xdr:cNvSpPr/>
      </xdr:nvSpPr>
      <xdr:spPr>
        <a:xfrm>
          <a:off x="22110700" y="1088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24964</xdr:rowOff>
    </xdr:from>
    <xdr:to>
      <xdr:col>31</xdr:col>
      <xdr:colOff>85725</xdr:colOff>
      <xdr:row>62</xdr:row>
      <xdr:rowOff>126564</xdr:rowOff>
    </xdr:to>
    <xdr:sp macro="" textlink="">
      <xdr:nvSpPr>
        <xdr:cNvPr id="443" name="フローチャート : 判断 442"/>
        <xdr:cNvSpPr/>
      </xdr:nvSpPr>
      <xdr:spPr>
        <a:xfrm>
          <a:off x="21272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4" name="テキスト ボックス 4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5" name="テキスト ボックス 4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6" name="テキスト ボックス 4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7" name="テキスト ボックス 4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8" name="テキスト ボックス 4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162451</xdr:rowOff>
    </xdr:from>
    <xdr:to>
      <xdr:col>32</xdr:col>
      <xdr:colOff>238125</xdr:colOff>
      <xdr:row>62</xdr:row>
      <xdr:rowOff>92601</xdr:rowOff>
    </xdr:to>
    <xdr:sp macro="" textlink="">
      <xdr:nvSpPr>
        <xdr:cNvPr id="449" name="円/楕円 448"/>
        <xdr:cNvSpPr/>
      </xdr:nvSpPr>
      <xdr:spPr>
        <a:xfrm>
          <a:off x="22110700" y="1062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13878</xdr:rowOff>
    </xdr:from>
    <xdr:ext cx="469744" cy="259045"/>
    <xdr:sp macro="" textlink="">
      <xdr:nvSpPr>
        <xdr:cNvPr id="450" name="【学校施設】&#10;一人当たり面積該当値テキスト"/>
        <xdr:cNvSpPr txBox="1"/>
      </xdr:nvSpPr>
      <xdr:spPr>
        <a:xfrm>
          <a:off x="22250400" y="1047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4.644</a:t>
          </a:r>
          <a:endParaRPr kumimoji="1" lang="ja-JP" altLang="en-US" sz="1000" b="1">
            <a:solidFill>
              <a:srgbClr val="FF0000"/>
            </a:solidFill>
            <a:latin typeface="ＭＳ Ｐゴシック"/>
          </a:endParaRPr>
        </a:p>
      </xdr:txBody>
    </xdr:sp>
    <xdr:clientData/>
  </xdr:oneCellAnchor>
  <xdr:oneCellAnchor>
    <xdr:from>
      <xdr:col>30</xdr:col>
      <xdr:colOff>473152</xdr:colOff>
      <xdr:row>60</xdr:row>
      <xdr:rowOff>143091</xdr:rowOff>
    </xdr:from>
    <xdr:ext cx="469744" cy="259045"/>
    <xdr:sp macro="" textlink="">
      <xdr:nvSpPr>
        <xdr:cNvPr id="451" name="n_1aveValue【学校施設】&#10;一人当たり面積"/>
        <xdr:cNvSpPr txBox="1"/>
      </xdr:nvSpPr>
      <xdr:spPr>
        <a:xfrm>
          <a:off x="21075727" y="104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2" name="正方形/長方形 45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3" name="正方形/長方形 45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4" name="正方形/長方形 45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5" name="正方形/長方形 45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6" name="正方形/長方形 45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7" name="正方形/長方形 45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8" name="正方形/長方形 45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9" name="正方形/長方形 45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0" name="テキスト ボックス 45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1" name="直線コネクタ 46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62" name="テキスト ボックス 46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63" name="直線コネクタ 46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64" name="テキスト ボックス 46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65" name="直線コネクタ 46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6" name="テキスト ボックス 46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7" name="直線コネクタ 46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8" name="テキスト ボックス 46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9" name="直線コネクタ 46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70" name="テキスト ボックス 46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71" name="直線コネクタ 47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72" name="テキスト ボックス 47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3" name="直線コネクタ 47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4" name="テキスト ボックス 47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91439</xdr:rowOff>
    </xdr:to>
    <xdr:cxnSp macro="">
      <xdr:nvCxnSpPr>
        <xdr:cNvPr id="476" name="直線コネクタ 475"/>
        <xdr:cNvCxnSpPr/>
      </xdr:nvCxnSpPr>
      <xdr:spPr>
        <a:xfrm flipV="1">
          <a:off x="16318864" y="1333500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95266</xdr:rowOff>
    </xdr:from>
    <xdr:ext cx="405111" cy="259045"/>
    <xdr:sp macro="" textlink="">
      <xdr:nvSpPr>
        <xdr:cNvPr id="477" name="【児童館】&#10;有形固定資産減価償却率最小値テキスト"/>
        <xdr:cNvSpPr txBox="1"/>
      </xdr:nvSpPr>
      <xdr:spPr>
        <a:xfrm>
          <a:off x="16408400" y="1466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428625</xdr:colOff>
      <xdr:row>85</xdr:row>
      <xdr:rowOff>91439</xdr:rowOff>
    </xdr:from>
    <xdr:to>
      <xdr:col>23</xdr:col>
      <xdr:colOff>606425</xdr:colOff>
      <xdr:row>85</xdr:row>
      <xdr:rowOff>91439</xdr:rowOff>
    </xdr:to>
    <xdr:cxnSp macro="">
      <xdr:nvCxnSpPr>
        <xdr:cNvPr id="478" name="直線コネクタ 477"/>
        <xdr:cNvCxnSpPr/>
      </xdr:nvCxnSpPr>
      <xdr:spPr>
        <a:xfrm>
          <a:off x="16230600" y="1466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79"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80" name="直線コネクタ 47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12082</xdr:rowOff>
    </xdr:from>
    <xdr:ext cx="405111" cy="259045"/>
    <xdr:sp macro="" textlink="">
      <xdr:nvSpPr>
        <xdr:cNvPr id="481" name="【児童館】&#10;有形固定資産減価償却率平均値テキスト"/>
        <xdr:cNvSpPr txBox="1"/>
      </xdr:nvSpPr>
      <xdr:spPr>
        <a:xfrm>
          <a:off x="16408400" y="1389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160655</xdr:rowOff>
    </xdr:from>
    <xdr:to>
      <xdr:col>23</xdr:col>
      <xdr:colOff>568325</xdr:colOff>
      <xdr:row>82</xdr:row>
      <xdr:rowOff>90805</xdr:rowOff>
    </xdr:to>
    <xdr:sp macro="" textlink="">
      <xdr:nvSpPr>
        <xdr:cNvPr id="482" name="フローチャート : 判断 481"/>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86</xdr:row>
      <xdr:rowOff>25400</xdr:rowOff>
    </xdr:from>
    <xdr:to>
      <xdr:col>22</xdr:col>
      <xdr:colOff>415925</xdr:colOff>
      <xdr:row>86</xdr:row>
      <xdr:rowOff>127000</xdr:rowOff>
    </xdr:to>
    <xdr:sp macro="" textlink="">
      <xdr:nvSpPr>
        <xdr:cNvPr id="483" name="フローチャート : 判断 482"/>
        <xdr:cNvSpPr/>
      </xdr:nvSpPr>
      <xdr:spPr>
        <a:xfrm>
          <a:off x="15430500" y="1477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4" name="テキスト ボックス 48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5" name="テキスト ボックス 48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6" name="テキスト ボックス 48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7" name="テキスト ボックス 48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8" name="テキスト ボックス 48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85</xdr:row>
      <xdr:rowOff>40639</xdr:rowOff>
    </xdr:from>
    <xdr:to>
      <xdr:col>23</xdr:col>
      <xdr:colOff>568325</xdr:colOff>
      <xdr:row>85</xdr:row>
      <xdr:rowOff>142239</xdr:rowOff>
    </xdr:to>
    <xdr:sp macro="" textlink="">
      <xdr:nvSpPr>
        <xdr:cNvPr id="489" name="円/楕円 488"/>
        <xdr:cNvSpPr/>
      </xdr:nvSpPr>
      <xdr:spPr>
        <a:xfrm>
          <a:off x="162687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127016</xdr:rowOff>
    </xdr:from>
    <xdr:ext cx="405111" cy="259045"/>
    <xdr:sp macro="" textlink="">
      <xdr:nvSpPr>
        <xdr:cNvPr id="490" name="【児童館】&#10;有形固定資産減価償却率該当値テキスト"/>
        <xdr:cNvSpPr txBox="1"/>
      </xdr:nvSpPr>
      <xdr:spPr>
        <a:xfrm>
          <a:off x="16408400" y="1452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oneCellAnchor>
    <xdr:from>
      <xdr:col>22</xdr:col>
      <xdr:colOff>149868</xdr:colOff>
      <xdr:row>84</xdr:row>
      <xdr:rowOff>143527</xdr:rowOff>
    </xdr:from>
    <xdr:ext cx="405111" cy="259045"/>
    <xdr:sp macro="" textlink="">
      <xdr:nvSpPr>
        <xdr:cNvPr id="491" name="n_1aveValue【児童館】&#10;有形固定資産減価償却率"/>
        <xdr:cNvSpPr txBox="1"/>
      </xdr:nvSpPr>
      <xdr:spPr>
        <a:xfrm>
          <a:off x="15266043" y="1454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2" name="正方形/長方形 4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3" name="正方形/長方形 4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4" name="正方形/長方形 4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5" name="正方形/長方形 4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6" name="正方形/長方形 4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7" name="正方形/長方形 4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8" name="正方形/長方形 4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9" name="正方形/長方形 4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00" name="テキスト ボックス 4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1" name="直線コネクタ 5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02" name="直線コネクタ 50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03" name="テキスト ボックス 50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04" name="直線コネクタ 50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05" name="テキスト ボックス 50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06" name="直線コネクタ 50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07" name="テキスト ボックス 50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08" name="直線コネクタ 50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09" name="テキスト ボックス 50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0" name="直線コネクタ 5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1" name="テキスト ボックス 5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90678</xdr:rowOff>
    </xdr:from>
    <xdr:to>
      <xdr:col>32</xdr:col>
      <xdr:colOff>186689</xdr:colOff>
      <xdr:row>85</xdr:row>
      <xdr:rowOff>3811</xdr:rowOff>
    </xdr:to>
    <xdr:cxnSp macro="">
      <xdr:nvCxnSpPr>
        <xdr:cNvPr id="513" name="直線コネクタ 512"/>
        <xdr:cNvCxnSpPr/>
      </xdr:nvCxnSpPr>
      <xdr:spPr>
        <a:xfrm flipV="1">
          <a:off x="22160864" y="13292328"/>
          <a:ext cx="0" cy="128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7638</xdr:rowOff>
    </xdr:from>
    <xdr:ext cx="469744" cy="259045"/>
    <xdr:sp macro="" textlink="">
      <xdr:nvSpPr>
        <xdr:cNvPr id="514" name="【児童館】&#10;一人当たり面積最小値テキスト"/>
        <xdr:cNvSpPr txBox="1"/>
      </xdr:nvSpPr>
      <xdr:spPr>
        <a:xfrm>
          <a:off x="22250400"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0.045</a:t>
          </a:r>
          <a:endParaRPr kumimoji="1" lang="ja-JP" altLang="en-US" sz="1000" b="1">
            <a:latin typeface="ＭＳ Ｐゴシック"/>
          </a:endParaRPr>
        </a:p>
      </xdr:txBody>
    </xdr:sp>
    <xdr:clientData/>
  </xdr:oneCellAnchor>
  <xdr:twoCellAnchor>
    <xdr:from>
      <xdr:col>32</xdr:col>
      <xdr:colOff>98425</xdr:colOff>
      <xdr:row>85</xdr:row>
      <xdr:rowOff>3811</xdr:rowOff>
    </xdr:from>
    <xdr:to>
      <xdr:col>32</xdr:col>
      <xdr:colOff>276225</xdr:colOff>
      <xdr:row>85</xdr:row>
      <xdr:rowOff>3811</xdr:rowOff>
    </xdr:to>
    <xdr:cxnSp macro="">
      <xdr:nvCxnSpPr>
        <xdr:cNvPr id="515" name="直線コネクタ 514"/>
        <xdr:cNvCxnSpPr/>
      </xdr:nvCxnSpPr>
      <xdr:spPr>
        <a:xfrm>
          <a:off x="22072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37355</xdr:rowOff>
    </xdr:from>
    <xdr:ext cx="469744" cy="259045"/>
    <xdr:sp macro="" textlink="">
      <xdr:nvSpPr>
        <xdr:cNvPr id="516" name="【児童館】&#10;一人当たり面積最大値テキスト"/>
        <xdr:cNvSpPr txBox="1"/>
      </xdr:nvSpPr>
      <xdr:spPr>
        <a:xfrm>
          <a:off x="22250400" y="130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0.326</a:t>
          </a:r>
          <a:endParaRPr kumimoji="1" lang="ja-JP" altLang="en-US" sz="1000" b="1">
            <a:latin typeface="ＭＳ Ｐゴシック"/>
          </a:endParaRPr>
        </a:p>
      </xdr:txBody>
    </xdr:sp>
    <xdr:clientData/>
  </xdr:oneCellAnchor>
  <xdr:twoCellAnchor>
    <xdr:from>
      <xdr:col>32</xdr:col>
      <xdr:colOff>98425</xdr:colOff>
      <xdr:row>77</xdr:row>
      <xdr:rowOff>90678</xdr:rowOff>
    </xdr:from>
    <xdr:to>
      <xdr:col>32</xdr:col>
      <xdr:colOff>276225</xdr:colOff>
      <xdr:row>77</xdr:row>
      <xdr:rowOff>90678</xdr:rowOff>
    </xdr:to>
    <xdr:cxnSp macro="">
      <xdr:nvCxnSpPr>
        <xdr:cNvPr id="517" name="直線コネクタ 516"/>
        <xdr:cNvCxnSpPr/>
      </xdr:nvCxnSpPr>
      <xdr:spPr>
        <a:xfrm>
          <a:off x="22072600" y="1329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102888</xdr:rowOff>
    </xdr:from>
    <xdr:ext cx="469744" cy="259045"/>
    <xdr:sp macro="" textlink="">
      <xdr:nvSpPr>
        <xdr:cNvPr id="518" name="【児童館】&#10;一人当たり面積平均値テキスト"/>
        <xdr:cNvSpPr txBox="1"/>
      </xdr:nvSpPr>
      <xdr:spPr>
        <a:xfrm>
          <a:off x="22250400" y="1416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0.120</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124461</xdr:rowOff>
    </xdr:from>
    <xdr:to>
      <xdr:col>32</xdr:col>
      <xdr:colOff>238125</xdr:colOff>
      <xdr:row>83</xdr:row>
      <xdr:rowOff>54611</xdr:rowOff>
    </xdr:to>
    <xdr:sp macro="" textlink="">
      <xdr:nvSpPr>
        <xdr:cNvPr id="519" name="フローチャート : 判断 518"/>
        <xdr:cNvSpPr/>
      </xdr:nvSpPr>
      <xdr:spPr>
        <a:xfrm>
          <a:off x="22110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26163</xdr:rowOff>
    </xdr:from>
    <xdr:to>
      <xdr:col>31</xdr:col>
      <xdr:colOff>85725</xdr:colOff>
      <xdr:row>79</xdr:row>
      <xdr:rowOff>127763</xdr:rowOff>
    </xdr:to>
    <xdr:sp macro="" textlink="">
      <xdr:nvSpPr>
        <xdr:cNvPr id="520" name="フローチャート : 判断 519"/>
        <xdr:cNvSpPr/>
      </xdr:nvSpPr>
      <xdr:spPr>
        <a:xfrm>
          <a:off x="21272500" y="135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1" name="テキスト ボックス 5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2" name="テキスト ボックス 5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3" name="テキスト ボックス 5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4" name="テキスト ボックス 5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5" name="テキスト ボックス 5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39878</xdr:rowOff>
    </xdr:from>
    <xdr:to>
      <xdr:col>32</xdr:col>
      <xdr:colOff>238125</xdr:colOff>
      <xdr:row>77</xdr:row>
      <xdr:rowOff>141478</xdr:rowOff>
    </xdr:to>
    <xdr:sp macro="" textlink="">
      <xdr:nvSpPr>
        <xdr:cNvPr id="526" name="円/楕円 525"/>
        <xdr:cNvSpPr/>
      </xdr:nvSpPr>
      <xdr:spPr>
        <a:xfrm>
          <a:off x="22110700" y="1324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76</xdr:row>
      <xdr:rowOff>164355</xdr:rowOff>
    </xdr:from>
    <xdr:ext cx="469744" cy="259045"/>
    <xdr:sp macro="" textlink="">
      <xdr:nvSpPr>
        <xdr:cNvPr id="527" name="【児童館】&#10;一人当たり面積該当値テキスト"/>
        <xdr:cNvSpPr txBox="1"/>
      </xdr:nvSpPr>
      <xdr:spPr>
        <a:xfrm>
          <a:off x="22250400" y="1319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0.326</a:t>
          </a:r>
          <a:endParaRPr kumimoji="1" lang="ja-JP" altLang="en-US" sz="1000" b="1">
            <a:solidFill>
              <a:srgbClr val="FF0000"/>
            </a:solidFill>
            <a:latin typeface="ＭＳ Ｐゴシック"/>
          </a:endParaRPr>
        </a:p>
      </xdr:txBody>
    </xdr:sp>
    <xdr:clientData/>
  </xdr:oneCellAnchor>
  <xdr:oneCellAnchor>
    <xdr:from>
      <xdr:col>30</xdr:col>
      <xdr:colOff>473152</xdr:colOff>
      <xdr:row>77</xdr:row>
      <xdr:rowOff>144290</xdr:rowOff>
    </xdr:from>
    <xdr:ext cx="469744" cy="259045"/>
    <xdr:sp macro="" textlink="">
      <xdr:nvSpPr>
        <xdr:cNvPr id="528" name="n_1aveValue【児童館】&#10;一人当たり面積"/>
        <xdr:cNvSpPr txBox="1"/>
      </xdr:nvSpPr>
      <xdr:spPr>
        <a:xfrm>
          <a:off x="210757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0.254</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9" name="正方形/長方形 5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0" name="正方形/長方形 5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1" name="正方形/長方形 5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2" name="正方形/長方形 5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3" name="正方形/長方形 5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4" name="正方形/長方形 5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5" name="正方形/長方形 5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6" name="正方形/長方形 5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7" name="テキスト ボックス 5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8" name="直線コネクタ 5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9" name="テキスト ボックス 53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40" name="直線コネクタ 53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41" name="テキスト ボックス 54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42" name="直線コネクタ 54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3" name="テキスト ボックス 54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4" name="直線コネクタ 54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5" name="テキスト ボックス 54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6" name="直線コネクタ 54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7" name="テキスト ボックス 54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8" name="直線コネクタ 54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49" name="テキスト ボックス 54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0" name="直線コネクタ 5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1" name="テキスト ボックス 55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108</xdr:row>
      <xdr:rowOff>144780</xdr:rowOff>
    </xdr:to>
    <xdr:cxnSp macro="">
      <xdr:nvCxnSpPr>
        <xdr:cNvPr id="553" name="直線コネクタ 552"/>
        <xdr:cNvCxnSpPr/>
      </xdr:nvCxnSpPr>
      <xdr:spPr>
        <a:xfrm flipV="1">
          <a:off x="16318864" y="171450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148607</xdr:rowOff>
    </xdr:from>
    <xdr:ext cx="405111" cy="259045"/>
    <xdr:sp macro="" textlink="">
      <xdr:nvSpPr>
        <xdr:cNvPr id="554" name="【公民館】&#10;有形固定資産減価償却率最小値テキスト"/>
        <xdr:cNvSpPr txBox="1"/>
      </xdr:nvSpPr>
      <xdr:spPr>
        <a:xfrm>
          <a:off x="164084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23</xdr:col>
      <xdr:colOff>428625</xdr:colOff>
      <xdr:row>108</xdr:row>
      <xdr:rowOff>144780</xdr:rowOff>
    </xdr:from>
    <xdr:to>
      <xdr:col>23</xdr:col>
      <xdr:colOff>606425</xdr:colOff>
      <xdr:row>108</xdr:row>
      <xdr:rowOff>144780</xdr:rowOff>
    </xdr:to>
    <xdr:cxnSp macro="">
      <xdr:nvCxnSpPr>
        <xdr:cNvPr id="555" name="直線コネクタ 554"/>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69744" cy="259045"/>
    <xdr:sp macro="" textlink="">
      <xdr:nvSpPr>
        <xdr:cNvPr id="556" name="【公民館】&#10;有形固定資産減価償却率最大値テキスト"/>
        <xdr:cNvSpPr txBox="1"/>
      </xdr:nvSpPr>
      <xdr:spPr>
        <a:xfrm>
          <a:off x="16408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557" name="直線コネクタ 55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60977</xdr:rowOff>
    </xdr:from>
    <xdr:ext cx="405111" cy="259045"/>
    <xdr:sp macro="" textlink="">
      <xdr:nvSpPr>
        <xdr:cNvPr id="558" name="【公民館】&#10;有形固定資産減価償却率平均値テキスト"/>
        <xdr:cNvSpPr txBox="1"/>
      </xdr:nvSpPr>
      <xdr:spPr>
        <a:xfrm>
          <a:off x="16408400" y="1823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82550</xdr:rowOff>
    </xdr:from>
    <xdr:to>
      <xdr:col>23</xdr:col>
      <xdr:colOff>568325</xdr:colOff>
      <xdr:row>107</xdr:row>
      <xdr:rowOff>12700</xdr:rowOff>
    </xdr:to>
    <xdr:sp macro="" textlink="">
      <xdr:nvSpPr>
        <xdr:cNvPr id="559" name="フローチャート : 判断 558"/>
        <xdr:cNvSpPr/>
      </xdr:nvSpPr>
      <xdr:spPr>
        <a:xfrm>
          <a:off x="162687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162561</xdr:rowOff>
    </xdr:from>
    <xdr:to>
      <xdr:col>22</xdr:col>
      <xdr:colOff>415925</xdr:colOff>
      <xdr:row>107</xdr:row>
      <xdr:rowOff>92711</xdr:rowOff>
    </xdr:to>
    <xdr:sp macro="" textlink="">
      <xdr:nvSpPr>
        <xdr:cNvPr id="560" name="フローチャート : 判断 559"/>
        <xdr:cNvSpPr/>
      </xdr:nvSpPr>
      <xdr:spPr>
        <a:xfrm>
          <a:off x="15430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1" name="テキスト ボックス 5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2" name="テキスト ボックス 5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3" name="テキスト ボックス 5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4" name="テキスト ボックス 5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5" name="テキスト ボックス 5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36830</xdr:rowOff>
    </xdr:from>
    <xdr:to>
      <xdr:col>23</xdr:col>
      <xdr:colOff>568325</xdr:colOff>
      <xdr:row>104</xdr:row>
      <xdr:rowOff>138430</xdr:rowOff>
    </xdr:to>
    <xdr:sp macro="" textlink="">
      <xdr:nvSpPr>
        <xdr:cNvPr id="566" name="円/楕円 565"/>
        <xdr:cNvSpPr/>
      </xdr:nvSpPr>
      <xdr:spPr>
        <a:xfrm>
          <a:off x="16268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59707</xdr:rowOff>
    </xdr:from>
    <xdr:ext cx="405111" cy="259045"/>
    <xdr:sp macro="" textlink="">
      <xdr:nvSpPr>
        <xdr:cNvPr id="567" name="【公民館】&#10;有形固定資産減価償却率該当値テキスト"/>
        <xdr:cNvSpPr txBox="1"/>
      </xdr:nvSpPr>
      <xdr:spPr>
        <a:xfrm>
          <a:off x="16408400"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oneCellAnchor>
    <xdr:from>
      <xdr:col>22</xdr:col>
      <xdr:colOff>149868</xdr:colOff>
      <xdr:row>105</xdr:row>
      <xdr:rowOff>109238</xdr:rowOff>
    </xdr:from>
    <xdr:ext cx="405111" cy="259045"/>
    <xdr:sp macro="" textlink="">
      <xdr:nvSpPr>
        <xdr:cNvPr id="568" name="n_1aveValue【公民館】&#10;有形固定資産減価償却率"/>
        <xdr:cNvSpPr txBox="1"/>
      </xdr:nvSpPr>
      <xdr:spPr>
        <a:xfrm>
          <a:off x="15266043" y="18111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9" name="正方形/長方形 5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0" name="正方形/長方形 5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1" name="正方形/長方形 5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2" name="正方形/長方形 5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3" name="正方形/長方形 5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4" name="正方形/長方形 5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5" name="正方形/長方形 5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6" name="正方形/長方形 5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7" name="テキスト ボックス 5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8" name="直線コネクタ 5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9" name="直線コネクタ 57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80" name="テキスト ボックス 57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1" name="直線コネクタ 58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2" name="テキスト ボックス 58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3" name="直線コネクタ 58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4" name="テキスト ボックス 58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5" name="直線コネクタ 58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6" name="テキスト ボックス 58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7" name="直線コネクタ 58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8" name="テキスト ボックス 58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9" name="直線コネクタ 5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0" name="テキスト ボックス 5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160782</xdr:rowOff>
    </xdr:from>
    <xdr:to>
      <xdr:col>32</xdr:col>
      <xdr:colOff>186689</xdr:colOff>
      <xdr:row>108</xdr:row>
      <xdr:rowOff>17526</xdr:rowOff>
    </xdr:to>
    <xdr:cxnSp macro="">
      <xdr:nvCxnSpPr>
        <xdr:cNvPr id="592" name="直線コネクタ 591"/>
        <xdr:cNvCxnSpPr/>
      </xdr:nvCxnSpPr>
      <xdr:spPr>
        <a:xfrm flipV="1">
          <a:off x="22160864" y="17134332"/>
          <a:ext cx="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21353</xdr:rowOff>
    </xdr:from>
    <xdr:ext cx="469744" cy="259045"/>
    <xdr:sp macro="" textlink="">
      <xdr:nvSpPr>
        <xdr:cNvPr id="593" name="【公民館】&#10;一人当たり面積最小値テキスト"/>
        <xdr:cNvSpPr txBox="1"/>
      </xdr:nvSpPr>
      <xdr:spPr>
        <a:xfrm>
          <a:off x="22250400" y="1853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0.177</a:t>
          </a:r>
          <a:endParaRPr kumimoji="1" lang="ja-JP" altLang="en-US" sz="1000" b="1">
            <a:latin typeface="ＭＳ Ｐゴシック"/>
          </a:endParaRPr>
        </a:p>
      </xdr:txBody>
    </xdr:sp>
    <xdr:clientData/>
  </xdr:oneCellAnchor>
  <xdr:twoCellAnchor>
    <xdr:from>
      <xdr:col>32</xdr:col>
      <xdr:colOff>98425</xdr:colOff>
      <xdr:row>108</xdr:row>
      <xdr:rowOff>17526</xdr:rowOff>
    </xdr:from>
    <xdr:to>
      <xdr:col>32</xdr:col>
      <xdr:colOff>276225</xdr:colOff>
      <xdr:row>108</xdr:row>
      <xdr:rowOff>17526</xdr:rowOff>
    </xdr:to>
    <xdr:cxnSp macro="">
      <xdr:nvCxnSpPr>
        <xdr:cNvPr id="594" name="直線コネクタ 593"/>
        <xdr:cNvCxnSpPr/>
      </xdr:nvCxnSpPr>
      <xdr:spPr>
        <a:xfrm>
          <a:off x="22072600" y="1853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107459</xdr:rowOff>
    </xdr:from>
    <xdr:ext cx="469744" cy="259045"/>
    <xdr:sp macro="" textlink="">
      <xdr:nvSpPr>
        <xdr:cNvPr id="595" name="【公民館】&#10;一人当たり面積最大値テキスト"/>
        <xdr:cNvSpPr txBox="1"/>
      </xdr:nvSpPr>
      <xdr:spPr>
        <a:xfrm>
          <a:off x="222504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2.014</a:t>
          </a:r>
          <a:endParaRPr kumimoji="1" lang="ja-JP" altLang="en-US" sz="1000" b="1">
            <a:latin typeface="ＭＳ Ｐゴシック"/>
          </a:endParaRPr>
        </a:p>
      </xdr:txBody>
    </xdr:sp>
    <xdr:clientData/>
  </xdr:oneCellAnchor>
  <xdr:twoCellAnchor>
    <xdr:from>
      <xdr:col>32</xdr:col>
      <xdr:colOff>98425</xdr:colOff>
      <xdr:row>99</xdr:row>
      <xdr:rowOff>160782</xdr:rowOff>
    </xdr:from>
    <xdr:to>
      <xdr:col>32</xdr:col>
      <xdr:colOff>276225</xdr:colOff>
      <xdr:row>99</xdr:row>
      <xdr:rowOff>160782</xdr:rowOff>
    </xdr:to>
    <xdr:cxnSp macro="">
      <xdr:nvCxnSpPr>
        <xdr:cNvPr id="596" name="直線コネクタ 595"/>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29990</xdr:rowOff>
    </xdr:from>
    <xdr:ext cx="469744" cy="259045"/>
    <xdr:sp macro="" textlink="">
      <xdr:nvSpPr>
        <xdr:cNvPr id="597" name="【公民館】&#10;一人当たり面積平均値テキスト"/>
        <xdr:cNvSpPr txBox="1"/>
      </xdr:nvSpPr>
      <xdr:spPr>
        <a:xfrm>
          <a:off x="22250400" y="17860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0.799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7113</xdr:rowOff>
    </xdr:from>
    <xdr:to>
      <xdr:col>32</xdr:col>
      <xdr:colOff>238125</xdr:colOff>
      <xdr:row>105</xdr:row>
      <xdr:rowOff>108713</xdr:rowOff>
    </xdr:to>
    <xdr:sp macro="" textlink="">
      <xdr:nvSpPr>
        <xdr:cNvPr id="598" name="フローチャート : 判断 597"/>
        <xdr:cNvSpPr/>
      </xdr:nvSpPr>
      <xdr:spPr>
        <a:xfrm>
          <a:off x="22110700" y="1800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139700</xdr:rowOff>
    </xdr:from>
    <xdr:to>
      <xdr:col>31</xdr:col>
      <xdr:colOff>85725</xdr:colOff>
      <xdr:row>105</xdr:row>
      <xdr:rowOff>69850</xdr:rowOff>
    </xdr:to>
    <xdr:sp macro="" textlink="">
      <xdr:nvSpPr>
        <xdr:cNvPr id="599" name="フローチャート : 判断 598"/>
        <xdr:cNvSpPr/>
      </xdr:nvSpPr>
      <xdr:spPr>
        <a:xfrm>
          <a:off x="21272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0" name="テキスト ボックス 5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1" name="テキスト ボックス 6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2" name="テキスト ボックス 6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3" name="テキスト ボックス 6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4" name="テキスト ボックス 6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84074</xdr:rowOff>
    </xdr:from>
    <xdr:to>
      <xdr:col>32</xdr:col>
      <xdr:colOff>238125</xdr:colOff>
      <xdr:row>107</xdr:row>
      <xdr:rowOff>14224</xdr:rowOff>
    </xdr:to>
    <xdr:sp macro="" textlink="">
      <xdr:nvSpPr>
        <xdr:cNvPr id="605" name="円/楕円 604"/>
        <xdr:cNvSpPr/>
      </xdr:nvSpPr>
      <xdr:spPr>
        <a:xfrm>
          <a:off x="22110700" y="1825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62501</xdr:rowOff>
    </xdr:from>
    <xdr:ext cx="469744" cy="259045"/>
    <xdr:sp macro="" textlink="">
      <xdr:nvSpPr>
        <xdr:cNvPr id="606" name="【公民館】&#10;一人当たり面積該当値テキスト"/>
        <xdr:cNvSpPr txBox="1"/>
      </xdr:nvSpPr>
      <xdr:spPr>
        <a:xfrm>
          <a:off x="22250400" y="1823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0.473</a:t>
          </a:r>
          <a:endParaRPr kumimoji="1" lang="ja-JP" altLang="en-US" sz="1000" b="1">
            <a:solidFill>
              <a:srgbClr val="FF0000"/>
            </a:solidFill>
            <a:latin typeface="ＭＳ Ｐゴシック"/>
          </a:endParaRPr>
        </a:p>
      </xdr:txBody>
    </xdr:sp>
    <xdr:clientData/>
  </xdr:oneCellAnchor>
  <xdr:oneCellAnchor>
    <xdr:from>
      <xdr:col>30</xdr:col>
      <xdr:colOff>473152</xdr:colOff>
      <xdr:row>103</xdr:row>
      <xdr:rowOff>86377</xdr:rowOff>
    </xdr:from>
    <xdr:ext cx="469744" cy="259045"/>
    <xdr:sp macro="" textlink="">
      <xdr:nvSpPr>
        <xdr:cNvPr id="607" name="n_1aveValue【公民館】&#10;一人当たり面積"/>
        <xdr:cNvSpPr txBox="1"/>
      </xdr:nvSpPr>
      <xdr:spPr>
        <a:xfrm>
          <a:off x="21075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0.850</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8" name="正方形/長方形 6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9" name="正方形/長方形 6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0" name="テキスト ボックス 6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類似団体より有形固定資産減価償却率が高い水準であるのは公民館で、建築年数が古い施設から順に耐震改修工事を現在行ない、施設の延命化を図っている。また、人口規模が小さい当村では多くの施設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道路、橋梁・トンネル、児童館等）に対して一人当たりの有形固定資産</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償却資産）額が高水準となってしまう傾向であるため、他類似施設との複合化も含め公共施設等総合管理計画及び今後策定される個別計画により施設の</a:t>
          </a:r>
          <a:r>
            <a:rPr kumimoji="1" lang="ja-JP" altLang="en-US" sz="1100">
              <a:solidFill>
                <a:schemeClr val="dk1"/>
              </a:solidFill>
              <a:effectLst/>
              <a:latin typeface="+mn-lt"/>
              <a:ea typeface="+mn-ea"/>
              <a:cs typeface="+mn-cs"/>
            </a:rPr>
            <a:t>長</a:t>
          </a:r>
          <a:r>
            <a:rPr kumimoji="1" lang="ja-JP" altLang="ja-JP" sz="1100">
              <a:solidFill>
                <a:schemeClr val="dk1"/>
              </a:solidFill>
              <a:effectLst/>
              <a:latin typeface="+mn-lt"/>
              <a:ea typeface="+mn-ea"/>
              <a:cs typeface="+mn-cs"/>
            </a:rPr>
            <a:t>寿命化と最適化について検討が必要である。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長野県生坂村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1,873
1,861
39.05
2,397,358
2,360,266
31,719
1,310,474
2,225,153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28</xdr:row>
      <xdr:rowOff>50800</xdr:rowOff>
    </xdr:from>
    <xdr:to>
      <xdr:col>3</xdr:col>
      <xdr:colOff>219075</xdr:colOff>
      <xdr:row>29</xdr:row>
      <xdr:rowOff>133350</xdr:rowOff>
    </xdr:to>
    <xdr:sp macro="" textlink="">
      <xdr:nvSpPr>
        <xdr:cNvPr id="34" name="正方形/長方形 33"/>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29</xdr:row>
      <xdr:rowOff>82550</xdr:rowOff>
    </xdr:from>
    <xdr:to>
      <xdr:col>3</xdr:col>
      <xdr:colOff>219075</xdr:colOff>
      <xdr:row>30</xdr:row>
      <xdr:rowOff>165100</xdr:rowOff>
    </xdr:to>
    <xdr:sp macro="" textlink="">
      <xdr:nvSpPr>
        <xdr:cNvPr id="35" name="正方形/長方形 34"/>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xdr:col>
      <xdr:colOff>650875</xdr:colOff>
      <xdr:row>28</xdr:row>
      <xdr:rowOff>50800</xdr:rowOff>
    </xdr:from>
    <xdr:to>
      <xdr:col>5</xdr:col>
      <xdr:colOff>117475</xdr:colOff>
      <xdr:row>29</xdr:row>
      <xdr:rowOff>133350</xdr:rowOff>
    </xdr:to>
    <xdr:sp macro="" textlink="">
      <xdr:nvSpPr>
        <xdr:cNvPr id="36" name="正方形/長方形 35"/>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xdr:col>
      <xdr:colOff>650875</xdr:colOff>
      <xdr:row>29</xdr:row>
      <xdr:rowOff>82550</xdr:rowOff>
    </xdr:from>
    <xdr:to>
      <xdr:col>5</xdr:col>
      <xdr:colOff>117475</xdr:colOff>
      <xdr:row>30</xdr:row>
      <xdr:rowOff>165100</xdr:rowOff>
    </xdr:to>
    <xdr:sp macro="" textlink="">
      <xdr:nvSpPr>
        <xdr:cNvPr id="37" name="正方形/長方形 36"/>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38" name="正方形/長方形 37"/>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39" name="正方形/長方形 3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28</xdr:row>
      <xdr:rowOff>50800</xdr:rowOff>
    </xdr:from>
    <xdr:to>
      <xdr:col>11</xdr:col>
      <xdr:colOff>574675</xdr:colOff>
      <xdr:row>29</xdr:row>
      <xdr:rowOff>133350</xdr:rowOff>
    </xdr:to>
    <xdr:sp macro="" textlink="">
      <xdr:nvSpPr>
        <xdr:cNvPr id="40" name="正方形/長方形 39"/>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29</xdr:row>
      <xdr:rowOff>82550</xdr:rowOff>
    </xdr:from>
    <xdr:to>
      <xdr:col>11</xdr:col>
      <xdr:colOff>574675</xdr:colOff>
      <xdr:row>30</xdr:row>
      <xdr:rowOff>165100</xdr:rowOff>
    </xdr:to>
    <xdr:sp macro="" textlink="">
      <xdr:nvSpPr>
        <xdr:cNvPr id="41" name="正方形/長方形 40"/>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11</xdr:col>
      <xdr:colOff>320675</xdr:colOff>
      <xdr:row>28</xdr:row>
      <xdr:rowOff>50800</xdr:rowOff>
    </xdr:from>
    <xdr:to>
      <xdr:col>13</xdr:col>
      <xdr:colOff>473075</xdr:colOff>
      <xdr:row>29</xdr:row>
      <xdr:rowOff>133350</xdr:rowOff>
    </xdr:to>
    <xdr:sp macro="" textlink="">
      <xdr:nvSpPr>
        <xdr:cNvPr id="42" name="正方形/長方形 41"/>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11</xdr:col>
      <xdr:colOff>320675</xdr:colOff>
      <xdr:row>29</xdr:row>
      <xdr:rowOff>82550</xdr:rowOff>
    </xdr:from>
    <xdr:to>
      <xdr:col>13</xdr:col>
      <xdr:colOff>473075</xdr:colOff>
      <xdr:row>30</xdr:row>
      <xdr:rowOff>165100</xdr:rowOff>
    </xdr:to>
    <xdr:sp macro="" textlink="">
      <xdr:nvSpPr>
        <xdr:cNvPr id="43" name="正方形/長方形 42"/>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4" name="正方形/長方形 43"/>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5" name="正方形/長方形 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46" name="正方形/長方形 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47" name="正方形/長方形 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48" name="正方形/長方形 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49" name="正方形/長方形 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0" name="正方形/長方形 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1" name="正方形/長方形 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2" name="正方形/長方形 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3" name="テキスト ボックス 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4" name="直線コネクタ 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5" name="テキスト ボックス 5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56" name="直線コネクタ 5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57" name="テキスト ボックス 56"/>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58" name="直線コネクタ 5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59" name="テキスト ボックス 5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0" name="直線コネクタ 5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1" name="テキスト ボックス 6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2" name="直線コネクタ 6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3" name="テキスト ボックス 6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4" name="直線コネクタ 6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5" name="テキスト ボックス 6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66" name="直線コネクタ 6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67" name="テキスト ボックス 66"/>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69" name="テキスト ボックス 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32657</xdr:rowOff>
    </xdr:from>
    <xdr:to>
      <xdr:col>6</xdr:col>
      <xdr:colOff>510540</xdr:colOff>
      <xdr:row>62</xdr:row>
      <xdr:rowOff>146957</xdr:rowOff>
    </xdr:to>
    <xdr:cxnSp macro="">
      <xdr:nvCxnSpPr>
        <xdr:cNvPr id="71" name="直線コネクタ 70"/>
        <xdr:cNvCxnSpPr/>
      </xdr:nvCxnSpPr>
      <xdr:spPr>
        <a:xfrm flipV="1">
          <a:off x="4634865" y="9633857"/>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150784</xdr:rowOff>
    </xdr:from>
    <xdr:ext cx="405111" cy="259045"/>
    <xdr:sp macro="" textlink="">
      <xdr:nvSpPr>
        <xdr:cNvPr id="72" name="【体育館・プール】&#10;有形固定資産減価償却率最小値テキスト"/>
        <xdr:cNvSpPr txBox="1"/>
      </xdr:nvSpPr>
      <xdr:spPr>
        <a:xfrm>
          <a:off x="4724400" y="10780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62</xdr:row>
      <xdr:rowOff>146957</xdr:rowOff>
    </xdr:from>
    <xdr:to>
      <xdr:col>6</xdr:col>
      <xdr:colOff>600075</xdr:colOff>
      <xdr:row>62</xdr:row>
      <xdr:rowOff>146957</xdr:rowOff>
    </xdr:to>
    <xdr:cxnSp macro="">
      <xdr:nvCxnSpPr>
        <xdr:cNvPr id="73" name="直線コネクタ 72"/>
        <xdr:cNvCxnSpPr/>
      </xdr:nvCxnSpPr>
      <xdr:spPr>
        <a:xfrm>
          <a:off x="4546600" y="1077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150784</xdr:rowOff>
    </xdr:from>
    <xdr:ext cx="405111" cy="259045"/>
    <xdr:sp macro="" textlink="">
      <xdr:nvSpPr>
        <xdr:cNvPr id="74" name="【体育館・プール】&#10;有形固定資産減価償却率最大値テキスト"/>
        <xdr:cNvSpPr txBox="1"/>
      </xdr:nvSpPr>
      <xdr:spPr>
        <a:xfrm>
          <a:off x="47244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56</xdr:row>
      <xdr:rowOff>32657</xdr:rowOff>
    </xdr:from>
    <xdr:to>
      <xdr:col>6</xdr:col>
      <xdr:colOff>600075</xdr:colOff>
      <xdr:row>56</xdr:row>
      <xdr:rowOff>32657</xdr:rowOff>
    </xdr:to>
    <xdr:cxnSp macro="">
      <xdr:nvCxnSpPr>
        <xdr:cNvPr id="75" name="直線コネクタ 74"/>
        <xdr:cNvCxnSpPr/>
      </xdr:nvCxnSpPr>
      <xdr:spPr>
        <a:xfrm>
          <a:off x="4546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32493</xdr:rowOff>
    </xdr:from>
    <xdr:ext cx="405111" cy="259045"/>
    <xdr:sp macro="" textlink="">
      <xdr:nvSpPr>
        <xdr:cNvPr id="76" name="【体育館・プール】&#10;有形固定資産減価償却率平均値テキスト"/>
        <xdr:cNvSpPr txBox="1"/>
      </xdr:nvSpPr>
      <xdr:spPr>
        <a:xfrm>
          <a:off x="4724400" y="997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9616</xdr:rowOff>
    </xdr:from>
    <xdr:to>
      <xdr:col>6</xdr:col>
      <xdr:colOff>561975</xdr:colOff>
      <xdr:row>59</xdr:row>
      <xdr:rowOff>111216</xdr:rowOff>
    </xdr:to>
    <xdr:sp macro="" textlink="">
      <xdr:nvSpPr>
        <xdr:cNvPr id="77" name="フローチャート : 判断 76"/>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63</xdr:row>
      <xdr:rowOff>74930</xdr:rowOff>
    </xdr:from>
    <xdr:to>
      <xdr:col>5</xdr:col>
      <xdr:colOff>409575</xdr:colOff>
      <xdr:row>64</xdr:row>
      <xdr:rowOff>5080</xdr:rowOff>
    </xdr:to>
    <xdr:sp macro="" textlink="">
      <xdr:nvSpPr>
        <xdr:cNvPr id="78" name="フローチャート : 判断 77"/>
        <xdr:cNvSpPr/>
      </xdr:nvSpPr>
      <xdr:spPr>
        <a:xfrm>
          <a:off x="3746500" y="108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21607</xdr:rowOff>
    </xdr:from>
    <xdr:ext cx="405111" cy="259045"/>
    <xdr:sp macro="" textlink="">
      <xdr:nvSpPr>
        <xdr:cNvPr id="79" name="n_1aveValue【体育館・プール】&#10;有形固定資産減価償却率"/>
        <xdr:cNvSpPr txBox="1"/>
      </xdr:nvSpPr>
      <xdr:spPr>
        <a:xfrm>
          <a:off x="3582043" y="10651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96157</xdr:rowOff>
    </xdr:from>
    <xdr:to>
      <xdr:col>6</xdr:col>
      <xdr:colOff>561975</xdr:colOff>
      <xdr:row>63</xdr:row>
      <xdr:rowOff>26307</xdr:rowOff>
    </xdr:to>
    <xdr:sp macro="" textlink="">
      <xdr:nvSpPr>
        <xdr:cNvPr id="85" name="円/楕円 84"/>
        <xdr:cNvSpPr/>
      </xdr:nvSpPr>
      <xdr:spPr>
        <a:xfrm>
          <a:off x="45847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11084</xdr:rowOff>
    </xdr:from>
    <xdr:ext cx="405111" cy="259045"/>
    <xdr:sp macro="" textlink="">
      <xdr:nvSpPr>
        <xdr:cNvPr id="86" name="【体育館・プール】&#10;有形固定資産減価償却率該当値テキスト"/>
        <xdr:cNvSpPr txBox="1"/>
      </xdr:nvSpPr>
      <xdr:spPr>
        <a:xfrm>
          <a:off x="4724400" y="10640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7" name="テキスト ボックス 9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98" name="直線コネクタ 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9" name="テキスト ボックス 9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0" name="直線コネクタ 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1" name="テキスト ボックス 10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2" name="直線コネクタ 1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3" name="テキスト ボックス 10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4" name="直線コネクタ 1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5" name="テキスト ボックス 10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6" name="直線コネクタ 1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7" name="テキスト ボックス 10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8" name="直線コネクタ 1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9" name="テキスト ボックス 1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27940</xdr:rowOff>
    </xdr:from>
    <xdr:to>
      <xdr:col>15</xdr:col>
      <xdr:colOff>180340</xdr:colOff>
      <xdr:row>63</xdr:row>
      <xdr:rowOff>149860</xdr:rowOff>
    </xdr:to>
    <xdr:cxnSp macro="">
      <xdr:nvCxnSpPr>
        <xdr:cNvPr id="111" name="直線コネクタ 110"/>
        <xdr:cNvCxnSpPr/>
      </xdr:nvCxnSpPr>
      <xdr:spPr>
        <a:xfrm flipV="1">
          <a:off x="10476865" y="945769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153687</xdr:rowOff>
    </xdr:from>
    <xdr:ext cx="469744" cy="259045"/>
    <xdr:sp macro="" textlink="">
      <xdr:nvSpPr>
        <xdr:cNvPr id="112" name="【体育館・プール】&#10;一人当たり面積最小値テキスト"/>
        <xdr:cNvSpPr txBox="1"/>
      </xdr:nvSpPr>
      <xdr:spPr>
        <a:xfrm>
          <a:off x="10566400" y="1095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0.377</a:t>
          </a:r>
          <a:endParaRPr kumimoji="1" lang="ja-JP" altLang="en-US" sz="1000" b="1">
            <a:latin typeface="ＭＳ Ｐゴシック"/>
          </a:endParaRPr>
        </a:p>
      </xdr:txBody>
    </xdr:sp>
    <xdr:clientData/>
  </xdr:oneCellAnchor>
  <xdr:twoCellAnchor>
    <xdr:from>
      <xdr:col>15</xdr:col>
      <xdr:colOff>92075</xdr:colOff>
      <xdr:row>63</xdr:row>
      <xdr:rowOff>149860</xdr:rowOff>
    </xdr:from>
    <xdr:to>
      <xdr:col>15</xdr:col>
      <xdr:colOff>269875</xdr:colOff>
      <xdr:row>63</xdr:row>
      <xdr:rowOff>149860</xdr:rowOff>
    </xdr:to>
    <xdr:cxnSp macro="">
      <xdr:nvCxnSpPr>
        <xdr:cNvPr id="113" name="直線コネクタ 112"/>
        <xdr:cNvCxnSpPr/>
      </xdr:nvCxnSpPr>
      <xdr:spPr>
        <a:xfrm>
          <a:off x="10388600" y="1095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146067</xdr:rowOff>
    </xdr:from>
    <xdr:ext cx="469744" cy="259045"/>
    <xdr:sp macro="" textlink="">
      <xdr:nvSpPr>
        <xdr:cNvPr id="114" name="【体育館・プール】&#10;一人当たり面積最大値テキスト"/>
        <xdr:cNvSpPr txBox="1"/>
      </xdr:nvSpPr>
      <xdr:spPr>
        <a:xfrm>
          <a:off x="10566400" y="923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a:t>
          </a:r>
          <a:endParaRPr kumimoji="1" lang="ja-JP" altLang="en-US" sz="1000" b="1">
            <a:latin typeface="ＭＳ Ｐゴシック"/>
          </a:endParaRPr>
        </a:p>
      </xdr:txBody>
    </xdr:sp>
    <xdr:clientData/>
  </xdr:oneCellAnchor>
  <xdr:twoCellAnchor>
    <xdr:from>
      <xdr:col>15</xdr:col>
      <xdr:colOff>92075</xdr:colOff>
      <xdr:row>55</xdr:row>
      <xdr:rowOff>27940</xdr:rowOff>
    </xdr:from>
    <xdr:to>
      <xdr:col>15</xdr:col>
      <xdr:colOff>269875</xdr:colOff>
      <xdr:row>55</xdr:row>
      <xdr:rowOff>27940</xdr:rowOff>
    </xdr:to>
    <xdr:cxnSp macro="">
      <xdr:nvCxnSpPr>
        <xdr:cNvPr id="115" name="直線コネクタ 114"/>
        <xdr:cNvCxnSpPr/>
      </xdr:nvCxnSpPr>
      <xdr:spPr>
        <a:xfrm>
          <a:off x="10388600" y="945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38117</xdr:rowOff>
    </xdr:from>
    <xdr:ext cx="469744" cy="259045"/>
    <xdr:sp macro="" textlink="">
      <xdr:nvSpPr>
        <xdr:cNvPr id="116" name="【体育館・プール】&#10;一人当たり面積平均値テキスト"/>
        <xdr:cNvSpPr txBox="1"/>
      </xdr:nvSpPr>
      <xdr:spPr>
        <a:xfrm>
          <a:off x="10566400" y="10325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0.813</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59690</xdr:rowOff>
    </xdr:from>
    <xdr:to>
      <xdr:col>15</xdr:col>
      <xdr:colOff>231775</xdr:colOff>
      <xdr:row>60</xdr:row>
      <xdr:rowOff>161290</xdr:rowOff>
    </xdr:to>
    <xdr:sp macro="" textlink="">
      <xdr:nvSpPr>
        <xdr:cNvPr id="117" name="フローチャート : 判断 116"/>
        <xdr:cNvSpPr/>
      </xdr:nvSpPr>
      <xdr:spPr>
        <a:xfrm>
          <a:off x="10426700" y="103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43180</xdr:rowOff>
    </xdr:from>
    <xdr:to>
      <xdr:col>14</xdr:col>
      <xdr:colOff>79375</xdr:colOff>
      <xdr:row>58</xdr:row>
      <xdr:rowOff>144780</xdr:rowOff>
    </xdr:to>
    <xdr:sp macro="" textlink="">
      <xdr:nvSpPr>
        <xdr:cNvPr id="118" name="フローチャート : 判断 117"/>
        <xdr:cNvSpPr/>
      </xdr:nvSpPr>
      <xdr:spPr>
        <a:xfrm>
          <a:off x="9588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161307</xdr:rowOff>
    </xdr:from>
    <xdr:ext cx="469744" cy="259045"/>
    <xdr:sp macro="" textlink="">
      <xdr:nvSpPr>
        <xdr:cNvPr id="119" name="n_1aveValue【体育館・プール】&#10;一人当たり面積"/>
        <xdr:cNvSpPr txBox="1"/>
      </xdr:nvSpPr>
      <xdr:spPr>
        <a:xfrm>
          <a:off x="9391727" y="976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0" name="テキスト ボックス 1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1" name="テキスト ボックス 1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2" name="テキスト ボックス 1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3" name="テキスト ボックス 1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4" name="テキスト ボックス 1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63500</xdr:rowOff>
    </xdr:from>
    <xdr:to>
      <xdr:col>15</xdr:col>
      <xdr:colOff>231775</xdr:colOff>
      <xdr:row>59</xdr:row>
      <xdr:rowOff>165100</xdr:rowOff>
    </xdr:to>
    <xdr:sp macro="" textlink="">
      <xdr:nvSpPr>
        <xdr:cNvPr id="125" name="円/楕円 124"/>
        <xdr:cNvSpPr/>
      </xdr:nvSpPr>
      <xdr:spPr>
        <a:xfrm>
          <a:off x="104267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86377</xdr:rowOff>
    </xdr:from>
    <xdr:ext cx="469744" cy="259045"/>
    <xdr:sp macro="" textlink="">
      <xdr:nvSpPr>
        <xdr:cNvPr id="126" name="【体育館・プール】&#10;一人当たり面積該当値テキスト"/>
        <xdr:cNvSpPr txBox="1"/>
      </xdr:nvSpPr>
      <xdr:spPr>
        <a:xfrm>
          <a:off x="10566400" y="1003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0.945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7" name="正方形/長方形 1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8" name="正方形/長方形 1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9" name="正方形/長方形 1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0" name="正方形/長方形 1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1" name="正方形/長方形 1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2" name="正方形/長方形 1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3" name="正方形/長方形 1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4" name="正方形/長方形 13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5" name="正方形/長方形 13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6" name="正方形/長方形 13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7" name="正方形/長方形 13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8" name="正方形/長方形 13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39" name="正方形/長方形 13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0" name="正方形/長方形 13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1" name="正方形/長方形 14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2" name="正方形/長方形 14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3" name="正方形/長方形 14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4" name="正方形/長方形 14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5" name="正方形/長方形 14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6" name="正方形/長方形 14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7" name="正方形/長方形 14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8" name="正方形/長方形 14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49" name="正方形/長方形 14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0" name="正方形/長方形 14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51" name="正方形/長方形 15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52" name="正方形/長方形 15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3" name="正方形/長方形 15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54" name="正方形/長方形 15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5" name="正方形/長方形 15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6" name="正方形/長方形 15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57" name="正方形/長方形 15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58" name="正方形/長方形 15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59" name="正方形/長方形 1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60" name="正方形/長方形 1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1" name="正方形/長方形 1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2" name="正方形/長方形 1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3" name="正方形/長方形 1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4" name="正方形/長方形 1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5" name="正方形/長方形 1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6" name="正方形/長方形 16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167" name="正方形/長方形 1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68" name="正方形/長方形 16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69" name="正方形/長方形 16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70" name="正方形/長方形 16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71" name="正方形/長方形 17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72" name="正方形/長方形 17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73" name="正方形/長方形 17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70,564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74" name="正方形/長方形 17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175" name="正方形/長方形 1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76" name="正方形/長方形 1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77" name="正方形/長方形 1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78" name="正方形/長方形 1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79" name="正方形/長方形 1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80" name="正方形/長方形 1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81" name="正方形/長方形 1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82" name="正方形/長方形 1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183" name="テキスト ボックス 1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184" name="直線コネクタ 1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185" name="テキスト ボックス 18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186" name="直線コネクタ 18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187" name="テキスト ボックス 18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188" name="直線コネクタ 18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189" name="テキスト ボックス 18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190" name="直線コネクタ 18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191" name="テキスト ボックス 19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192" name="直線コネクタ 19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193" name="テキスト ボックス 19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194" name="直線コネクタ 19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195" name="テキスト ボックス 19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196" name="直線コネクタ 19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197" name="テキスト ボックス 19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198" name="直線コネクタ 1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199" name="テキスト ボックス 19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0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119199</xdr:rowOff>
    </xdr:from>
    <xdr:to>
      <xdr:col>23</xdr:col>
      <xdr:colOff>516889</xdr:colOff>
      <xdr:row>64</xdr:row>
      <xdr:rowOff>88174</xdr:rowOff>
    </xdr:to>
    <xdr:cxnSp macro="">
      <xdr:nvCxnSpPr>
        <xdr:cNvPr id="201" name="直線コネクタ 200"/>
        <xdr:cNvCxnSpPr/>
      </xdr:nvCxnSpPr>
      <xdr:spPr>
        <a:xfrm flipV="1">
          <a:off x="16318864" y="9548949"/>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92001</xdr:rowOff>
    </xdr:from>
    <xdr:ext cx="405111" cy="259045"/>
    <xdr:sp macro="" textlink="">
      <xdr:nvSpPr>
        <xdr:cNvPr id="202" name="【保健センター・保健所】&#10;有形固定資産減価償却率最小値テキスト"/>
        <xdr:cNvSpPr txBox="1"/>
      </xdr:nvSpPr>
      <xdr:spPr>
        <a:xfrm>
          <a:off x="16408400" y="1106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64</xdr:row>
      <xdr:rowOff>88174</xdr:rowOff>
    </xdr:from>
    <xdr:to>
      <xdr:col>23</xdr:col>
      <xdr:colOff>606425</xdr:colOff>
      <xdr:row>64</xdr:row>
      <xdr:rowOff>88174</xdr:rowOff>
    </xdr:to>
    <xdr:cxnSp macro="">
      <xdr:nvCxnSpPr>
        <xdr:cNvPr id="203" name="直線コネクタ 202"/>
        <xdr:cNvCxnSpPr/>
      </xdr:nvCxnSpPr>
      <xdr:spPr>
        <a:xfrm>
          <a:off x="16230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65876</xdr:rowOff>
    </xdr:from>
    <xdr:ext cx="405111" cy="259045"/>
    <xdr:sp macro="" textlink="">
      <xdr:nvSpPr>
        <xdr:cNvPr id="204" name="【保健センター・保健所】&#10;有形固定資産減価償却率最大値テキスト"/>
        <xdr:cNvSpPr txBox="1"/>
      </xdr:nvSpPr>
      <xdr:spPr>
        <a:xfrm>
          <a:off x="164084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a:t>
          </a:r>
          <a:endParaRPr kumimoji="1" lang="ja-JP" altLang="en-US" sz="1000" b="1">
            <a:latin typeface="ＭＳ Ｐゴシック"/>
          </a:endParaRPr>
        </a:p>
      </xdr:txBody>
    </xdr:sp>
    <xdr:clientData/>
  </xdr:oneCellAnchor>
  <xdr:twoCellAnchor>
    <xdr:from>
      <xdr:col>23</xdr:col>
      <xdr:colOff>428625</xdr:colOff>
      <xdr:row>55</xdr:row>
      <xdr:rowOff>119199</xdr:rowOff>
    </xdr:from>
    <xdr:to>
      <xdr:col>23</xdr:col>
      <xdr:colOff>606425</xdr:colOff>
      <xdr:row>55</xdr:row>
      <xdr:rowOff>119199</xdr:rowOff>
    </xdr:to>
    <xdr:cxnSp macro="">
      <xdr:nvCxnSpPr>
        <xdr:cNvPr id="205" name="直線コネクタ 204"/>
        <xdr:cNvCxnSpPr/>
      </xdr:nvCxnSpPr>
      <xdr:spPr>
        <a:xfrm>
          <a:off x="16230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70049</xdr:rowOff>
    </xdr:from>
    <xdr:ext cx="405111" cy="259045"/>
    <xdr:sp macro="" textlink="">
      <xdr:nvSpPr>
        <xdr:cNvPr id="206" name="【保健センター・保健所】&#10;有形固定資産減価償却率平均値テキスト"/>
        <xdr:cNvSpPr txBox="1"/>
      </xdr:nvSpPr>
      <xdr:spPr>
        <a:xfrm>
          <a:off x="16408400" y="10528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a:t>
          </a:r>
          <a:endParaRPr kumimoji="1" lang="ja-JP" altLang="en-US" sz="1000" b="1">
            <a:solidFill>
              <a:srgbClr val="000080"/>
            </a:solidFill>
            <a:latin typeface="ＭＳ Ｐゴシック"/>
          </a:endParaRPr>
        </a:p>
      </xdr:txBody>
    </xdr:sp>
    <xdr:clientData/>
  </xdr:oneCellAnchor>
  <xdr:twoCellAnchor>
    <xdr:from>
      <xdr:col>23</xdr:col>
      <xdr:colOff>466725</xdr:colOff>
      <xdr:row>62</xdr:row>
      <xdr:rowOff>47172</xdr:rowOff>
    </xdr:from>
    <xdr:to>
      <xdr:col>23</xdr:col>
      <xdr:colOff>568325</xdr:colOff>
      <xdr:row>62</xdr:row>
      <xdr:rowOff>148772</xdr:rowOff>
    </xdr:to>
    <xdr:sp macro="" textlink="">
      <xdr:nvSpPr>
        <xdr:cNvPr id="207" name="フローチャート : 判断 206"/>
        <xdr:cNvSpPr/>
      </xdr:nvSpPr>
      <xdr:spPr>
        <a:xfrm>
          <a:off x="16268700" y="1067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55</xdr:row>
      <xdr:rowOff>32476</xdr:rowOff>
    </xdr:from>
    <xdr:to>
      <xdr:col>22</xdr:col>
      <xdr:colOff>415925</xdr:colOff>
      <xdr:row>55</xdr:row>
      <xdr:rowOff>134076</xdr:rowOff>
    </xdr:to>
    <xdr:sp macro="" textlink="">
      <xdr:nvSpPr>
        <xdr:cNvPr id="208" name="フローチャート : 判断 207"/>
        <xdr:cNvSpPr/>
      </xdr:nvSpPr>
      <xdr:spPr>
        <a:xfrm>
          <a:off x="15430500" y="946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53</xdr:row>
      <xdr:rowOff>150603</xdr:rowOff>
    </xdr:from>
    <xdr:ext cx="405111" cy="259045"/>
    <xdr:sp macro="" textlink="">
      <xdr:nvSpPr>
        <xdr:cNvPr id="209" name="n_1aveValue【保健センター・保健所】&#10;有形固定資産減価償却率"/>
        <xdr:cNvSpPr txBox="1"/>
      </xdr:nvSpPr>
      <xdr:spPr>
        <a:xfrm>
          <a:off x="15266043" y="923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10" name="テキスト ボックス 2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11" name="テキスト ボックス 2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12" name="テキスト ボックス 2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13" name="テキスト ボックス 2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14" name="テキスト ボックス 2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64</xdr:row>
      <xdr:rowOff>37374</xdr:rowOff>
    </xdr:from>
    <xdr:to>
      <xdr:col>23</xdr:col>
      <xdr:colOff>568325</xdr:colOff>
      <xdr:row>64</xdr:row>
      <xdr:rowOff>138974</xdr:rowOff>
    </xdr:to>
    <xdr:sp macro="" textlink="">
      <xdr:nvSpPr>
        <xdr:cNvPr id="215" name="円/楕円 214"/>
        <xdr:cNvSpPr/>
      </xdr:nvSpPr>
      <xdr:spPr>
        <a:xfrm>
          <a:off x="162687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63</xdr:row>
      <xdr:rowOff>123751</xdr:rowOff>
    </xdr:from>
    <xdr:ext cx="405111" cy="259045"/>
    <xdr:sp macro="" textlink="">
      <xdr:nvSpPr>
        <xdr:cNvPr id="216" name="【保健センター・保健所】&#10;有形固定資産減価償却率該当値テキスト"/>
        <xdr:cNvSpPr txBox="1"/>
      </xdr:nvSpPr>
      <xdr:spPr>
        <a:xfrm>
          <a:off x="16408400" y="10925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17" name="正方形/長方形 2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18" name="正方形/長方形 2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19" name="正方形/長方形 2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20" name="正方形/長方形 2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21" name="正方形/長方形 2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22" name="正方形/長方形 2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23" name="正方形/長方形 2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24" name="正方形/長方形 2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25" name="テキスト ボックス 2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26" name="直線コネクタ 2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27" name="テキスト ボックス 22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228" name="直線コネクタ 22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229" name="テキスト ボックス 22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230" name="直線コネクタ 22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231" name="テキスト ボックス 23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232" name="直線コネクタ 23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233" name="テキスト ボックス 23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234" name="直線コネクタ 23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235" name="テキスト ボックス 23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36" name="直線コネクタ 2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37" name="テキスト ボックス 2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3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160020</xdr:rowOff>
    </xdr:from>
    <xdr:to>
      <xdr:col>32</xdr:col>
      <xdr:colOff>186689</xdr:colOff>
      <xdr:row>62</xdr:row>
      <xdr:rowOff>114300</xdr:rowOff>
    </xdr:to>
    <xdr:cxnSp macro="">
      <xdr:nvCxnSpPr>
        <xdr:cNvPr id="239" name="直線コネクタ 238"/>
        <xdr:cNvCxnSpPr/>
      </xdr:nvCxnSpPr>
      <xdr:spPr>
        <a:xfrm flipV="1">
          <a:off x="22160864" y="976122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118127</xdr:rowOff>
    </xdr:from>
    <xdr:ext cx="469744" cy="259045"/>
    <xdr:sp macro="" textlink="">
      <xdr:nvSpPr>
        <xdr:cNvPr id="240" name="【保健センター・保健所】&#10;一人当たり面積最小値テキスト"/>
        <xdr:cNvSpPr txBox="1"/>
      </xdr:nvSpPr>
      <xdr:spPr>
        <a:xfrm>
          <a:off x="222504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0.150</a:t>
          </a:r>
          <a:endParaRPr kumimoji="1" lang="ja-JP" altLang="en-US" sz="1000" b="1">
            <a:latin typeface="ＭＳ Ｐゴシック"/>
          </a:endParaRPr>
        </a:p>
      </xdr:txBody>
    </xdr:sp>
    <xdr:clientData/>
  </xdr:oneCellAnchor>
  <xdr:twoCellAnchor>
    <xdr:from>
      <xdr:col>32</xdr:col>
      <xdr:colOff>98425</xdr:colOff>
      <xdr:row>62</xdr:row>
      <xdr:rowOff>114300</xdr:rowOff>
    </xdr:from>
    <xdr:to>
      <xdr:col>32</xdr:col>
      <xdr:colOff>276225</xdr:colOff>
      <xdr:row>62</xdr:row>
      <xdr:rowOff>114300</xdr:rowOff>
    </xdr:to>
    <xdr:cxnSp macro="">
      <xdr:nvCxnSpPr>
        <xdr:cNvPr id="241" name="直線コネクタ 240"/>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106697</xdr:rowOff>
    </xdr:from>
    <xdr:ext cx="469744" cy="259045"/>
    <xdr:sp macro="" textlink="">
      <xdr:nvSpPr>
        <xdr:cNvPr id="242" name="【保健センター・保健所】&#10;一人当たり面積最大値テキスト"/>
        <xdr:cNvSpPr txBox="1"/>
      </xdr:nvSpPr>
      <xdr:spPr>
        <a:xfrm>
          <a:off x="222504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0.365</a:t>
          </a:r>
          <a:endParaRPr kumimoji="1" lang="ja-JP" altLang="en-US" sz="1000" b="1">
            <a:latin typeface="ＭＳ Ｐゴシック"/>
          </a:endParaRPr>
        </a:p>
      </xdr:txBody>
    </xdr:sp>
    <xdr:clientData/>
  </xdr:oneCellAnchor>
  <xdr:twoCellAnchor>
    <xdr:from>
      <xdr:col>32</xdr:col>
      <xdr:colOff>98425</xdr:colOff>
      <xdr:row>56</xdr:row>
      <xdr:rowOff>160020</xdr:rowOff>
    </xdr:from>
    <xdr:to>
      <xdr:col>32</xdr:col>
      <xdr:colOff>276225</xdr:colOff>
      <xdr:row>56</xdr:row>
      <xdr:rowOff>160020</xdr:rowOff>
    </xdr:to>
    <xdr:cxnSp macro="">
      <xdr:nvCxnSpPr>
        <xdr:cNvPr id="243" name="直線コネクタ 242"/>
        <xdr:cNvCxnSpPr/>
      </xdr:nvCxnSpPr>
      <xdr:spPr>
        <a:xfrm>
          <a:off x="22072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80789</xdr:rowOff>
    </xdr:from>
    <xdr:ext cx="469744" cy="259045"/>
    <xdr:sp macro="" textlink="">
      <xdr:nvSpPr>
        <xdr:cNvPr id="244" name="【保健センター・保健所】&#10;一人当たり面積平均値テキスト"/>
        <xdr:cNvSpPr txBox="1"/>
      </xdr:nvSpPr>
      <xdr:spPr>
        <a:xfrm>
          <a:off x="22250400" y="10196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0.254</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102362</xdr:rowOff>
    </xdr:from>
    <xdr:to>
      <xdr:col>32</xdr:col>
      <xdr:colOff>238125</xdr:colOff>
      <xdr:row>60</xdr:row>
      <xdr:rowOff>32512</xdr:rowOff>
    </xdr:to>
    <xdr:sp macro="" textlink="">
      <xdr:nvSpPr>
        <xdr:cNvPr id="245" name="フローチャート : 判断 244"/>
        <xdr:cNvSpPr/>
      </xdr:nvSpPr>
      <xdr:spPr>
        <a:xfrm>
          <a:off x="221107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86360</xdr:rowOff>
    </xdr:from>
    <xdr:to>
      <xdr:col>31</xdr:col>
      <xdr:colOff>85725</xdr:colOff>
      <xdr:row>59</xdr:row>
      <xdr:rowOff>16510</xdr:rowOff>
    </xdr:to>
    <xdr:sp macro="" textlink="">
      <xdr:nvSpPr>
        <xdr:cNvPr id="246" name="フローチャート : 判断 245"/>
        <xdr:cNvSpPr/>
      </xdr:nvSpPr>
      <xdr:spPr>
        <a:xfrm>
          <a:off x="21272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33037</xdr:rowOff>
    </xdr:from>
    <xdr:ext cx="469744" cy="259045"/>
    <xdr:sp macro="" textlink="">
      <xdr:nvSpPr>
        <xdr:cNvPr id="247" name="n_1aveValue【保健センター・保健所】&#10;一人当たり面積"/>
        <xdr:cNvSpPr txBox="1"/>
      </xdr:nvSpPr>
      <xdr:spPr>
        <a:xfrm>
          <a:off x="21075727" y="980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248" name="テキスト ボックス 2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49" name="テキスト ボックス 2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250" name="テキスト ボックス 2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251" name="テキスト ボックス 2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252" name="テキスト ボックス 2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109220</xdr:rowOff>
    </xdr:from>
    <xdr:to>
      <xdr:col>32</xdr:col>
      <xdr:colOff>238125</xdr:colOff>
      <xdr:row>57</xdr:row>
      <xdr:rowOff>39370</xdr:rowOff>
    </xdr:to>
    <xdr:sp macro="" textlink="">
      <xdr:nvSpPr>
        <xdr:cNvPr id="253" name="円/楕円 252"/>
        <xdr:cNvSpPr/>
      </xdr:nvSpPr>
      <xdr:spPr>
        <a:xfrm>
          <a:off x="221107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62247</xdr:rowOff>
    </xdr:from>
    <xdr:ext cx="469744" cy="259045"/>
    <xdr:sp macro="" textlink="">
      <xdr:nvSpPr>
        <xdr:cNvPr id="254" name="【保健センター・保健所】&#10;一人当たり面積該当値テキスト"/>
        <xdr:cNvSpPr txBox="1"/>
      </xdr:nvSpPr>
      <xdr:spPr>
        <a:xfrm>
          <a:off x="22250400" y="966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0.365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255" name="正方形/長方形 2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6" name="正方形/長方形 2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7" name="正方形/長方形 2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58" name="正方形/長方形 2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59" name="正方形/長方形 2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60" name="正方形/長方形 2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61" name="正方形/長方形 2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62" name="正方形/長方形 26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63" name="テキスト ボックス 26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64" name="直線コネクタ 26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265" name="テキスト ボックス 26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266" name="直線コネクタ 26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267" name="テキスト ボックス 26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268" name="直線コネクタ 26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269" name="テキスト ボックス 26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270" name="直線コネクタ 26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271" name="テキスト ボックス 27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272" name="直線コネクタ 27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273" name="テキスト ボックス 27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274" name="直線コネクタ 27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275" name="テキスト ボックス 27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76" name="直線コネクタ 27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77" name="テキスト ボックス 27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7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70486</xdr:rowOff>
    </xdr:from>
    <xdr:to>
      <xdr:col>23</xdr:col>
      <xdr:colOff>516889</xdr:colOff>
      <xdr:row>86</xdr:row>
      <xdr:rowOff>114300</xdr:rowOff>
    </xdr:to>
    <xdr:cxnSp macro="">
      <xdr:nvCxnSpPr>
        <xdr:cNvPr id="279" name="直線コネクタ 278"/>
        <xdr:cNvCxnSpPr/>
      </xdr:nvCxnSpPr>
      <xdr:spPr>
        <a:xfrm flipV="1">
          <a:off x="16318864" y="1344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118127</xdr:rowOff>
    </xdr:from>
    <xdr:ext cx="405111" cy="259045"/>
    <xdr:sp macro="" textlink="">
      <xdr:nvSpPr>
        <xdr:cNvPr id="280" name="【消防施設】&#10;有形固定資産減価償却率最小値テキスト"/>
        <xdr:cNvSpPr txBox="1"/>
      </xdr:nvSpPr>
      <xdr:spPr>
        <a:xfrm>
          <a:off x="16408400"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86</xdr:row>
      <xdr:rowOff>114300</xdr:rowOff>
    </xdr:from>
    <xdr:to>
      <xdr:col>23</xdr:col>
      <xdr:colOff>606425</xdr:colOff>
      <xdr:row>86</xdr:row>
      <xdr:rowOff>114300</xdr:rowOff>
    </xdr:to>
    <xdr:cxnSp macro="">
      <xdr:nvCxnSpPr>
        <xdr:cNvPr id="281" name="直線コネクタ 28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17163</xdr:rowOff>
    </xdr:from>
    <xdr:ext cx="405111" cy="259045"/>
    <xdr:sp macro="" textlink="">
      <xdr:nvSpPr>
        <xdr:cNvPr id="282" name="【消防施設】&#10;有形固定資産減価償却率最大値テキスト"/>
        <xdr:cNvSpPr txBox="1"/>
      </xdr:nvSpPr>
      <xdr:spPr>
        <a:xfrm>
          <a:off x="16408400"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a:t>
          </a:r>
          <a:endParaRPr kumimoji="1" lang="ja-JP" altLang="en-US" sz="1000" b="1">
            <a:latin typeface="ＭＳ Ｐゴシック"/>
          </a:endParaRPr>
        </a:p>
      </xdr:txBody>
    </xdr:sp>
    <xdr:clientData/>
  </xdr:oneCellAnchor>
  <xdr:twoCellAnchor>
    <xdr:from>
      <xdr:col>23</xdr:col>
      <xdr:colOff>428625</xdr:colOff>
      <xdr:row>78</xdr:row>
      <xdr:rowOff>70486</xdr:rowOff>
    </xdr:from>
    <xdr:to>
      <xdr:col>23</xdr:col>
      <xdr:colOff>606425</xdr:colOff>
      <xdr:row>78</xdr:row>
      <xdr:rowOff>70486</xdr:rowOff>
    </xdr:to>
    <xdr:cxnSp macro="">
      <xdr:nvCxnSpPr>
        <xdr:cNvPr id="283" name="直線コネクタ 282"/>
        <xdr:cNvCxnSpPr/>
      </xdr:nvCxnSpPr>
      <xdr:spPr>
        <a:xfrm>
          <a:off x="16230600" y="1344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108602</xdr:rowOff>
    </xdr:from>
    <xdr:ext cx="405111" cy="259045"/>
    <xdr:sp macro="" textlink="">
      <xdr:nvSpPr>
        <xdr:cNvPr id="284" name="【消防施設】&#10;有形固定資産減価償却率平均値テキスト"/>
        <xdr:cNvSpPr txBox="1"/>
      </xdr:nvSpPr>
      <xdr:spPr>
        <a:xfrm>
          <a:off x="164084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130175</xdr:rowOff>
    </xdr:from>
    <xdr:to>
      <xdr:col>23</xdr:col>
      <xdr:colOff>568325</xdr:colOff>
      <xdr:row>83</xdr:row>
      <xdr:rowOff>60325</xdr:rowOff>
    </xdr:to>
    <xdr:sp macro="" textlink="">
      <xdr:nvSpPr>
        <xdr:cNvPr id="285" name="フローチャート : 判断 284"/>
        <xdr:cNvSpPr/>
      </xdr:nvSpPr>
      <xdr:spPr>
        <a:xfrm>
          <a:off x="16268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69214</xdr:rowOff>
    </xdr:from>
    <xdr:to>
      <xdr:col>22</xdr:col>
      <xdr:colOff>415925</xdr:colOff>
      <xdr:row>81</xdr:row>
      <xdr:rowOff>170814</xdr:rowOff>
    </xdr:to>
    <xdr:sp macro="" textlink="">
      <xdr:nvSpPr>
        <xdr:cNvPr id="286" name="フローチャート : 判断 285"/>
        <xdr:cNvSpPr/>
      </xdr:nvSpPr>
      <xdr:spPr>
        <a:xfrm>
          <a:off x="15430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15891</xdr:rowOff>
    </xdr:from>
    <xdr:ext cx="405111" cy="259045"/>
    <xdr:sp macro="" textlink="">
      <xdr:nvSpPr>
        <xdr:cNvPr id="287" name="n_1aveValue【消防施設】&#10;有形固定資産減価償却率"/>
        <xdr:cNvSpPr txBox="1"/>
      </xdr:nvSpPr>
      <xdr:spPr>
        <a:xfrm>
          <a:off x="15266043"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88" name="テキスト ボックス 28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89" name="テキスト ボックス 28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90" name="テキスト ボックス 28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91" name="テキスト ボックス 29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92" name="テキスト ボックス 29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128270</xdr:rowOff>
    </xdr:from>
    <xdr:to>
      <xdr:col>23</xdr:col>
      <xdr:colOff>568325</xdr:colOff>
      <xdr:row>83</xdr:row>
      <xdr:rowOff>58420</xdr:rowOff>
    </xdr:to>
    <xdr:sp macro="" textlink="">
      <xdr:nvSpPr>
        <xdr:cNvPr id="293" name="円/楕円 292"/>
        <xdr:cNvSpPr/>
      </xdr:nvSpPr>
      <xdr:spPr>
        <a:xfrm>
          <a:off x="162687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151147</xdr:rowOff>
    </xdr:from>
    <xdr:ext cx="405111" cy="259045"/>
    <xdr:sp macro="" textlink="">
      <xdr:nvSpPr>
        <xdr:cNvPr id="294" name="【消防施設】&#10;有形固定資産減価償却率該当値テキスト"/>
        <xdr:cNvSpPr txBox="1"/>
      </xdr:nvSpPr>
      <xdr:spPr>
        <a:xfrm>
          <a:off x="16408400"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295" name="正方形/長方形 2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96" name="正方形/長方形 2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97" name="正方形/長方形 2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98" name="正方形/長方形 2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99" name="正方形/長方形 2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00" name="正方形/長方形 2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01" name="正方形/長方形 3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02" name="正方形/長方形 30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03" name="テキスト ボックス 30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04" name="直線コネクタ 30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305" name="テキスト ボックス 30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85</xdr:row>
      <xdr:rowOff>95250</xdr:rowOff>
    </xdr:from>
    <xdr:to>
      <xdr:col>33</xdr:col>
      <xdr:colOff>314325</xdr:colOff>
      <xdr:row>85</xdr:row>
      <xdr:rowOff>95250</xdr:rowOff>
    </xdr:to>
    <xdr:cxnSp macro="">
      <xdr:nvCxnSpPr>
        <xdr:cNvPr id="306" name="直線コネクタ 305"/>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307" name="テキスト ボックス 306"/>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08" name="直線コネクタ 30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09" name="テキスト ボックス 30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310" name="直線コネクタ 309"/>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311" name="テキスト ボックス 310"/>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12" name="直線コネクタ 3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13" name="テキスト ボックス 3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1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72389</xdr:rowOff>
    </xdr:from>
    <xdr:to>
      <xdr:col>32</xdr:col>
      <xdr:colOff>186689</xdr:colOff>
      <xdr:row>85</xdr:row>
      <xdr:rowOff>89536</xdr:rowOff>
    </xdr:to>
    <xdr:cxnSp macro="">
      <xdr:nvCxnSpPr>
        <xdr:cNvPr id="315" name="直線コネクタ 314"/>
        <xdr:cNvCxnSpPr/>
      </xdr:nvCxnSpPr>
      <xdr:spPr>
        <a:xfrm flipV="1">
          <a:off x="22160864" y="13445489"/>
          <a:ext cx="0" cy="1217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93363</xdr:rowOff>
    </xdr:from>
    <xdr:ext cx="469744" cy="259045"/>
    <xdr:sp macro="" textlink="">
      <xdr:nvSpPr>
        <xdr:cNvPr id="316" name="【消防施設】&#10;一人当たり面積最小値テキスト"/>
        <xdr:cNvSpPr txBox="1"/>
      </xdr:nvSpPr>
      <xdr:spPr>
        <a:xfrm>
          <a:off x="222504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0.201</a:t>
          </a:r>
          <a:endParaRPr kumimoji="1" lang="ja-JP" altLang="en-US" sz="1000" b="1">
            <a:latin typeface="ＭＳ Ｐゴシック"/>
          </a:endParaRPr>
        </a:p>
      </xdr:txBody>
    </xdr:sp>
    <xdr:clientData/>
  </xdr:oneCellAnchor>
  <xdr:twoCellAnchor>
    <xdr:from>
      <xdr:col>32</xdr:col>
      <xdr:colOff>98425</xdr:colOff>
      <xdr:row>85</xdr:row>
      <xdr:rowOff>89536</xdr:rowOff>
    </xdr:from>
    <xdr:to>
      <xdr:col>32</xdr:col>
      <xdr:colOff>276225</xdr:colOff>
      <xdr:row>85</xdr:row>
      <xdr:rowOff>89536</xdr:rowOff>
    </xdr:to>
    <xdr:cxnSp macro="">
      <xdr:nvCxnSpPr>
        <xdr:cNvPr id="317" name="直線コネクタ 316"/>
        <xdr:cNvCxnSpPr/>
      </xdr:nvCxnSpPr>
      <xdr:spPr>
        <a:xfrm>
          <a:off x="22072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19066</xdr:rowOff>
    </xdr:from>
    <xdr:ext cx="469744" cy="259045"/>
    <xdr:sp macro="" textlink="">
      <xdr:nvSpPr>
        <xdr:cNvPr id="318" name="【消防施設】&#10;一人当たり面積最大値テキスト"/>
        <xdr:cNvSpPr txBox="1"/>
      </xdr:nvSpPr>
      <xdr:spPr>
        <a:xfrm>
          <a:off x="22250400" y="1322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0.414</a:t>
          </a:r>
          <a:endParaRPr kumimoji="1" lang="ja-JP" altLang="en-US" sz="1000" b="1">
            <a:latin typeface="ＭＳ Ｐゴシック"/>
          </a:endParaRPr>
        </a:p>
      </xdr:txBody>
    </xdr:sp>
    <xdr:clientData/>
  </xdr:oneCellAnchor>
  <xdr:twoCellAnchor>
    <xdr:from>
      <xdr:col>32</xdr:col>
      <xdr:colOff>98425</xdr:colOff>
      <xdr:row>78</xdr:row>
      <xdr:rowOff>72389</xdr:rowOff>
    </xdr:from>
    <xdr:to>
      <xdr:col>32</xdr:col>
      <xdr:colOff>276225</xdr:colOff>
      <xdr:row>78</xdr:row>
      <xdr:rowOff>72389</xdr:rowOff>
    </xdr:to>
    <xdr:cxnSp macro="">
      <xdr:nvCxnSpPr>
        <xdr:cNvPr id="319" name="直線コネクタ 318"/>
        <xdr:cNvCxnSpPr/>
      </xdr:nvCxnSpPr>
      <xdr:spPr>
        <a:xfrm>
          <a:off x="22072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78757</xdr:rowOff>
    </xdr:from>
    <xdr:ext cx="469744" cy="259045"/>
    <xdr:sp macro="" textlink="">
      <xdr:nvSpPr>
        <xdr:cNvPr id="320" name="【消防施設】&#10;一人当たり面積平均値テキスト"/>
        <xdr:cNvSpPr txBox="1"/>
      </xdr:nvSpPr>
      <xdr:spPr>
        <a:xfrm>
          <a:off x="222504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0.258</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55880</xdr:rowOff>
    </xdr:from>
    <xdr:to>
      <xdr:col>32</xdr:col>
      <xdr:colOff>238125</xdr:colOff>
      <xdr:row>83</xdr:row>
      <xdr:rowOff>157480</xdr:rowOff>
    </xdr:to>
    <xdr:sp macro="" textlink="">
      <xdr:nvSpPr>
        <xdr:cNvPr id="321" name="フローチャート : 判断 320"/>
        <xdr:cNvSpPr/>
      </xdr:nvSpPr>
      <xdr:spPr>
        <a:xfrm>
          <a:off x="22110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44450</xdr:rowOff>
    </xdr:from>
    <xdr:to>
      <xdr:col>31</xdr:col>
      <xdr:colOff>85725</xdr:colOff>
      <xdr:row>83</xdr:row>
      <xdr:rowOff>146050</xdr:rowOff>
    </xdr:to>
    <xdr:sp macro="" textlink="">
      <xdr:nvSpPr>
        <xdr:cNvPr id="322" name="フローチャート : 判断 321"/>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162577</xdr:rowOff>
    </xdr:from>
    <xdr:ext cx="469744" cy="259045"/>
    <xdr:sp macro="" textlink="">
      <xdr:nvSpPr>
        <xdr:cNvPr id="323" name="n_1aveValue【消防施設】&#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24" name="テキスト ボックス 3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25" name="テキスト ボックス 3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26" name="テキスト ボックス 3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27" name="テキスト ボックス 3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28" name="テキスト ボックス 3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27305</xdr:rowOff>
    </xdr:from>
    <xdr:to>
      <xdr:col>32</xdr:col>
      <xdr:colOff>238125</xdr:colOff>
      <xdr:row>85</xdr:row>
      <xdr:rowOff>128905</xdr:rowOff>
    </xdr:to>
    <xdr:sp macro="" textlink="">
      <xdr:nvSpPr>
        <xdr:cNvPr id="329" name="円/楕円 328"/>
        <xdr:cNvSpPr/>
      </xdr:nvSpPr>
      <xdr:spPr>
        <a:xfrm>
          <a:off x="221107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113682</xdr:rowOff>
    </xdr:from>
    <xdr:ext cx="469744" cy="259045"/>
    <xdr:sp macro="" textlink="">
      <xdr:nvSpPr>
        <xdr:cNvPr id="330" name="【消防施設】&#10;一人当たり面積該当値テキスト"/>
        <xdr:cNvSpPr txBox="1"/>
      </xdr:nvSpPr>
      <xdr:spPr>
        <a:xfrm>
          <a:off x="22250400" y="1451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31" name="正方形/長方形 3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2" name="正方形/長方形 3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3" name="正方形/長方形 3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4" name="正方形/長方形 3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5" name="正方形/長方形 3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6" name="正方形/長方形 3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37" name="正方形/長方形 3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38" name="正方形/長方形 3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39" name="テキスト ボックス 3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0" name="直線コネクタ 3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41" name="テキスト ボックス 34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42" name="直線コネクタ 34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43" name="テキスト ボックス 34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44" name="直線コネクタ 34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45" name="テキスト ボックス 34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46" name="直線コネクタ 34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47" name="テキスト ボックス 34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48" name="直線コネクタ 34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49" name="テキスト ボックス 34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50" name="直線コネクタ 34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51" name="テキスト ボックス 35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2" name="直線コネクタ 3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3" name="テキスト ボックス 35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57150</xdr:rowOff>
    </xdr:from>
    <xdr:to>
      <xdr:col>23</xdr:col>
      <xdr:colOff>516889</xdr:colOff>
      <xdr:row>107</xdr:row>
      <xdr:rowOff>102870</xdr:rowOff>
    </xdr:to>
    <xdr:cxnSp macro="">
      <xdr:nvCxnSpPr>
        <xdr:cNvPr id="355" name="直線コネクタ 354"/>
        <xdr:cNvCxnSpPr/>
      </xdr:nvCxnSpPr>
      <xdr:spPr>
        <a:xfrm flipV="1">
          <a:off x="16318864" y="1737360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106697</xdr:rowOff>
    </xdr:from>
    <xdr:ext cx="405111" cy="259045"/>
    <xdr:sp macro="" textlink="">
      <xdr:nvSpPr>
        <xdr:cNvPr id="356" name="【庁舎】&#10;有形固定資産減価償却率最小値テキスト"/>
        <xdr:cNvSpPr txBox="1"/>
      </xdr:nvSpPr>
      <xdr:spPr>
        <a:xfrm>
          <a:off x="164084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107</xdr:row>
      <xdr:rowOff>102870</xdr:rowOff>
    </xdr:from>
    <xdr:to>
      <xdr:col>23</xdr:col>
      <xdr:colOff>606425</xdr:colOff>
      <xdr:row>107</xdr:row>
      <xdr:rowOff>102870</xdr:rowOff>
    </xdr:to>
    <xdr:cxnSp macro="">
      <xdr:nvCxnSpPr>
        <xdr:cNvPr id="357" name="直線コネクタ 356"/>
        <xdr:cNvCxnSpPr/>
      </xdr:nvCxnSpPr>
      <xdr:spPr>
        <a:xfrm>
          <a:off x="16230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3827</xdr:rowOff>
    </xdr:from>
    <xdr:ext cx="405111" cy="259045"/>
    <xdr:sp macro="" textlink="">
      <xdr:nvSpPr>
        <xdr:cNvPr id="358" name="【庁舎】&#10;有形固定資産減価償却率最大値テキスト"/>
        <xdr:cNvSpPr txBox="1"/>
      </xdr:nvSpPr>
      <xdr:spPr>
        <a:xfrm>
          <a:off x="164084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101</xdr:row>
      <xdr:rowOff>57150</xdr:rowOff>
    </xdr:from>
    <xdr:to>
      <xdr:col>23</xdr:col>
      <xdr:colOff>606425</xdr:colOff>
      <xdr:row>101</xdr:row>
      <xdr:rowOff>57150</xdr:rowOff>
    </xdr:to>
    <xdr:cxnSp macro="">
      <xdr:nvCxnSpPr>
        <xdr:cNvPr id="359" name="直線コネクタ 358"/>
        <xdr:cNvCxnSpPr/>
      </xdr:nvCxnSpPr>
      <xdr:spPr>
        <a:xfrm>
          <a:off x="16230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65422</xdr:rowOff>
    </xdr:from>
    <xdr:ext cx="405111" cy="259045"/>
    <xdr:sp macro="" textlink="">
      <xdr:nvSpPr>
        <xdr:cNvPr id="360" name="【庁舎】&#10;有形固定資産減価償却率平均値テキスト"/>
        <xdr:cNvSpPr txBox="1"/>
      </xdr:nvSpPr>
      <xdr:spPr>
        <a:xfrm>
          <a:off x="16408400" y="1755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42545</xdr:rowOff>
    </xdr:from>
    <xdr:to>
      <xdr:col>23</xdr:col>
      <xdr:colOff>568325</xdr:colOff>
      <xdr:row>103</xdr:row>
      <xdr:rowOff>144145</xdr:rowOff>
    </xdr:to>
    <xdr:sp macro="" textlink="">
      <xdr:nvSpPr>
        <xdr:cNvPr id="361" name="フローチャート : 判断 360"/>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92075</xdr:rowOff>
    </xdr:from>
    <xdr:to>
      <xdr:col>22</xdr:col>
      <xdr:colOff>415925</xdr:colOff>
      <xdr:row>105</xdr:row>
      <xdr:rowOff>22225</xdr:rowOff>
    </xdr:to>
    <xdr:sp macro="" textlink="">
      <xdr:nvSpPr>
        <xdr:cNvPr id="362" name="フローチャート : 判断 361"/>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38752</xdr:rowOff>
    </xdr:from>
    <xdr:ext cx="405111" cy="259045"/>
    <xdr:sp macro="" textlink="">
      <xdr:nvSpPr>
        <xdr:cNvPr id="363" name="n_1aveValue【庁舎】&#10;有形固定資産減価償却率"/>
        <xdr:cNvSpPr txBox="1"/>
      </xdr:nvSpPr>
      <xdr:spPr>
        <a:xfrm>
          <a:off x="15266043" y="176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4" name="テキスト ボックス 3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5" name="テキスト ボックス 3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6" name="テキスト ボックス 3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67" name="テキスト ボックス 3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68" name="テキスト ボックス 3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107</xdr:row>
      <xdr:rowOff>52070</xdr:rowOff>
    </xdr:from>
    <xdr:to>
      <xdr:col>23</xdr:col>
      <xdr:colOff>568325</xdr:colOff>
      <xdr:row>107</xdr:row>
      <xdr:rowOff>153670</xdr:rowOff>
    </xdr:to>
    <xdr:sp macro="" textlink="">
      <xdr:nvSpPr>
        <xdr:cNvPr id="369" name="円/楕円 368"/>
        <xdr:cNvSpPr/>
      </xdr:nvSpPr>
      <xdr:spPr>
        <a:xfrm>
          <a:off x="162687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138447</xdr:rowOff>
    </xdr:from>
    <xdr:ext cx="405111" cy="259045"/>
    <xdr:sp macro="" textlink="">
      <xdr:nvSpPr>
        <xdr:cNvPr id="370" name="【庁舎】&#10;有形固定資産減価償却率該当値テキスト"/>
        <xdr:cNvSpPr txBox="1"/>
      </xdr:nvSpPr>
      <xdr:spPr>
        <a:xfrm>
          <a:off x="16408400" y="183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1" name="正方形/長方形 3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2" name="正方形/長方形 3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3" name="正方形/長方形 3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4" name="正方形/長方形 3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5" name="正方形/長方形 3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6" name="正方形/長方形 3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77" name="正方形/長方形 3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78" name="正方形/長方形 3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79" name="テキスト ボックス 3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0" name="直線コネクタ 3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81" name="直線コネクタ 38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82" name="テキスト ボックス 38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83" name="直線コネクタ 38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84" name="テキスト ボックス 38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85" name="直線コネクタ 38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86" name="テキスト ボックス 38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87" name="直線コネクタ 38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88" name="テキスト ボックス 38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89" name="直線コネクタ 3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0" name="テキスト ボックス 3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103860</xdr:rowOff>
    </xdr:from>
    <xdr:to>
      <xdr:col>32</xdr:col>
      <xdr:colOff>186689</xdr:colOff>
      <xdr:row>107</xdr:row>
      <xdr:rowOff>147752</xdr:rowOff>
    </xdr:to>
    <xdr:cxnSp macro="">
      <xdr:nvCxnSpPr>
        <xdr:cNvPr id="392" name="直線コネクタ 391"/>
        <xdr:cNvCxnSpPr/>
      </xdr:nvCxnSpPr>
      <xdr:spPr>
        <a:xfrm flipV="1">
          <a:off x="22160864" y="17248860"/>
          <a:ext cx="0" cy="1244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151579</xdr:rowOff>
    </xdr:from>
    <xdr:ext cx="469744" cy="259045"/>
    <xdr:sp macro="" textlink="">
      <xdr:nvSpPr>
        <xdr:cNvPr id="393" name="【庁舎】&#10;一人当たり面積最小値テキスト"/>
        <xdr:cNvSpPr txBox="1"/>
      </xdr:nvSpPr>
      <xdr:spPr>
        <a:xfrm>
          <a:off x="22250400" y="184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0.437</a:t>
          </a:r>
          <a:endParaRPr kumimoji="1" lang="ja-JP" altLang="en-US" sz="1000" b="1">
            <a:latin typeface="ＭＳ Ｐゴシック"/>
          </a:endParaRPr>
        </a:p>
      </xdr:txBody>
    </xdr:sp>
    <xdr:clientData/>
  </xdr:oneCellAnchor>
  <xdr:twoCellAnchor>
    <xdr:from>
      <xdr:col>32</xdr:col>
      <xdr:colOff>98425</xdr:colOff>
      <xdr:row>107</xdr:row>
      <xdr:rowOff>147752</xdr:rowOff>
    </xdr:from>
    <xdr:to>
      <xdr:col>32</xdr:col>
      <xdr:colOff>276225</xdr:colOff>
      <xdr:row>107</xdr:row>
      <xdr:rowOff>147752</xdr:rowOff>
    </xdr:to>
    <xdr:cxnSp macro="">
      <xdr:nvCxnSpPr>
        <xdr:cNvPr id="394" name="直線コネクタ 393"/>
        <xdr:cNvCxnSpPr/>
      </xdr:nvCxnSpPr>
      <xdr:spPr>
        <a:xfrm>
          <a:off x="22072600" y="1849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50537</xdr:rowOff>
    </xdr:from>
    <xdr:ext cx="469744" cy="259045"/>
    <xdr:sp macro="" textlink="">
      <xdr:nvSpPr>
        <xdr:cNvPr id="395" name="【庁舎】&#10;一人当たり面積最大値テキスト"/>
        <xdr:cNvSpPr txBox="1"/>
      </xdr:nvSpPr>
      <xdr:spPr>
        <a:xfrm>
          <a:off x="22250400" y="1702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5.879</a:t>
          </a:r>
          <a:endParaRPr kumimoji="1" lang="ja-JP" altLang="en-US" sz="1000" b="1">
            <a:latin typeface="ＭＳ Ｐゴシック"/>
          </a:endParaRPr>
        </a:p>
      </xdr:txBody>
    </xdr:sp>
    <xdr:clientData/>
  </xdr:oneCellAnchor>
  <xdr:twoCellAnchor>
    <xdr:from>
      <xdr:col>32</xdr:col>
      <xdr:colOff>98425</xdr:colOff>
      <xdr:row>100</xdr:row>
      <xdr:rowOff>103860</xdr:rowOff>
    </xdr:from>
    <xdr:to>
      <xdr:col>32</xdr:col>
      <xdr:colOff>276225</xdr:colOff>
      <xdr:row>100</xdr:row>
      <xdr:rowOff>103860</xdr:rowOff>
    </xdr:to>
    <xdr:cxnSp macro="">
      <xdr:nvCxnSpPr>
        <xdr:cNvPr id="396" name="直線コネクタ 395"/>
        <xdr:cNvCxnSpPr/>
      </xdr:nvCxnSpPr>
      <xdr:spPr>
        <a:xfrm>
          <a:off x="22072600" y="1724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104869</xdr:rowOff>
    </xdr:from>
    <xdr:ext cx="469744" cy="259045"/>
    <xdr:sp macro="" textlink="">
      <xdr:nvSpPr>
        <xdr:cNvPr id="397" name="【庁舎】&#10;一人当たり面積平均値テキスト"/>
        <xdr:cNvSpPr txBox="1"/>
      </xdr:nvSpPr>
      <xdr:spPr>
        <a:xfrm>
          <a:off x="22250400" y="18278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126442</xdr:rowOff>
    </xdr:from>
    <xdr:to>
      <xdr:col>32</xdr:col>
      <xdr:colOff>238125</xdr:colOff>
      <xdr:row>107</xdr:row>
      <xdr:rowOff>56592</xdr:rowOff>
    </xdr:to>
    <xdr:sp macro="" textlink="">
      <xdr:nvSpPr>
        <xdr:cNvPr id="398" name="フローチャート : 判断 397"/>
        <xdr:cNvSpPr/>
      </xdr:nvSpPr>
      <xdr:spPr>
        <a:xfrm>
          <a:off x="22110700" y="183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107</xdr:row>
      <xdr:rowOff>27457</xdr:rowOff>
    </xdr:from>
    <xdr:to>
      <xdr:col>31</xdr:col>
      <xdr:colOff>85725</xdr:colOff>
      <xdr:row>107</xdr:row>
      <xdr:rowOff>129057</xdr:rowOff>
    </xdr:to>
    <xdr:sp macro="" textlink="">
      <xdr:nvSpPr>
        <xdr:cNvPr id="399" name="フローチャート : 判断 398"/>
        <xdr:cNvSpPr/>
      </xdr:nvSpPr>
      <xdr:spPr>
        <a:xfrm>
          <a:off x="21272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145584</xdr:rowOff>
    </xdr:from>
    <xdr:ext cx="469744" cy="259045"/>
    <xdr:sp macro="" textlink="">
      <xdr:nvSpPr>
        <xdr:cNvPr id="400" name="n_1aveValue【庁舎】&#10;一人当たり面積"/>
        <xdr:cNvSpPr txBox="1"/>
      </xdr:nvSpPr>
      <xdr:spPr>
        <a:xfrm>
          <a:off x="210757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0.741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01" name="テキスト ボックス 4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2" name="テキスト ボックス 4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3" name="テキスト ボックス 4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04" name="テキスト ボックス 4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05" name="テキスト ボックス 4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100</xdr:row>
      <xdr:rowOff>53060</xdr:rowOff>
    </xdr:from>
    <xdr:to>
      <xdr:col>32</xdr:col>
      <xdr:colOff>238125</xdr:colOff>
      <xdr:row>100</xdr:row>
      <xdr:rowOff>154660</xdr:rowOff>
    </xdr:to>
    <xdr:sp macro="" textlink="">
      <xdr:nvSpPr>
        <xdr:cNvPr id="406" name="円/楕円 405"/>
        <xdr:cNvSpPr/>
      </xdr:nvSpPr>
      <xdr:spPr>
        <a:xfrm>
          <a:off x="22110700" y="1719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6087</xdr:rowOff>
    </xdr:from>
    <xdr:ext cx="469744" cy="259045"/>
    <xdr:sp macro="" textlink="">
      <xdr:nvSpPr>
        <xdr:cNvPr id="407" name="【庁舎】&#10;一人当たり面積該当値テキスト"/>
        <xdr:cNvSpPr txBox="1"/>
      </xdr:nvSpPr>
      <xdr:spPr>
        <a:xfrm>
          <a:off x="22250400" y="1715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08" name="正方形/長方形 4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09" name="正方形/長方形 4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0" name="テキスト ボックス 4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各体育館及び庁舎など避難施設としての機能を備えた施設については耐震改修工事実施済みであり延命化が図られたことにより類似団体より有形固定資産減価償却率が低い水準である。また、人口規模が小さい当村では多くの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保健センター・保健所、消防施設、庁舎等）に対して一人当たりの有形固定資産</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償却資産）額が高水準となってしまう傾向であるため、他類似施設との複合化も含め公共施設等総合管理計画及び今後策定される個別計画により施設の</a:t>
          </a:r>
          <a:r>
            <a:rPr kumimoji="1" lang="ja-JP" altLang="en-US" sz="1100">
              <a:solidFill>
                <a:schemeClr val="dk1"/>
              </a:solidFill>
              <a:effectLst/>
              <a:latin typeface="+mn-lt"/>
              <a:ea typeface="+mn-ea"/>
              <a:cs typeface="+mn-cs"/>
            </a:rPr>
            <a:t>長</a:t>
          </a:r>
          <a:r>
            <a:rPr kumimoji="1" lang="ja-JP" altLang="ja-JP" sz="1100">
              <a:solidFill>
                <a:schemeClr val="dk1"/>
              </a:solidFill>
              <a:effectLst/>
              <a:latin typeface="+mn-lt"/>
              <a:ea typeface="+mn-ea"/>
              <a:cs typeface="+mn-cs"/>
            </a:rPr>
            <a:t>寿命化と最適化について検討が必要である。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長野県生坂村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1,873
1,861
39.05
2,397,358
2,360,266
31,719
1,310,474
2,225,153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baseline="0">
              <a:solidFill>
                <a:schemeClr val="dk1"/>
              </a:solidFill>
              <a:effectLst/>
              <a:latin typeface="+mn-lt"/>
              <a:ea typeface="+mn-ea"/>
              <a:cs typeface="+mn-cs"/>
            </a:rPr>
            <a:t>過疎地域である当村は、人口の減少や全国を上回る高齢化率により、財政基盤が弱く、類似団体平均を</a:t>
          </a:r>
          <a:r>
            <a:rPr kumimoji="1" lang="en-US" altLang="ja-JP" sz="1300" baseline="0">
              <a:solidFill>
                <a:schemeClr val="dk1"/>
              </a:solidFill>
              <a:effectLst/>
              <a:latin typeface="+mn-lt"/>
              <a:ea typeface="+mn-ea"/>
              <a:cs typeface="+mn-cs"/>
            </a:rPr>
            <a:t>0.04</a:t>
          </a:r>
          <a:r>
            <a:rPr kumimoji="1" lang="ja-JP" altLang="ja-JP" sz="1300" baseline="0">
              <a:solidFill>
                <a:schemeClr val="dk1"/>
              </a:solidFill>
              <a:effectLst/>
              <a:latin typeface="+mn-lt"/>
              <a:ea typeface="+mn-ea"/>
              <a:cs typeface="+mn-cs"/>
            </a:rPr>
            <a:t>下回っている。村づくり計画に沿った効果的な施策実施により地域の活性化を進めつつ、歳出削減や行政の効率化に努め、財政の健全化を図っていくこととする。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131445</xdr:rowOff>
    </xdr:from>
    <xdr:to>
      <xdr:col>7</xdr:col>
      <xdr:colOff>152400</xdr:colOff>
      <xdr:row>43</xdr:row>
      <xdr:rowOff>131445</xdr:rowOff>
    </xdr:to>
    <xdr:cxnSp macro="">
      <xdr:nvCxnSpPr>
        <xdr:cNvPr id="63" name="直線コネクタ 62"/>
        <xdr:cNvCxnSpPr/>
      </xdr:nvCxnSpPr>
      <xdr:spPr>
        <a:xfrm>
          <a:off x="4114800" y="75037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73042</xdr:rowOff>
    </xdr:from>
    <xdr:ext cx="762000" cy="259045"/>
    <xdr:sp macro="" textlink="">
      <xdr:nvSpPr>
        <xdr:cNvPr id="64" name="財政力平均値テキスト"/>
        <xdr:cNvSpPr txBox="1"/>
      </xdr:nvSpPr>
      <xdr:spPr>
        <a:xfrm>
          <a:off x="5041900" y="7273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131445</xdr:rowOff>
    </xdr:from>
    <xdr:to>
      <xdr:col>6</xdr:col>
      <xdr:colOff>0</xdr:colOff>
      <xdr:row>43</xdr:row>
      <xdr:rowOff>131445</xdr:rowOff>
    </xdr:to>
    <xdr:cxnSp macro="">
      <xdr:nvCxnSpPr>
        <xdr:cNvPr id="66" name="直線コネクタ 65"/>
        <xdr:cNvCxnSpPr/>
      </xdr:nvCxnSpPr>
      <xdr:spPr>
        <a:xfrm>
          <a:off x="3225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32385</xdr:rowOff>
    </xdr:from>
    <xdr:to>
      <xdr:col>6</xdr:col>
      <xdr:colOff>50800</xdr:colOff>
      <xdr:row>43</xdr:row>
      <xdr:rowOff>133985</xdr:rowOff>
    </xdr:to>
    <xdr:sp macro="" textlink="">
      <xdr:nvSpPr>
        <xdr:cNvPr id="67" name="フローチャート : 判断 66"/>
        <xdr:cNvSpPr/>
      </xdr:nvSpPr>
      <xdr:spPr>
        <a:xfrm>
          <a:off x="4064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144162</xdr:rowOff>
    </xdr:from>
    <xdr:ext cx="736600" cy="259045"/>
    <xdr:sp macro="" textlink="">
      <xdr:nvSpPr>
        <xdr:cNvPr id="68" name="テキスト ボックス 67"/>
        <xdr:cNvSpPr txBox="1"/>
      </xdr:nvSpPr>
      <xdr:spPr>
        <a:xfrm>
          <a:off x="3733800" y="7173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131445</xdr:rowOff>
    </xdr:from>
    <xdr:to>
      <xdr:col>4</xdr:col>
      <xdr:colOff>482600</xdr:colOff>
      <xdr:row>43</xdr:row>
      <xdr:rowOff>131445</xdr:rowOff>
    </xdr:to>
    <xdr:cxnSp macro="">
      <xdr:nvCxnSpPr>
        <xdr:cNvPr id="69" name="直線コネクタ 68"/>
        <xdr:cNvCxnSpPr/>
      </xdr:nvCxnSpPr>
      <xdr:spPr>
        <a:xfrm>
          <a:off x="2336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38418</xdr:rowOff>
    </xdr:from>
    <xdr:to>
      <xdr:col>4</xdr:col>
      <xdr:colOff>533400</xdr:colOff>
      <xdr:row>43</xdr:row>
      <xdr:rowOff>140018</xdr:rowOff>
    </xdr:to>
    <xdr:sp macro="" textlink="">
      <xdr:nvSpPr>
        <xdr:cNvPr id="70" name="フローチャート : 判断 69"/>
        <xdr:cNvSpPr/>
      </xdr:nvSpPr>
      <xdr:spPr>
        <a:xfrm>
          <a:off x="3175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150195</xdr:rowOff>
    </xdr:from>
    <xdr:ext cx="762000" cy="259045"/>
    <xdr:sp macro="" textlink="">
      <xdr:nvSpPr>
        <xdr:cNvPr id="71" name="テキスト ボックス 70"/>
        <xdr:cNvSpPr txBox="1"/>
      </xdr:nvSpPr>
      <xdr:spPr>
        <a:xfrm>
          <a:off x="2844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131445</xdr:rowOff>
    </xdr:from>
    <xdr:to>
      <xdr:col>3</xdr:col>
      <xdr:colOff>279400</xdr:colOff>
      <xdr:row>43</xdr:row>
      <xdr:rowOff>131445</xdr:rowOff>
    </xdr:to>
    <xdr:cxnSp macro="">
      <xdr:nvCxnSpPr>
        <xdr:cNvPr id="72" name="直線コネクタ 71"/>
        <xdr:cNvCxnSpPr/>
      </xdr:nvCxnSpPr>
      <xdr:spPr>
        <a:xfrm>
          <a:off x="1447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44450</xdr:rowOff>
    </xdr:from>
    <xdr:to>
      <xdr:col>3</xdr:col>
      <xdr:colOff>330200</xdr:colOff>
      <xdr:row>43</xdr:row>
      <xdr:rowOff>146050</xdr:rowOff>
    </xdr:to>
    <xdr:sp macro="" textlink="">
      <xdr:nvSpPr>
        <xdr:cNvPr id="73" name="フローチャート : 判断 72"/>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156227</xdr:rowOff>
    </xdr:from>
    <xdr:ext cx="762000" cy="259045"/>
    <xdr:sp macro="" textlink="">
      <xdr:nvSpPr>
        <xdr:cNvPr id="74" name="テキスト ボックス 73"/>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38418</xdr:rowOff>
    </xdr:from>
    <xdr:to>
      <xdr:col>2</xdr:col>
      <xdr:colOff>127000</xdr:colOff>
      <xdr:row>43</xdr:row>
      <xdr:rowOff>140018</xdr:rowOff>
    </xdr:to>
    <xdr:sp macro="" textlink="">
      <xdr:nvSpPr>
        <xdr:cNvPr id="75" name="フローチャート : 判断 74"/>
        <xdr:cNvSpPr/>
      </xdr:nvSpPr>
      <xdr:spPr>
        <a:xfrm>
          <a:off x="1397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150195</xdr:rowOff>
    </xdr:from>
    <xdr:ext cx="762000" cy="259045"/>
    <xdr:sp macro="" textlink="">
      <xdr:nvSpPr>
        <xdr:cNvPr id="76" name="テキスト ボックス 75"/>
        <xdr:cNvSpPr txBox="1"/>
      </xdr:nvSpPr>
      <xdr:spPr>
        <a:xfrm>
          <a:off x="1066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80645</xdr:rowOff>
    </xdr:from>
    <xdr:to>
      <xdr:col>7</xdr:col>
      <xdr:colOff>203200</xdr:colOff>
      <xdr:row>44</xdr:row>
      <xdr:rowOff>10795</xdr:rowOff>
    </xdr:to>
    <xdr:sp macro="" textlink="">
      <xdr:nvSpPr>
        <xdr:cNvPr id="82" name="円/楕円 81"/>
        <xdr:cNvSpPr/>
      </xdr:nvSpPr>
      <xdr:spPr>
        <a:xfrm>
          <a:off x="49022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15892</xdr:rowOff>
    </xdr:from>
    <xdr:ext cx="762000" cy="259045"/>
    <xdr:sp macro="" textlink="">
      <xdr:nvSpPr>
        <xdr:cNvPr id="83" name="財政力該当値テキスト"/>
        <xdr:cNvSpPr txBox="1"/>
      </xdr:nvSpPr>
      <xdr:spPr>
        <a:xfrm>
          <a:off x="5041900" y="738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80645</xdr:rowOff>
    </xdr:from>
    <xdr:to>
      <xdr:col>6</xdr:col>
      <xdr:colOff>50800</xdr:colOff>
      <xdr:row>44</xdr:row>
      <xdr:rowOff>10795</xdr:rowOff>
    </xdr:to>
    <xdr:sp macro="" textlink="">
      <xdr:nvSpPr>
        <xdr:cNvPr id="84" name="円/楕円 83"/>
        <xdr:cNvSpPr/>
      </xdr:nvSpPr>
      <xdr:spPr>
        <a:xfrm>
          <a:off x="4064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167022</xdr:rowOff>
    </xdr:from>
    <xdr:ext cx="736600" cy="259045"/>
    <xdr:sp macro="" textlink="">
      <xdr:nvSpPr>
        <xdr:cNvPr id="85" name="テキスト ボックス 84"/>
        <xdr:cNvSpPr txBox="1"/>
      </xdr:nvSpPr>
      <xdr:spPr>
        <a:xfrm>
          <a:off x="3733800" y="753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80645</xdr:rowOff>
    </xdr:from>
    <xdr:to>
      <xdr:col>4</xdr:col>
      <xdr:colOff>533400</xdr:colOff>
      <xdr:row>44</xdr:row>
      <xdr:rowOff>10795</xdr:rowOff>
    </xdr:to>
    <xdr:sp macro="" textlink="">
      <xdr:nvSpPr>
        <xdr:cNvPr id="86" name="円/楕円 85"/>
        <xdr:cNvSpPr/>
      </xdr:nvSpPr>
      <xdr:spPr>
        <a:xfrm>
          <a:off x="3175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167022</xdr:rowOff>
    </xdr:from>
    <xdr:ext cx="762000" cy="259045"/>
    <xdr:sp macro="" textlink="">
      <xdr:nvSpPr>
        <xdr:cNvPr id="87" name="テキスト ボックス 86"/>
        <xdr:cNvSpPr txBox="1"/>
      </xdr:nvSpPr>
      <xdr:spPr>
        <a:xfrm>
          <a:off x="2844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80645</xdr:rowOff>
    </xdr:from>
    <xdr:to>
      <xdr:col>3</xdr:col>
      <xdr:colOff>330200</xdr:colOff>
      <xdr:row>44</xdr:row>
      <xdr:rowOff>10795</xdr:rowOff>
    </xdr:to>
    <xdr:sp macro="" textlink="">
      <xdr:nvSpPr>
        <xdr:cNvPr id="88" name="円/楕円 87"/>
        <xdr:cNvSpPr/>
      </xdr:nvSpPr>
      <xdr:spPr>
        <a:xfrm>
          <a:off x="2286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167022</xdr:rowOff>
    </xdr:from>
    <xdr:ext cx="762000" cy="259045"/>
    <xdr:sp macro="" textlink="">
      <xdr:nvSpPr>
        <xdr:cNvPr id="89" name="テキスト ボックス 88"/>
        <xdr:cNvSpPr txBox="1"/>
      </xdr:nvSpPr>
      <xdr:spPr>
        <a:xfrm>
          <a:off x="1955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80645</xdr:rowOff>
    </xdr:from>
    <xdr:to>
      <xdr:col>2</xdr:col>
      <xdr:colOff>127000</xdr:colOff>
      <xdr:row>44</xdr:row>
      <xdr:rowOff>10795</xdr:rowOff>
    </xdr:to>
    <xdr:sp macro="" textlink="">
      <xdr:nvSpPr>
        <xdr:cNvPr id="90" name="円/楕円 89"/>
        <xdr:cNvSpPr/>
      </xdr:nvSpPr>
      <xdr:spPr>
        <a:xfrm>
          <a:off x="1397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167022</xdr:rowOff>
    </xdr:from>
    <xdr:ext cx="762000" cy="259045"/>
    <xdr:sp macro="" textlink="">
      <xdr:nvSpPr>
        <xdr:cNvPr id="91" name="テキスト ボックス 90"/>
        <xdr:cNvSpPr txBox="1"/>
      </xdr:nvSpPr>
      <xdr:spPr>
        <a:xfrm>
          <a:off x="1066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普通交付税の交付額が前年度とほぼ同水準であったことと公債費の減少等の要因により比率は下がったが、普通交付税の交付額により大きく数値が変動することから、今後も全ての事業の点検・評価を厳しく進め、義務的経費の削減に努めていくこととす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164592</xdr:rowOff>
    </xdr:to>
    <xdr:cxnSp macro="">
      <xdr:nvCxnSpPr>
        <xdr:cNvPr id="119" name="直線コネクタ 118"/>
        <xdr:cNvCxnSpPr/>
      </xdr:nvCxnSpPr>
      <xdr:spPr>
        <a:xfrm flipV="1">
          <a:off x="4953000" y="9950450"/>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136669</xdr:rowOff>
    </xdr:from>
    <xdr:ext cx="762000" cy="259045"/>
    <xdr:sp macro="" textlink="">
      <xdr:nvSpPr>
        <xdr:cNvPr id="120" name="財政構造の弾力性最小値テキスト"/>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66</xdr:row>
      <xdr:rowOff>164592</xdr:rowOff>
    </xdr:from>
    <xdr:to>
      <xdr:col>7</xdr:col>
      <xdr:colOff>241300</xdr:colOff>
      <xdr:row>66</xdr:row>
      <xdr:rowOff>164592</xdr:rowOff>
    </xdr:to>
    <xdr:cxnSp macro="">
      <xdr:nvCxnSpPr>
        <xdr:cNvPr id="121" name="直線コネクタ 120"/>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3" name="直線コネクタ 12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119634</xdr:rowOff>
    </xdr:from>
    <xdr:to>
      <xdr:col>7</xdr:col>
      <xdr:colOff>152400</xdr:colOff>
      <xdr:row>60</xdr:row>
      <xdr:rowOff>59182</xdr:rowOff>
    </xdr:to>
    <xdr:cxnSp macro="">
      <xdr:nvCxnSpPr>
        <xdr:cNvPr id="124" name="直線コネクタ 123"/>
        <xdr:cNvCxnSpPr/>
      </xdr:nvCxnSpPr>
      <xdr:spPr>
        <a:xfrm flipV="1">
          <a:off x="4114800" y="10235184"/>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79265</xdr:rowOff>
    </xdr:from>
    <xdr:ext cx="762000" cy="259045"/>
    <xdr:sp macro="" textlink="">
      <xdr:nvSpPr>
        <xdr:cNvPr id="125" name="財政構造の弾力性平均値テキスト"/>
        <xdr:cNvSpPr txBox="1"/>
      </xdr:nvSpPr>
      <xdr:spPr>
        <a:xfrm>
          <a:off x="5041900" y="10537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26" name="フローチャート : 判断 125"/>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59182</xdr:rowOff>
    </xdr:from>
    <xdr:to>
      <xdr:col>6</xdr:col>
      <xdr:colOff>0</xdr:colOff>
      <xdr:row>62</xdr:row>
      <xdr:rowOff>1016</xdr:rowOff>
    </xdr:to>
    <xdr:cxnSp macro="">
      <xdr:nvCxnSpPr>
        <xdr:cNvPr id="127" name="直線コネクタ 126"/>
        <xdr:cNvCxnSpPr/>
      </xdr:nvCxnSpPr>
      <xdr:spPr>
        <a:xfrm flipV="1">
          <a:off x="3225800" y="10346182"/>
          <a:ext cx="8890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49276</xdr:rowOff>
    </xdr:from>
    <xdr:to>
      <xdr:col>6</xdr:col>
      <xdr:colOff>50800</xdr:colOff>
      <xdr:row>61</xdr:row>
      <xdr:rowOff>150876</xdr:rowOff>
    </xdr:to>
    <xdr:sp macro="" textlink="">
      <xdr:nvSpPr>
        <xdr:cNvPr id="128" name="フローチャート : 判断 127"/>
        <xdr:cNvSpPr/>
      </xdr:nvSpPr>
      <xdr:spPr>
        <a:xfrm>
          <a:off x="4064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135653</xdr:rowOff>
    </xdr:from>
    <xdr:ext cx="736600" cy="259045"/>
    <xdr:sp macro="" textlink="">
      <xdr:nvSpPr>
        <xdr:cNvPr id="129" name="テキスト ボックス 128"/>
        <xdr:cNvSpPr txBox="1"/>
      </xdr:nvSpPr>
      <xdr:spPr>
        <a:xfrm>
          <a:off x="3733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157988</xdr:rowOff>
    </xdr:from>
    <xdr:to>
      <xdr:col>4</xdr:col>
      <xdr:colOff>482600</xdr:colOff>
      <xdr:row>62</xdr:row>
      <xdr:rowOff>1016</xdr:rowOff>
    </xdr:to>
    <xdr:cxnSp macro="">
      <xdr:nvCxnSpPr>
        <xdr:cNvPr id="130" name="直線コネクタ 129"/>
        <xdr:cNvCxnSpPr/>
      </xdr:nvCxnSpPr>
      <xdr:spPr>
        <a:xfrm>
          <a:off x="2336800" y="1061643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160274</xdr:rowOff>
    </xdr:from>
    <xdr:to>
      <xdr:col>4</xdr:col>
      <xdr:colOff>533400</xdr:colOff>
      <xdr:row>62</xdr:row>
      <xdr:rowOff>90424</xdr:rowOff>
    </xdr:to>
    <xdr:sp macro="" textlink="">
      <xdr:nvSpPr>
        <xdr:cNvPr id="131" name="フローチャート : 判断 130"/>
        <xdr:cNvSpPr/>
      </xdr:nvSpPr>
      <xdr:spPr>
        <a:xfrm>
          <a:off x="3175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75201</xdr:rowOff>
    </xdr:from>
    <xdr:ext cx="762000" cy="259045"/>
    <xdr:sp macro="" textlink="">
      <xdr:nvSpPr>
        <xdr:cNvPr id="132" name="テキスト ボックス 131"/>
        <xdr:cNvSpPr txBox="1"/>
      </xdr:nvSpPr>
      <xdr:spPr>
        <a:xfrm>
          <a:off x="2844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157988</xdr:rowOff>
    </xdr:from>
    <xdr:to>
      <xdr:col>3</xdr:col>
      <xdr:colOff>279400</xdr:colOff>
      <xdr:row>62</xdr:row>
      <xdr:rowOff>102362</xdr:rowOff>
    </xdr:to>
    <xdr:cxnSp macro="">
      <xdr:nvCxnSpPr>
        <xdr:cNvPr id="133" name="直線コネクタ 132"/>
        <xdr:cNvCxnSpPr/>
      </xdr:nvCxnSpPr>
      <xdr:spPr>
        <a:xfrm flipV="1">
          <a:off x="1447800" y="1061643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4" name="フローチャート : 判断 133"/>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93489</xdr:rowOff>
    </xdr:from>
    <xdr:ext cx="762000" cy="259045"/>
    <xdr:sp macro="" textlink="">
      <xdr:nvSpPr>
        <xdr:cNvPr id="135" name="テキスト ボックス 134"/>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63754</xdr:rowOff>
    </xdr:from>
    <xdr:to>
      <xdr:col>2</xdr:col>
      <xdr:colOff>127000</xdr:colOff>
      <xdr:row>61</xdr:row>
      <xdr:rowOff>165354</xdr:rowOff>
    </xdr:to>
    <xdr:sp macro="" textlink="">
      <xdr:nvSpPr>
        <xdr:cNvPr id="136" name="フローチャート : 判断 135"/>
        <xdr:cNvSpPr/>
      </xdr:nvSpPr>
      <xdr:spPr>
        <a:xfrm>
          <a:off x="1397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4081</xdr:rowOff>
    </xdr:from>
    <xdr:ext cx="762000" cy="259045"/>
    <xdr:sp macro="" textlink="">
      <xdr:nvSpPr>
        <xdr:cNvPr id="137" name="テキスト ボックス 136"/>
        <xdr:cNvSpPr txBox="1"/>
      </xdr:nvSpPr>
      <xdr:spPr>
        <a:xfrm>
          <a:off x="1066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68834</xdr:rowOff>
    </xdr:from>
    <xdr:to>
      <xdr:col>7</xdr:col>
      <xdr:colOff>203200</xdr:colOff>
      <xdr:row>59</xdr:row>
      <xdr:rowOff>170434</xdr:rowOff>
    </xdr:to>
    <xdr:sp macro="" textlink="">
      <xdr:nvSpPr>
        <xdr:cNvPr id="143" name="円/楕円 142"/>
        <xdr:cNvSpPr/>
      </xdr:nvSpPr>
      <xdr:spPr>
        <a:xfrm>
          <a:off x="49022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85361</xdr:rowOff>
    </xdr:from>
    <xdr:ext cx="762000" cy="259045"/>
    <xdr:sp macro="" textlink="">
      <xdr:nvSpPr>
        <xdr:cNvPr id="144" name="財政構造の弾力性該当値テキスト"/>
        <xdr:cNvSpPr txBox="1"/>
      </xdr:nvSpPr>
      <xdr:spPr>
        <a:xfrm>
          <a:off x="5041900" y="1002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8382</xdr:rowOff>
    </xdr:from>
    <xdr:to>
      <xdr:col>6</xdr:col>
      <xdr:colOff>50800</xdr:colOff>
      <xdr:row>60</xdr:row>
      <xdr:rowOff>109982</xdr:rowOff>
    </xdr:to>
    <xdr:sp macro="" textlink="">
      <xdr:nvSpPr>
        <xdr:cNvPr id="145" name="円/楕円 144"/>
        <xdr:cNvSpPr/>
      </xdr:nvSpPr>
      <xdr:spPr>
        <a:xfrm>
          <a:off x="4064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120159</xdr:rowOff>
    </xdr:from>
    <xdr:ext cx="736600" cy="259045"/>
    <xdr:sp macro="" textlink="">
      <xdr:nvSpPr>
        <xdr:cNvPr id="146" name="テキスト ボックス 145"/>
        <xdr:cNvSpPr txBox="1"/>
      </xdr:nvSpPr>
      <xdr:spPr>
        <a:xfrm>
          <a:off x="3733800" y="10064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121666</xdr:rowOff>
    </xdr:from>
    <xdr:to>
      <xdr:col>4</xdr:col>
      <xdr:colOff>533400</xdr:colOff>
      <xdr:row>62</xdr:row>
      <xdr:rowOff>51816</xdr:rowOff>
    </xdr:to>
    <xdr:sp macro="" textlink="">
      <xdr:nvSpPr>
        <xdr:cNvPr id="147" name="円/楕円 146"/>
        <xdr:cNvSpPr/>
      </xdr:nvSpPr>
      <xdr:spPr>
        <a:xfrm>
          <a:off x="3175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61993</xdr:rowOff>
    </xdr:from>
    <xdr:ext cx="762000" cy="259045"/>
    <xdr:sp macro="" textlink="">
      <xdr:nvSpPr>
        <xdr:cNvPr id="148" name="テキスト ボックス 147"/>
        <xdr:cNvSpPr txBox="1"/>
      </xdr:nvSpPr>
      <xdr:spPr>
        <a:xfrm>
          <a:off x="2844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107188</xdr:rowOff>
    </xdr:from>
    <xdr:to>
      <xdr:col>3</xdr:col>
      <xdr:colOff>330200</xdr:colOff>
      <xdr:row>62</xdr:row>
      <xdr:rowOff>37338</xdr:rowOff>
    </xdr:to>
    <xdr:sp macro="" textlink="">
      <xdr:nvSpPr>
        <xdr:cNvPr id="149" name="円/楕円 148"/>
        <xdr:cNvSpPr/>
      </xdr:nvSpPr>
      <xdr:spPr>
        <a:xfrm>
          <a:off x="2286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22115</xdr:rowOff>
    </xdr:from>
    <xdr:ext cx="762000" cy="259045"/>
    <xdr:sp macro="" textlink="">
      <xdr:nvSpPr>
        <xdr:cNvPr id="150" name="テキスト ボックス 149"/>
        <xdr:cNvSpPr txBox="1"/>
      </xdr:nvSpPr>
      <xdr:spPr>
        <a:xfrm>
          <a:off x="1955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51562</xdr:rowOff>
    </xdr:from>
    <xdr:to>
      <xdr:col>2</xdr:col>
      <xdr:colOff>127000</xdr:colOff>
      <xdr:row>62</xdr:row>
      <xdr:rowOff>153162</xdr:rowOff>
    </xdr:to>
    <xdr:sp macro="" textlink="">
      <xdr:nvSpPr>
        <xdr:cNvPr id="151" name="円/楕円 150"/>
        <xdr:cNvSpPr/>
      </xdr:nvSpPr>
      <xdr:spPr>
        <a:xfrm>
          <a:off x="1397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137939</xdr:rowOff>
    </xdr:from>
    <xdr:ext cx="762000" cy="259045"/>
    <xdr:sp macro="" textlink="">
      <xdr:nvSpPr>
        <xdr:cNvPr id="152" name="テキスト ボックス 151"/>
        <xdr:cNvSpPr txBox="1"/>
      </xdr:nvSpPr>
      <xdr:spPr>
        <a:xfrm>
          <a:off x="1066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4" name="テキスト ボックス 15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5" name="テキスト ボックス 15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[386,848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0" name="正方形/長方形 15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1" name="正方形/長方形 16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当年度は、類似団体の平均値を上回る推移となったため、これまで以上に歳出削減や事務事業の見直しを行い抑制に努める。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69" name="直線コネクタ 16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1" name="直線コネクタ 17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3" name="直線コネクタ 17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5" name="直線コネクタ 17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7" name="直線コネクタ 17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79" name="直線コネクタ 17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3" name="直線コネクタ 182"/>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4" name="人件費・物件費等の状況最小値テキスト"/>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5" name="直線コネクタ 184"/>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6" name="人件費・物件費等の状況最大値テキスト"/>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7" name="直線コネクタ 186"/>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104701</xdr:rowOff>
    </xdr:from>
    <xdr:to>
      <xdr:col>7</xdr:col>
      <xdr:colOff>152400</xdr:colOff>
      <xdr:row>82</xdr:row>
      <xdr:rowOff>128822</xdr:rowOff>
    </xdr:to>
    <xdr:cxnSp macro="">
      <xdr:nvCxnSpPr>
        <xdr:cNvPr id="188" name="直線コネクタ 187"/>
        <xdr:cNvCxnSpPr/>
      </xdr:nvCxnSpPr>
      <xdr:spPr>
        <a:xfrm>
          <a:off x="4114800" y="14163601"/>
          <a:ext cx="838200" cy="2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39533</xdr:rowOff>
    </xdr:from>
    <xdr:ext cx="762000" cy="259045"/>
    <xdr:sp macro="" textlink="">
      <xdr:nvSpPr>
        <xdr:cNvPr id="189" name="人件費・物件費等の状況平均値テキスト"/>
        <xdr:cNvSpPr txBox="1"/>
      </xdr:nvSpPr>
      <xdr:spPr>
        <a:xfrm>
          <a:off x="5041900" y="13926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0" name="フローチャート : 判断 189"/>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104009</xdr:rowOff>
    </xdr:from>
    <xdr:to>
      <xdr:col>6</xdr:col>
      <xdr:colOff>0</xdr:colOff>
      <xdr:row>82</xdr:row>
      <xdr:rowOff>104701</xdr:rowOff>
    </xdr:to>
    <xdr:cxnSp macro="">
      <xdr:nvCxnSpPr>
        <xdr:cNvPr id="191" name="直線コネクタ 190"/>
        <xdr:cNvCxnSpPr/>
      </xdr:nvCxnSpPr>
      <xdr:spPr>
        <a:xfrm>
          <a:off x="3225800" y="14162909"/>
          <a:ext cx="889000" cy="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169833</xdr:rowOff>
    </xdr:from>
    <xdr:to>
      <xdr:col>6</xdr:col>
      <xdr:colOff>50800</xdr:colOff>
      <xdr:row>82</xdr:row>
      <xdr:rowOff>99983</xdr:rowOff>
    </xdr:to>
    <xdr:sp macro="" textlink="">
      <xdr:nvSpPr>
        <xdr:cNvPr id="192" name="フローチャート : 判断 191"/>
        <xdr:cNvSpPr/>
      </xdr:nvSpPr>
      <xdr:spPr>
        <a:xfrm>
          <a:off x="4064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110160</xdr:rowOff>
    </xdr:from>
    <xdr:ext cx="736600" cy="259045"/>
    <xdr:sp macro="" textlink="">
      <xdr:nvSpPr>
        <xdr:cNvPr id="193" name="テキスト ボックス 192"/>
        <xdr:cNvSpPr txBox="1"/>
      </xdr:nvSpPr>
      <xdr:spPr>
        <a:xfrm>
          <a:off x="3733800" y="13826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72175</xdr:rowOff>
    </xdr:from>
    <xdr:to>
      <xdr:col>4</xdr:col>
      <xdr:colOff>482600</xdr:colOff>
      <xdr:row>82</xdr:row>
      <xdr:rowOff>104009</xdr:rowOff>
    </xdr:to>
    <xdr:cxnSp macro="">
      <xdr:nvCxnSpPr>
        <xdr:cNvPr id="194" name="直線コネクタ 193"/>
        <xdr:cNvCxnSpPr/>
      </xdr:nvCxnSpPr>
      <xdr:spPr>
        <a:xfrm>
          <a:off x="2336800" y="14131075"/>
          <a:ext cx="889000" cy="3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24023</xdr:rowOff>
    </xdr:from>
    <xdr:to>
      <xdr:col>4</xdr:col>
      <xdr:colOff>533400</xdr:colOff>
      <xdr:row>82</xdr:row>
      <xdr:rowOff>125623</xdr:rowOff>
    </xdr:to>
    <xdr:sp macro="" textlink="">
      <xdr:nvSpPr>
        <xdr:cNvPr id="195" name="フローチャート : 判断 194"/>
        <xdr:cNvSpPr/>
      </xdr:nvSpPr>
      <xdr:spPr>
        <a:xfrm>
          <a:off x="3175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135800</xdr:rowOff>
    </xdr:from>
    <xdr:ext cx="762000" cy="259045"/>
    <xdr:sp macro="" textlink="">
      <xdr:nvSpPr>
        <xdr:cNvPr id="196" name="テキスト ボックス 195"/>
        <xdr:cNvSpPr txBox="1"/>
      </xdr:nvSpPr>
      <xdr:spPr>
        <a:xfrm>
          <a:off x="2844800" y="1385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52722</xdr:rowOff>
    </xdr:from>
    <xdr:to>
      <xdr:col>3</xdr:col>
      <xdr:colOff>279400</xdr:colOff>
      <xdr:row>82</xdr:row>
      <xdr:rowOff>72175</xdr:rowOff>
    </xdr:to>
    <xdr:cxnSp macro="">
      <xdr:nvCxnSpPr>
        <xdr:cNvPr id="197" name="直線コネクタ 196"/>
        <xdr:cNvCxnSpPr/>
      </xdr:nvCxnSpPr>
      <xdr:spPr>
        <a:xfrm>
          <a:off x="1447800" y="14111622"/>
          <a:ext cx="889000" cy="1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51505</xdr:rowOff>
    </xdr:from>
    <xdr:to>
      <xdr:col>3</xdr:col>
      <xdr:colOff>330200</xdr:colOff>
      <xdr:row>82</xdr:row>
      <xdr:rowOff>153105</xdr:rowOff>
    </xdr:to>
    <xdr:sp macro="" textlink="">
      <xdr:nvSpPr>
        <xdr:cNvPr id="198" name="フローチャート : 判断 197"/>
        <xdr:cNvSpPr/>
      </xdr:nvSpPr>
      <xdr:spPr>
        <a:xfrm>
          <a:off x="2286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137882</xdr:rowOff>
    </xdr:from>
    <xdr:ext cx="762000" cy="259045"/>
    <xdr:sp macro="" textlink="">
      <xdr:nvSpPr>
        <xdr:cNvPr id="199" name="テキスト ボックス 198"/>
        <xdr:cNvSpPr txBox="1"/>
      </xdr:nvSpPr>
      <xdr:spPr>
        <a:xfrm>
          <a:off x="1955800" y="141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33021</xdr:rowOff>
    </xdr:from>
    <xdr:to>
      <xdr:col>2</xdr:col>
      <xdr:colOff>127000</xdr:colOff>
      <xdr:row>82</xdr:row>
      <xdr:rowOff>134621</xdr:rowOff>
    </xdr:to>
    <xdr:sp macro="" textlink="">
      <xdr:nvSpPr>
        <xdr:cNvPr id="200" name="フローチャート : 判断 199"/>
        <xdr:cNvSpPr/>
      </xdr:nvSpPr>
      <xdr:spPr>
        <a:xfrm>
          <a:off x="1397000" y="140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119398</xdr:rowOff>
    </xdr:from>
    <xdr:ext cx="762000" cy="259045"/>
    <xdr:sp macro="" textlink="">
      <xdr:nvSpPr>
        <xdr:cNvPr id="201" name="テキスト ボックス 200"/>
        <xdr:cNvSpPr txBox="1"/>
      </xdr:nvSpPr>
      <xdr:spPr>
        <a:xfrm>
          <a:off x="1066800" y="141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78022</xdr:rowOff>
    </xdr:from>
    <xdr:to>
      <xdr:col>7</xdr:col>
      <xdr:colOff>203200</xdr:colOff>
      <xdr:row>83</xdr:row>
      <xdr:rowOff>8172</xdr:rowOff>
    </xdr:to>
    <xdr:sp macro="" textlink="">
      <xdr:nvSpPr>
        <xdr:cNvPr id="207" name="円/楕円 206"/>
        <xdr:cNvSpPr/>
      </xdr:nvSpPr>
      <xdr:spPr>
        <a:xfrm>
          <a:off x="4902200" y="1413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50099</xdr:rowOff>
    </xdr:from>
    <xdr:ext cx="762000" cy="259045"/>
    <xdr:sp macro="" textlink="">
      <xdr:nvSpPr>
        <xdr:cNvPr id="208" name="人件費・物件費等の状況該当値テキスト"/>
        <xdr:cNvSpPr txBox="1"/>
      </xdr:nvSpPr>
      <xdr:spPr>
        <a:xfrm>
          <a:off x="5041900" y="141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386,848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53901</xdr:rowOff>
    </xdr:from>
    <xdr:to>
      <xdr:col>6</xdr:col>
      <xdr:colOff>50800</xdr:colOff>
      <xdr:row>82</xdr:row>
      <xdr:rowOff>155501</xdr:rowOff>
    </xdr:to>
    <xdr:sp macro="" textlink="">
      <xdr:nvSpPr>
        <xdr:cNvPr id="209" name="円/楕円 208"/>
        <xdr:cNvSpPr/>
      </xdr:nvSpPr>
      <xdr:spPr>
        <a:xfrm>
          <a:off x="4064000" y="141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140278</xdr:rowOff>
    </xdr:from>
    <xdr:ext cx="736600" cy="259045"/>
    <xdr:sp macro="" textlink="">
      <xdr:nvSpPr>
        <xdr:cNvPr id="210" name="テキスト ボックス 209"/>
        <xdr:cNvSpPr txBox="1"/>
      </xdr:nvSpPr>
      <xdr:spPr>
        <a:xfrm>
          <a:off x="3733800" y="14199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365,856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53209</xdr:rowOff>
    </xdr:from>
    <xdr:to>
      <xdr:col>4</xdr:col>
      <xdr:colOff>533400</xdr:colOff>
      <xdr:row>82</xdr:row>
      <xdr:rowOff>154809</xdr:rowOff>
    </xdr:to>
    <xdr:sp macro="" textlink="">
      <xdr:nvSpPr>
        <xdr:cNvPr id="211" name="円/楕円 210"/>
        <xdr:cNvSpPr/>
      </xdr:nvSpPr>
      <xdr:spPr>
        <a:xfrm>
          <a:off x="3175000" y="1411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139586</xdr:rowOff>
    </xdr:from>
    <xdr:ext cx="762000" cy="259045"/>
    <xdr:sp macro="" textlink="">
      <xdr:nvSpPr>
        <xdr:cNvPr id="212" name="テキスト ボックス 211"/>
        <xdr:cNvSpPr txBox="1"/>
      </xdr:nvSpPr>
      <xdr:spPr>
        <a:xfrm>
          <a:off x="2844800" y="14198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365,254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21375</xdr:rowOff>
    </xdr:from>
    <xdr:to>
      <xdr:col>3</xdr:col>
      <xdr:colOff>330200</xdr:colOff>
      <xdr:row>82</xdr:row>
      <xdr:rowOff>122975</xdr:rowOff>
    </xdr:to>
    <xdr:sp macro="" textlink="">
      <xdr:nvSpPr>
        <xdr:cNvPr id="213" name="円/楕円 212"/>
        <xdr:cNvSpPr/>
      </xdr:nvSpPr>
      <xdr:spPr>
        <a:xfrm>
          <a:off x="2286000" y="1408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133152</xdr:rowOff>
    </xdr:from>
    <xdr:ext cx="762000" cy="259045"/>
    <xdr:sp macro="" textlink="">
      <xdr:nvSpPr>
        <xdr:cNvPr id="214" name="テキスト ボックス 213"/>
        <xdr:cNvSpPr txBox="1"/>
      </xdr:nvSpPr>
      <xdr:spPr>
        <a:xfrm>
          <a:off x="1955800" y="1384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337,550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1922</xdr:rowOff>
    </xdr:from>
    <xdr:to>
      <xdr:col>2</xdr:col>
      <xdr:colOff>127000</xdr:colOff>
      <xdr:row>82</xdr:row>
      <xdr:rowOff>103522</xdr:rowOff>
    </xdr:to>
    <xdr:sp macro="" textlink="">
      <xdr:nvSpPr>
        <xdr:cNvPr id="215" name="円/楕円 214"/>
        <xdr:cNvSpPr/>
      </xdr:nvSpPr>
      <xdr:spPr>
        <a:xfrm>
          <a:off x="1397000" y="140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113699</xdr:rowOff>
    </xdr:from>
    <xdr:ext cx="762000" cy="259045"/>
    <xdr:sp macro="" textlink="">
      <xdr:nvSpPr>
        <xdr:cNvPr id="216" name="テキスト ボックス 215"/>
        <xdr:cNvSpPr txBox="1"/>
      </xdr:nvSpPr>
      <xdr:spPr>
        <a:xfrm>
          <a:off x="1066800" y="1382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320,620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現行の給料表は年功的な体系となっており、上下の職務も級間での水準と重なりも多きものとなっている。適正な定員管理に基づき、給与の適正化に努めることとする。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44196</xdr:rowOff>
    </xdr:from>
    <xdr:to>
      <xdr:col>24</xdr:col>
      <xdr:colOff>558800</xdr:colOff>
      <xdr:row>86</xdr:row>
      <xdr:rowOff>72644</xdr:rowOff>
    </xdr:to>
    <xdr:cxnSp macro="">
      <xdr:nvCxnSpPr>
        <xdr:cNvPr id="243" name="直線コネクタ 242"/>
        <xdr:cNvCxnSpPr/>
      </xdr:nvCxnSpPr>
      <xdr:spPr>
        <a:xfrm flipV="1">
          <a:off x="17018000" y="14103096"/>
          <a:ext cx="0" cy="714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44721</xdr:rowOff>
    </xdr:from>
    <xdr:ext cx="762000" cy="259045"/>
    <xdr:sp macro="" textlink="">
      <xdr:nvSpPr>
        <xdr:cNvPr id="244" name="給与水準   （国との比較）最小値テキスト"/>
        <xdr:cNvSpPr txBox="1"/>
      </xdr:nvSpPr>
      <xdr:spPr>
        <a:xfrm>
          <a:off x="17106900" y="1478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86</xdr:row>
      <xdr:rowOff>72644</xdr:rowOff>
    </xdr:from>
    <xdr:to>
      <xdr:col>24</xdr:col>
      <xdr:colOff>647700</xdr:colOff>
      <xdr:row>86</xdr:row>
      <xdr:rowOff>72644</xdr:rowOff>
    </xdr:to>
    <xdr:cxnSp macro="">
      <xdr:nvCxnSpPr>
        <xdr:cNvPr id="245" name="直線コネクタ 244"/>
        <xdr:cNvCxnSpPr/>
      </xdr:nvCxnSpPr>
      <xdr:spPr>
        <a:xfrm>
          <a:off x="16929100" y="1481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130573</xdr:rowOff>
    </xdr:from>
    <xdr:ext cx="762000" cy="259045"/>
    <xdr:sp macro="" textlink="">
      <xdr:nvSpPr>
        <xdr:cNvPr id="246" name="給与水準   （国との比較）最大値テキスト"/>
        <xdr:cNvSpPr txBox="1"/>
      </xdr:nvSpPr>
      <xdr:spPr>
        <a:xfrm>
          <a:off x="171069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82</xdr:row>
      <xdr:rowOff>44196</xdr:rowOff>
    </xdr:from>
    <xdr:to>
      <xdr:col>24</xdr:col>
      <xdr:colOff>647700</xdr:colOff>
      <xdr:row>82</xdr:row>
      <xdr:rowOff>44196</xdr:rowOff>
    </xdr:to>
    <xdr:cxnSp macro="">
      <xdr:nvCxnSpPr>
        <xdr:cNvPr id="247" name="直線コネクタ 246"/>
        <xdr:cNvCxnSpPr/>
      </xdr:nvCxnSpPr>
      <xdr:spPr>
        <a:xfrm>
          <a:off x="16929100" y="1410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89663</xdr:rowOff>
    </xdr:from>
    <xdr:to>
      <xdr:col>24</xdr:col>
      <xdr:colOff>558800</xdr:colOff>
      <xdr:row>85</xdr:row>
      <xdr:rowOff>108965</xdr:rowOff>
    </xdr:to>
    <xdr:cxnSp macro="">
      <xdr:nvCxnSpPr>
        <xdr:cNvPr id="248" name="直線コネクタ 247"/>
        <xdr:cNvCxnSpPr/>
      </xdr:nvCxnSpPr>
      <xdr:spPr>
        <a:xfrm>
          <a:off x="16179800" y="14662913"/>
          <a:ext cx="8382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154449</xdr:rowOff>
    </xdr:from>
    <xdr:ext cx="762000" cy="259045"/>
    <xdr:sp macro="" textlink="">
      <xdr:nvSpPr>
        <xdr:cNvPr id="249" name="給与水準   （国との比較）平均値テキスト"/>
        <xdr:cNvSpPr txBox="1"/>
      </xdr:nvSpPr>
      <xdr:spPr>
        <a:xfrm>
          <a:off x="17106900" y="14384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137922</xdr:rowOff>
    </xdr:from>
    <xdr:to>
      <xdr:col>24</xdr:col>
      <xdr:colOff>609600</xdr:colOff>
      <xdr:row>85</xdr:row>
      <xdr:rowOff>68072</xdr:rowOff>
    </xdr:to>
    <xdr:sp macro="" textlink="">
      <xdr:nvSpPr>
        <xdr:cNvPr id="250" name="フローチャート : 判断 249"/>
        <xdr:cNvSpPr/>
      </xdr:nvSpPr>
      <xdr:spPr>
        <a:xfrm>
          <a:off x="16967200" y="1453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80011</xdr:rowOff>
    </xdr:from>
    <xdr:to>
      <xdr:col>23</xdr:col>
      <xdr:colOff>406400</xdr:colOff>
      <xdr:row>85</xdr:row>
      <xdr:rowOff>89663</xdr:rowOff>
    </xdr:to>
    <xdr:cxnSp macro="">
      <xdr:nvCxnSpPr>
        <xdr:cNvPr id="251" name="直線コネクタ 250"/>
        <xdr:cNvCxnSpPr/>
      </xdr:nvCxnSpPr>
      <xdr:spPr>
        <a:xfrm>
          <a:off x="15290800" y="1465326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147574</xdr:rowOff>
    </xdr:from>
    <xdr:to>
      <xdr:col>23</xdr:col>
      <xdr:colOff>457200</xdr:colOff>
      <xdr:row>85</xdr:row>
      <xdr:rowOff>77724</xdr:rowOff>
    </xdr:to>
    <xdr:sp macro="" textlink="">
      <xdr:nvSpPr>
        <xdr:cNvPr id="252" name="フローチャート : 判断 251"/>
        <xdr:cNvSpPr/>
      </xdr:nvSpPr>
      <xdr:spPr>
        <a:xfrm>
          <a:off x="16129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87901</xdr:rowOff>
    </xdr:from>
    <xdr:ext cx="736600" cy="259045"/>
    <xdr:sp macro="" textlink="">
      <xdr:nvSpPr>
        <xdr:cNvPr id="253" name="テキスト ボックス 252"/>
        <xdr:cNvSpPr txBox="1"/>
      </xdr:nvSpPr>
      <xdr:spPr>
        <a:xfrm>
          <a:off x="15798800" y="1431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75185</xdr:rowOff>
    </xdr:from>
    <xdr:to>
      <xdr:col>22</xdr:col>
      <xdr:colOff>203200</xdr:colOff>
      <xdr:row>85</xdr:row>
      <xdr:rowOff>80011</xdr:rowOff>
    </xdr:to>
    <xdr:cxnSp macro="">
      <xdr:nvCxnSpPr>
        <xdr:cNvPr id="254" name="直線コネクタ 253"/>
        <xdr:cNvCxnSpPr/>
      </xdr:nvCxnSpPr>
      <xdr:spPr>
        <a:xfrm>
          <a:off x="14401800" y="14648435"/>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133096</xdr:rowOff>
    </xdr:from>
    <xdr:to>
      <xdr:col>22</xdr:col>
      <xdr:colOff>254000</xdr:colOff>
      <xdr:row>85</xdr:row>
      <xdr:rowOff>63246</xdr:rowOff>
    </xdr:to>
    <xdr:sp macro="" textlink="">
      <xdr:nvSpPr>
        <xdr:cNvPr id="255" name="フローチャート : 判断 254"/>
        <xdr:cNvSpPr/>
      </xdr:nvSpPr>
      <xdr:spPr>
        <a:xfrm>
          <a:off x="15240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73423</xdr:rowOff>
    </xdr:from>
    <xdr:ext cx="762000" cy="259045"/>
    <xdr:sp macro="" textlink="">
      <xdr:nvSpPr>
        <xdr:cNvPr id="256" name="テキスト ボックス 255"/>
        <xdr:cNvSpPr txBox="1"/>
      </xdr:nvSpPr>
      <xdr:spPr>
        <a:xfrm>
          <a:off x="14909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75185</xdr:rowOff>
    </xdr:from>
    <xdr:to>
      <xdr:col>21</xdr:col>
      <xdr:colOff>0</xdr:colOff>
      <xdr:row>87</xdr:row>
      <xdr:rowOff>156972</xdr:rowOff>
    </xdr:to>
    <xdr:cxnSp macro="">
      <xdr:nvCxnSpPr>
        <xdr:cNvPr id="257" name="直線コネクタ 256"/>
        <xdr:cNvCxnSpPr/>
      </xdr:nvCxnSpPr>
      <xdr:spPr>
        <a:xfrm flipV="1">
          <a:off x="13512800" y="14648435"/>
          <a:ext cx="889000" cy="42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89663</xdr:rowOff>
    </xdr:from>
    <xdr:to>
      <xdr:col>21</xdr:col>
      <xdr:colOff>50800</xdr:colOff>
      <xdr:row>85</xdr:row>
      <xdr:rowOff>19813</xdr:rowOff>
    </xdr:to>
    <xdr:sp macro="" textlink="">
      <xdr:nvSpPr>
        <xdr:cNvPr id="258" name="フローチャート : 判断 257"/>
        <xdr:cNvSpPr/>
      </xdr:nvSpPr>
      <xdr:spPr>
        <a:xfrm>
          <a:off x="14351000" y="1449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29990</xdr:rowOff>
    </xdr:from>
    <xdr:ext cx="762000" cy="259045"/>
    <xdr:sp macro="" textlink="">
      <xdr:nvSpPr>
        <xdr:cNvPr id="259" name="テキスト ボックス 258"/>
        <xdr:cNvSpPr txBox="1"/>
      </xdr:nvSpPr>
      <xdr:spPr>
        <a:xfrm>
          <a:off x="14020800" y="1426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123189</xdr:rowOff>
    </xdr:from>
    <xdr:to>
      <xdr:col>19</xdr:col>
      <xdr:colOff>533400</xdr:colOff>
      <xdr:row>87</xdr:row>
      <xdr:rowOff>53339</xdr:rowOff>
    </xdr:to>
    <xdr:sp macro="" textlink="">
      <xdr:nvSpPr>
        <xdr:cNvPr id="260" name="フローチャート : 判断 259"/>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63516</xdr:rowOff>
    </xdr:from>
    <xdr:ext cx="762000" cy="259045"/>
    <xdr:sp macro="" textlink="">
      <xdr:nvSpPr>
        <xdr:cNvPr id="261" name="テキスト ボックス 260"/>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58165</xdr:rowOff>
    </xdr:from>
    <xdr:to>
      <xdr:col>24</xdr:col>
      <xdr:colOff>609600</xdr:colOff>
      <xdr:row>85</xdr:row>
      <xdr:rowOff>159765</xdr:rowOff>
    </xdr:to>
    <xdr:sp macro="" textlink="">
      <xdr:nvSpPr>
        <xdr:cNvPr id="267" name="円/楕円 266"/>
        <xdr:cNvSpPr/>
      </xdr:nvSpPr>
      <xdr:spPr>
        <a:xfrm>
          <a:off x="169672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30242</xdr:rowOff>
    </xdr:from>
    <xdr:ext cx="762000" cy="259045"/>
    <xdr:sp macro="" textlink="">
      <xdr:nvSpPr>
        <xdr:cNvPr id="268" name="給与水準   （国との比較）該当値テキスト"/>
        <xdr:cNvSpPr txBox="1"/>
      </xdr:nvSpPr>
      <xdr:spPr>
        <a:xfrm>
          <a:off x="17106900" y="1460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38863</xdr:rowOff>
    </xdr:from>
    <xdr:to>
      <xdr:col>23</xdr:col>
      <xdr:colOff>457200</xdr:colOff>
      <xdr:row>85</xdr:row>
      <xdr:rowOff>140463</xdr:rowOff>
    </xdr:to>
    <xdr:sp macro="" textlink="">
      <xdr:nvSpPr>
        <xdr:cNvPr id="269" name="円/楕円 268"/>
        <xdr:cNvSpPr/>
      </xdr:nvSpPr>
      <xdr:spPr>
        <a:xfrm>
          <a:off x="161290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125240</xdr:rowOff>
    </xdr:from>
    <xdr:ext cx="736600" cy="259045"/>
    <xdr:sp macro="" textlink="">
      <xdr:nvSpPr>
        <xdr:cNvPr id="270" name="テキスト ボックス 269"/>
        <xdr:cNvSpPr txBox="1"/>
      </xdr:nvSpPr>
      <xdr:spPr>
        <a:xfrm>
          <a:off x="15798800" y="14698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29211</xdr:rowOff>
    </xdr:from>
    <xdr:to>
      <xdr:col>22</xdr:col>
      <xdr:colOff>254000</xdr:colOff>
      <xdr:row>85</xdr:row>
      <xdr:rowOff>130811</xdr:rowOff>
    </xdr:to>
    <xdr:sp macro="" textlink="">
      <xdr:nvSpPr>
        <xdr:cNvPr id="271" name="円/楕円 270"/>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115588</xdr:rowOff>
    </xdr:from>
    <xdr:ext cx="762000" cy="259045"/>
    <xdr:sp macro="" textlink="">
      <xdr:nvSpPr>
        <xdr:cNvPr id="272" name="テキスト ボックス 271"/>
        <xdr:cNvSpPr txBox="1"/>
      </xdr:nvSpPr>
      <xdr:spPr>
        <a:xfrm>
          <a:off x="14909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24385</xdr:rowOff>
    </xdr:from>
    <xdr:to>
      <xdr:col>21</xdr:col>
      <xdr:colOff>50800</xdr:colOff>
      <xdr:row>85</xdr:row>
      <xdr:rowOff>125985</xdr:rowOff>
    </xdr:to>
    <xdr:sp macro="" textlink="">
      <xdr:nvSpPr>
        <xdr:cNvPr id="273" name="円/楕円 272"/>
        <xdr:cNvSpPr/>
      </xdr:nvSpPr>
      <xdr:spPr>
        <a:xfrm>
          <a:off x="14351000" y="145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110762</xdr:rowOff>
    </xdr:from>
    <xdr:ext cx="762000" cy="259045"/>
    <xdr:sp macro="" textlink="">
      <xdr:nvSpPr>
        <xdr:cNvPr id="274" name="テキスト ボックス 273"/>
        <xdr:cNvSpPr txBox="1"/>
      </xdr:nvSpPr>
      <xdr:spPr>
        <a:xfrm>
          <a:off x="14020800" y="1468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75" name="円/楕円 274"/>
        <xdr:cNvSpPr/>
      </xdr:nvSpPr>
      <xdr:spPr>
        <a:xfrm>
          <a:off x="13462000" y="1502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21099</xdr:rowOff>
    </xdr:from>
    <xdr:ext cx="762000" cy="259045"/>
    <xdr:sp macro="" textlink="">
      <xdr:nvSpPr>
        <xdr:cNvPr id="276" name="テキスト ボックス 275"/>
        <xdr:cNvSpPr txBox="1"/>
      </xdr:nvSpPr>
      <xdr:spPr>
        <a:xfrm>
          <a:off x="13131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人口規模の減少に伴い類似団体を上回っていたが、今年度は類似団体とほぼ同水準となった。今後も定員管理に基づき適正な水準を維持することに努める。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6" name="テキスト ボックス 30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156083</xdr:rowOff>
    </xdr:from>
    <xdr:to>
      <xdr:col>24</xdr:col>
      <xdr:colOff>558800</xdr:colOff>
      <xdr:row>67</xdr:row>
      <xdr:rowOff>160673</xdr:rowOff>
    </xdr:to>
    <xdr:cxnSp macro="">
      <xdr:nvCxnSpPr>
        <xdr:cNvPr id="308" name="直線コネクタ 307"/>
        <xdr:cNvCxnSpPr/>
      </xdr:nvCxnSpPr>
      <xdr:spPr>
        <a:xfrm flipV="1">
          <a:off x="17018000" y="9928733"/>
          <a:ext cx="0" cy="1719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132750</xdr:rowOff>
    </xdr:from>
    <xdr:ext cx="762000" cy="259045"/>
    <xdr:sp macro="" textlink="">
      <xdr:nvSpPr>
        <xdr:cNvPr id="309" name="定員管理の状況最小値テキスト"/>
        <xdr:cNvSpPr txBox="1"/>
      </xdr:nvSpPr>
      <xdr:spPr>
        <a:xfrm>
          <a:off x="17106900" y="1161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160673</xdr:rowOff>
    </xdr:from>
    <xdr:to>
      <xdr:col>24</xdr:col>
      <xdr:colOff>647700</xdr:colOff>
      <xdr:row>67</xdr:row>
      <xdr:rowOff>160673</xdr:rowOff>
    </xdr:to>
    <xdr:cxnSp macro="">
      <xdr:nvCxnSpPr>
        <xdr:cNvPr id="310" name="直線コネクタ 309"/>
        <xdr:cNvCxnSpPr/>
      </xdr:nvCxnSpPr>
      <xdr:spPr>
        <a:xfrm>
          <a:off x="16929100" y="1164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71010</xdr:rowOff>
    </xdr:from>
    <xdr:ext cx="762000" cy="259045"/>
    <xdr:sp macro="" textlink="">
      <xdr:nvSpPr>
        <xdr:cNvPr id="311" name="定員管理の状況最大値テキスト"/>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57</xdr:row>
      <xdr:rowOff>156083</xdr:rowOff>
    </xdr:from>
    <xdr:to>
      <xdr:col>24</xdr:col>
      <xdr:colOff>647700</xdr:colOff>
      <xdr:row>57</xdr:row>
      <xdr:rowOff>156083</xdr:rowOff>
    </xdr:to>
    <xdr:cxnSp macro="">
      <xdr:nvCxnSpPr>
        <xdr:cNvPr id="312" name="直線コネクタ 311"/>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98606</xdr:rowOff>
    </xdr:from>
    <xdr:to>
      <xdr:col>24</xdr:col>
      <xdr:colOff>558800</xdr:colOff>
      <xdr:row>59</xdr:row>
      <xdr:rowOff>125150</xdr:rowOff>
    </xdr:to>
    <xdr:cxnSp macro="">
      <xdr:nvCxnSpPr>
        <xdr:cNvPr id="313" name="直線コネクタ 312"/>
        <xdr:cNvCxnSpPr/>
      </xdr:nvCxnSpPr>
      <xdr:spPr>
        <a:xfrm flipV="1">
          <a:off x="16179800" y="10214156"/>
          <a:ext cx="838200" cy="2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30570</xdr:rowOff>
    </xdr:from>
    <xdr:ext cx="762000" cy="259045"/>
    <xdr:sp macro="" textlink="">
      <xdr:nvSpPr>
        <xdr:cNvPr id="314" name="定員管理の状況平均値テキスト"/>
        <xdr:cNvSpPr txBox="1"/>
      </xdr:nvSpPr>
      <xdr:spPr>
        <a:xfrm>
          <a:off x="17106900" y="101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58493</xdr:rowOff>
    </xdr:from>
    <xdr:to>
      <xdr:col>24</xdr:col>
      <xdr:colOff>609600</xdr:colOff>
      <xdr:row>59</xdr:row>
      <xdr:rowOff>160093</xdr:rowOff>
    </xdr:to>
    <xdr:sp macro="" textlink="">
      <xdr:nvSpPr>
        <xdr:cNvPr id="315" name="フローチャート : 判断 314"/>
        <xdr:cNvSpPr/>
      </xdr:nvSpPr>
      <xdr:spPr>
        <a:xfrm>
          <a:off x="16967200" y="1017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89299</xdr:rowOff>
    </xdr:from>
    <xdr:to>
      <xdr:col>23</xdr:col>
      <xdr:colOff>406400</xdr:colOff>
      <xdr:row>59</xdr:row>
      <xdr:rowOff>125150</xdr:rowOff>
    </xdr:to>
    <xdr:cxnSp macro="">
      <xdr:nvCxnSpPr>
        <xdr:cNvPr id="316" name="直線コネクタ 315"/>
        <xdr:cNvCxnSpPr/>
      </xdr:nvCxnSpPr>
      <xdr:spPr>
        <a:xfrm>
          <a:off x="15290800" y="10204849"/>
          <a:ext cx="889000" cy="3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171341</xdr:rowOff>
    </xdr:from>
    <xdr:to>
      <xdr:col>23</xdr:col>
      <xdr:colOff>457200</xdr:colOff>
      <xdr:row>59</xdr:row>
      <xdr:rowOff>101491</xdr:rowOff>
    </xdr:to>
    <xdr:sp macro="" textlink="">
      <xdr:nvSpPr>
        <xdr:cNvPr id="317" name="フローチャート : 判断 316"/>
        <xdr:cNvSpPr/>
      </xdr:nvSpPr>
      <xdr:spPr>
        <a:xfrm>
          <a:off x="16129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111668</xdr:rowOff>
    </xdr:from>
    <xdr:ext cx="736600" cy="259045"/>
    <xdr:sp macro="" textlink="">
      <xdr:nvSpPr>
        <xdr:cNvPr id="318" name="テキスト ボックス 317"/>
        <xdr:cNvSpPr txBox="1"/>
      </xdr:nvSpPr>
      <xdr:spPr>
        <a:xfrm>
          <a:off x="15798800" y="9884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89299</xdr:rowOff>
    </xdr:from>
    <xdr:to>
      <xdr:col>22</xdr:col>
      <xdr:colOff>203200</xdr:colOff>
      <xdr:row>59</xdr:row>
      <xdr:rowOff>96883</xdr:rowOff>
    </xdr:to>
    <xdr:cxnSp macro="">
      <xdr:nvCxnSpPr>
        <xdr:cNvPr id="319" name="直線コネクタ 318"/>
        <xdr:cNvCxnSpPr/>
      </xdr:nvCxnSpPr>
      <xdr:spPr>
        <a:xfrm flipV="1">
          <a:off x="14401800" y="10204849"/>
          <a:ext cx="8890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19540</xdr:rowOff>
    </xdr:from>
    <xdr:to>
      <xdr:col>22</xdr:col>
      <xdr:colOff>254000</xdr:colOff>
      <xdr:row>59</xdr:row>
      <xdr:rowOff>121140</xdr:rowOff>
    </xdr:to>
    <xdr:sp macro="" textlink="">
      <xdr:nvSpPr>
        <xdr:cNvPr id="320" name="フローチャート : 判断 319"/>
        <xdr:cNvSpPr/>
      </xdr:nvSpPr>
      <xdr:spPr>
        <a:xfrm>
          <a:off x="15240000" y="101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131317</xdr:rowOff>
    </xdr:from>
    <xdr:ext cx="762000" cy="259045"/>
    <xdr:sp macro="" textlink="">
      <xdr:nvSpPr>
        <xdr:cNvPr id="321" name="テキスト ボックス 320"/>
        <xdr:cNvSpPr txBox="1"/>
      </xdr:nvSpPr>
      <xdr:spPr>
        <a:xfrm>
          <a:off x="14909800" y="99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96883</xdr:rowOff>
    </xdr:from>
    <xdr:to>
      <xdr:col>21</xdr:col>
      <xdr:colOff>0</xdr:colOff>
      <xdr:row>59</xdr:row>
      <xdr:rowOff>118600</xdr:rowOff>
    </xdr:to>
    <xdr:cxnSp macro="">
      <xdr:nvCxnSpPr>
        <xdr:cNvPr id="322" name="直線コネクタ 321"/>
        <xdr:cNvCxnSpPr/>
      </xdr:nvCxnSpPr>
      <xdr:spPr>
        <a:xfrm flipV="1">
          <a:off x="13512800" y="10212433"/>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21608</xdr:rowOff>
    </xdr:from>
    <xdr:to>
      <xdr:col>21</xdr:col>
      <xdr:colOff>50800</xdr:colOff>
      <xdr:row>59</xdr:row>
      <xdr:rowOff>123208</xdr:rowOff>
    </xdr:to>
    <xdr:sp macro="" textlink="">
      <xdr:nvSpPr>
        <xdr:cNvPr id="323" name="フローチャート : 判断 322"/>
        <xdr:cNvSpPr/>
      </xdr:nvSpPr>
      <xdr:spPr>
        <a:xfrm>
          <a:off x="14351000" y="101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133385</xdr:rowOff>
    </xdr:from>
    <xdr:ext cx="762000" cy="259045"/>
    <xdr:sp macro="" textlink="">
      <xdr:nvSpPr>
        <xdr:cNvPr id="324" name="テキスト ボックス 323"/>
        <xdr:cNvSpPr txBox="1"/>
      </xdr:nvSpPr>
      <xdr:spPr>
        <a:xfrm>
          <a:off x="14020800" y="9906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16438</xdr:rowOff>
    </xdr:from>
    <xdr:to>
      <xdr:col>19</xdr:col>
      <xdr:colOff>533400</xdr:colOff>
      <xdr:row>59</xdr:row>
      <xdr:rowOff>118038</xdr:rowOff>
    </xdr:to>
    <xdr:sp macro="" textlink="">
      <xdr:nvSpPr>
        <xdr:cNvPr id="325" name="フローチャート : 判断 324"/>
        <xdr:cNvSpPr/>
      </xdr:nvSpPr>
      <xdr:spPr>
        <a:xfrm>
          <a:off x="13462000" y="1013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128215</xdr:rowOff>
    </xdr:from>
    <xdr:ext cx="762000" cy="259045"/>
    <xdr:sp macro="" textlink="">
      <xdr:nvSpPr>
        <xdr:cNvPr id="326" name="テキスト ボックス 325"/>
        <xdr:cNvSpPr txBox="1"/>
      </xdr:nvSpPr>
      <xdr:spPr>
        <a:xfrm>
          <a:off x="13131800" y="990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47806</xdr:rowOff>
    </xdr:from>
    <xdr:to>
      <xdr:col>24</xdr:col>
      <xdr:colOff>609600</xdr:colOff>
      <xdr:row>59</xdr:row>
      <xdr:rowOff>149406</xdr:rowOff>
    </xdr:to>
    <xdr:sp macro="" textlink="">
      <xdr:nvSpPr>
        <xdr:cNvPr id="332" name="円/楕円 331"/>
        <xdr:cNvSpPr/>
      </xdr:nvSpPr>
      <xdr:spPr>
        <a:xfrm>
          <a:off x="16967200" y="1016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64333</xdr:rowOff>
    </xdr:from>
    <xdr:ext cx="762000" cy="259045"/>
    <xdr:sp macro="" textlink="">
      <xdr:nvSpPr>
        <xdr:cNvPr id="333" name="定員管理の状況該当値テキスト"/>
        <xdr:cNvSpPr txBox="1"/>
      </xdr:nvSpPr>
      <xdr:spPr>
        <a:xfrm>
          <a:off x="17106900" y="1000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74350</xdr:rowOff>
    </xdr:from>
    <xdr:to>
      <xdr:col>23</xdr:col>
      <xdr:colOff>457200</xdr:colOff>
      <xdr:row>60</xdr:row>
      <xdr:rowOff>4500</xdr:rowOff>
    </xdr:to>
    <xdr:sp macro="" textlink="">
      <xdr:nvSpPr>
        <xdr:cNvPr id="334" name="円/楕円 333"/>
        <xdr:cNvSpPr/>
      </xdr:nvSpPr>
      <xdr:spPr>
        <a:xfrm>
          <a:off x="16129000" y="1018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160727</xdr:rowOff>
    </xdr:from>
    <xdr:ext cx="736600" cy="259045"/>
    <xdr:sp macro="" textlink="">
      <xdr:nvSpPr>
        <xdr:cNvPr id="335" name="テキスト ボックス 334"/>
        <xdr:cNvSpPr txBox="1"/>
      </xdr:nvSpPr>
      <xdr:spPr>
        <a:xfrm>
          <a:off x="15798800" y="1027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38499</xdr:rowOff>
    </xdr:from>
    <xdr:to>
      <xdr:col>22</xdr:col>
      <xdr:colOff>254000</xdr:colOff>
      <xdr:row>59</xdr:row>
      <xdr:rowOff>140099</xdr:rowOff>
    </xdr:to>
    <xdr:sp macro="" textlink="">
      <xdr:nvSpPr>
        <xdr:cNvPr id="336" name="円/楕円 335"/>
        <xdr:cNvSpPr/>
      </xdr:nvSpPr>
      <xdr:spPr>
        <a:xfrm>
          <a:off x="15240000" y="1015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124876</xdr:rowOff>
    </xdr:from>
    <xdr:ext cx="762000" cy="259045"/>
    <xdr:sp macro="" textlink="">
      <xdr:nvSpPr>
        <xdr:cNvPr id="337" name="テキスト ボックス 336"/>
        <xdr:cNvSpPr txBox="1"/>
      </xdr:nvSpPr>
      <xdr:spPr>
        <a:xfrm>
          <a:off x="14909800" y="1024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46083</xdr:rowOff>
    </xdr:from>
    <xdr:to>
      <xdr:col>21</xdr:col>
      <xdr:colOff>50800</xdr:colOff>
      <xdr:row>59</xdr:row>
      <xdr:rowOff>147683</xdr:rowOff>
    </xdr:to>
    <xdr:sp macro="" textlink="">
      <xdr:nvSpPr>
        <xdr:cNvPr id="338" name="円/楕円 337"/>
        <xdr:cNvSpPr/>
      </xdr:nvSpPr>
      <xdr:spPr>
        <a:xfrm>
          <a:off x="14351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132460</xdr:rowOff>
    </xdr:from>
    <xdr:ext cx="762000" cy="259045"/>
    <xdr:sp macro="" textlink="">
      <xdr:nvSpPr>
        <xdr:cNvPr id="339" name="テキスト ボックス 338"/>
        <xdr:cNvSpPr txBox="1"/>
      </xdr:nvSpPr>
      <xdr:spPr>
        <a:xfrm>
          <a:off x="1402080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67800</xdr:rowOff>
    </xdr:from>
    <xdr:to>
      <xdr:col>19</xdr:col>
      <xdr:colOff>533400</xdr:colOff>
      <xdr:row>59</xdr:row>
      <xdr:rowOff>169400</xdr:rowOff>
    </xdr:to>
    <xdr:sp macro="" textlink="">
      <xdr:nvSpPr>
        <xdr:cNvPr id="340" name="円/楕円 339"/>
        <xdr:cNvSpPr/>
      </xdr:nvSpPr>
      <xdr:spPr>
        <a:xfrm>
          <a:off x="13462000" y="101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154177</xdr:rowOff>
    </xdr:from>
    <xdr:ext cx="762000" cy="259045"/>
    <xdr:sp macro="" textlink="">
      <xdr:nvSpPr>
        <xdr:cNvPr id="341" name="テキスト ボックス 340"/>
        <xdr:cNvSpPr txBox="1"/>
      </xdr:nvSpPr>
      <xdr:spPr>
        <a:xfrm>
          <a:off x="13131800" y="1026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上回っているが、これまでの公債費対策の取組により比率は年々減少してきている。今後も計画的な公債費対策を実施し、比率の低下に努めることとする。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153247</xdr:rowOff>
    </xdr:from>
    <xdr:to>
      <xdr:col>24</xdr:col>
      <xdr:colOff>558800</xdr:colOff>
      <xdr:row>43</xdr:row>
      <xdr:rowOff>135467</xdr:rowOff>
    </xdr:to>
    <xdr:cxnSp macro="">
      <xdr:nvCxnSpPr>
        <xdr:cNvPr id="369" name="直線コネクタ 368"/>
        <xdr:cNvCxnSpPr/>
      </xdr:nvCxnSpPr>
      <xdr:spPr>
        <a:xfrm flipV="1">
          <a:off x="17018000" y="6325447"/>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107544</xdr:rowOff>
    </xdr:from>
    <xdr:ext cx="762000" cy="259045"/>
    <xdr:sp macro="" textlink="">
      <xdr:nvSpPr>
        <xdr:cNvPr id="370" name="公債費負担の状況最小値テキスト"/>
        <xdr:cNvSpPr txBox="1"/>
      </xdr:nvSpPr>
      <xdr:spPr>
        <a:xfrm>
          <a:off x="17106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43</xdr:row>
      <xdr:rowOff>135467</xdr:rowOff>
    </xdr:from>
    <xdr:to>
      <xdr:col>24</xdr:col>
      <xdr:colOff>647700</xdr:colOff>
      <xdr:row>43</xdr:row>
      <xdr:rowOff>135467</xdr:rowOff>
    </xdr:to>
    <xdr:cxnSp macro="">
      <xdr:nvCxnSpPr>
        <xdr:cNvPr id="371" name="直線コネクタ 370"/>
        <xdr:cNvCxnSpPr/>
      </xdr:nvCxnSpPr>
      <xdr:spPr>
        <a:xfrm>
          <a:off x="16929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68174</xdr:rowOff>
    </xdr:from>
    <xdr:ext cx="762000" cy="259045"/>
    <xdr:sp macro="" textlink="">
      <xdr:nvSpPr>
        <xdr:cNvPr id="372"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36</xdr:row>
      <xdr:rowOff>153247</xdr:rowOff>
    </xdr:from>
    <xdr:to>
      <xdr:col>24</xdr:col>
      <xdr:colOff>647700</xdr:colOff>
      <xdr:row>36</xdr:row>
      <xdr:rowOff>153247</xdr:rowOff>
    </xdr:to>
    <xdr:cxnSp macro="">
      <xdr:nvCxnSpPr>
        <xdr:cNvPr id="373" name="直線コネクタ 372"/>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129963</xdr:rowOff>
    </xdr:from>
    <xdr:to>
      <xdr:col>24</xdr:col>
      <xdr:colOff>558800</xdr:colOff>
      <xdr:row>43</xdr:row>
      <xdr:rowOff>63077</xdr:rowOff>
    </xdr:to>
    <xdr:cxnSp macro="">
      <xdr:nvCxnSpPr>
        <xdr:cNvPr id="374" name="直線コネクタ 373"/>
        <xdr:cNvCxnSpPr/>
      </xdr:nvCxnSpPr>
      <xdr:spPr>
        <a:xfrm flipV="1">
          <a:off x="16179800" y="7330863"/>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1710</xdr:rowOff>
    </xdr:from>
    <xdr:ext cx="762000" cy="259045"/>
    <xdr:sp macro="" textlink="">
      <xdr:nvSpPr>
        <xdr:cNvPr id="375" name="公債費負担の状況平均値テキスト"/>
        <xdr:cNvSpPr txBox="1"/>
      </xdr:nvSpPr>
      <xdr:spPr>
        <a:xfrm>
          <a:off x="17106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76" name="フローチャート : 判断 375"/>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63077</xdr:rowOff>
    </xdr:from>
    <xdr:to>
      <xdr:col>23</xdr:col>
      <xdr:colOff>406400</xdr:colOff>
      <xdr:row>43</xdr:row>
      <xdr:rowOff>167640</xdr:rowOff>
    </xdr:to>
    <xdr:cxnSp macro="">
      <xdr:nvCxnSpPr>
        <xdr:cNvPr id="377" name="直線コネクタ 376"/>
        <xdr:cNvCxnSpPr/>
      </xdr:nvCxnSpPr>
      <xdr:spPr>
        <a:xfrm flipV="1">
          <a:off x="15290800" y="743542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81704</xdr:rowOff>
    </xdr:from>
    <xdr:to>
      <xdr:col>23</xdr:col>
      <xdr:colOff>457200</xdr:colOff>
      <xdr:row>42</xdr:row>
      <xdr:rowOff>11854</xdr:rowOff>
    </xdr:to>
    <xdr:sp macro="" textlink="">
      <xdr:nvSpPr>
        <xdr:cNvPr id="378" name="フローチャート : 判断 377"/>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22031</xdr:rowOff>
    </xdr:from>
    <xdr:ext cx="736600" cy="259045"/>
    <xdr:sp macro="" textlink="">
      <xdr:nvSpPr>
        <xdr:cNvPr id="379" name="テキスト ボックス 378"/>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167640</xdr:rowOff>
    </xdr:from>
    <xdr:to>
      <xdr:col>22</xdr:col>
      <xdr:colOff>203200</xdr:colOff>
      <xdr:row>44</xdr:row>
      <xdr:rowOff>68580</xdr:rowOff>
    </xdr:to>
    <xdr:cxnSp macro="">
      <xdr:nvCxnSpPr>
        <xdr:cNvPr id="380" name="直線コネクタ 379"/>
        <xdr:cNvCxnSpPr/>
      </xdr:nvCxnSpPr>
      <xdr:spPr>
        <a:xfrm flipV="1">
          <a:off x="14401800" y="75399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57573</xdr:rowOff>
    </xdr:from>
    <xdr:to>
      <xdr:col>22</xdr:col>
      <xdr:colOff>254000</xdr:colOff>
      <xdr:row>41</xdr:row>
      <xdr:rowOff>159173</xdr:rowOff>
    </xdr:to>
    <xdr:sp macro="" textlink="">
      <xdr:nvSpPr>
        <xdr:cNvPr id="381" name="フローチャート : 判断 380"/>
        <xdr:cNvSpPr/>
      </xdr:nvSpPr>
      <xdr:spPr>
        <a:xfrm>
          <a:off x="15240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169350</xdr:rowOff>
    </xdr:from>
    <xdr:ext cx="762000" cy="259045"/>
    <xdr:sp macro="" textlink="">
      <xdr:nvSpPr>
        <xdr:cNvPr id="382" name="テキスト ボックス 381"/>
        <xdr:cNvSpPr txBox="1"/>
      </xdr:nvSpPr>
      <xdr:spPr>
        <a:xfrm>
          <a:off x="14909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68580</xdr:rowOff>
    </xdr:from>
    <xdr:to>
      <xdr:col>21</xdr:col>
      <xdr:colOff>0</xdr:colOff>
      <xdr:row>44</xdr:row>
      <xdr:rowOff>92710</xdr:rowOff>
    </xdr:to>
    <xdr:cxnSp macro="">
      <xdr:nvCxnSpPr>
        <xdr:cNvPr id="383" name="直線コネクタ 382"/>
        <xdr:cNvCxnSpPr/>
      </xdr:nvCxnSpPr>
      <xdr:spPr>
        <a:xfrm flipV="1">
          <a:off x="13512800" y="76123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138006</xdr:rowOff>
    </xdr:from>
    <xdr:to>
      <xdr:col>21</xdr:col>
      <xdr:colOff>50800</xdr:colOff>
      <xdr:row>42</xdr:row>
      <xdr:rowOff>68156</xdr:rowOff>
    </xdr:to>
    <xdr:sp macro="" textlink="">
      <xdr:nvSpPr>
        <xdr:cNvPr id="384" name="フローチャート : 判断 383"/>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78333</xdr:rowOff>
    </xdr:from>
    <xdr:ext cx="762000" cy="259045"/>
    <xdr:sp macro="" textlink="">
      <xdr:nvSpPr>
        <xdr:cNvPr id="385" name="テキスト ボックス 384"/>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86" name="フローチャート : 判断 385"/>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126594</xdr:rowOff>
    </xdr:from>
    <xdr:ext cx="762000" cy="259045"/>
    <xdr:sp macro="" textlink="">
      <xdr:nvSpPr>
        <xdr:cNvPr id="387" name="テキスト ボックス 386"/>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79163</xdr:rowOff>
    </xdr:from>
    <xdr:to>
      <xdr:col>24</xdr:col>
      <xdr:colOff>609600</xdr:colOff>
      <xdr:row>43</xdr:row>
      <xdr:rowOff>9313</xdr:rowOff>
    </xdr:to>
    <xdr:sp macro="" textlink="">
      <xdr:nvSpPr>
        <xdr:cNvPr id="393" name="円/楕円 392"/>
        <xdr:cNvSpPr/>
      </xdr:nvSpPr>
      <xdr:spPr>
        <a:xfrm>
          <a:off x="169672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51240</xdr:rowOff>
    </xdr:from>
    <xdr:ext cx="762000" cy="259045"/>
    <xdr:sp macro="" textlink="">
      <xdr:nvSpPr>
        <xdr:cNvPr id="394" name="公債費負担の状況該当値テキスト"/>
        <xdr:cNvSpPr txBox="1"/>
      </xdr:nvSpPr>
      <xdr:spPr>
        <a:xfrm>
          <a:off x="17106900" y="725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12277</xdr:rowOff>
    </xdr:from>
    <xdr:to>
      <xdr:col>23</xdr:col>
      <xdr:colOff>457200</xdr:colOff>
      <xdr:row>43</xdr:row>
      <xdr:rowOff>113877</xdr:rowOff>
    </xdr:to>
    <xdr:sp macro="" textlink="">
      <xdr:nvSpPr>
        <xdr:cNvPr id="395" name="円/楕円 394"/>
        <xdr:cNvSpPr/>
      </xdr:nvSpPr>
      <xdr:spPr>
        <a:xfrm>
          <a:off x="16129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98654</xdr:rowOff>
    </xdr:from>
    <xdr:ext cx="736600" cy="259045"/>
    <xdr:sp macro="" textlink="">
      <xdr:nvSpPr>
        <xdr:cNvPr id="396" name="テキスト ボックス 395"/>
        <xdr:cNvSpPr txBox="1"/>
      </xdr:nvSpPr>
      <xdr:spPr>
        <a:xfrm>
          <a:off x="15798800" y="747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116840</xdr:rowOff>
    </xdr:from>
    <xdr:to>
      <xdr:col>22</xdr:col>
      <xdr:colOff>254000</xdr:colOff>
      <xdr:row>44</xdr:row>
      <xdr:rowOff>46990</xdr:rowOff>
    </xdr:to>
    <xdr:sp macro="" textlink="">
      <xdr:nvSpPr>
        <xdr:cNvPr id="397" name="円/楕円 396"/>
        <xdr:cNvSpPr/>
      </xdr:nvSpPr>
      <xdr:spPr>
        <a:xfrm>
          <a:off x="15240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31767</xdr:rowOff>
    </xdr:from>
    <xdr:ext cx="762000" cy="259045"/>
    <xdr:sp macro="" textlink="">
      <xdr:nvSpPr>
        <xdr:cNvPr id="398" name="テキスト ボックス 397"/>
        <xdr:cNvSpPr txBox="1"/>
      </xdr:nvSpPr>
      <xdr:spPr>
        <a:xfrm>
          <a:off x="14909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17780</xdr:rowOff>
    </xdr:from>
    <xdr:to>
      <xdr:col>21</xdr:col>
      <xdr:colOff>50800</xdr:colOff>
      <xdr:row>44</xdr:row>
      <xdr:rowOff>119380</xdr:rowOff>
    </xdr:to>
    <xdr:sp macro="" textlink="">
      <xdr:nvSpPr>
        <xdr:cNvPr id="399" name="円/楕円 398"/>
        <xdr:cNvSpPr/>
      </xdr:nvSpPr>
      <xdr:spPr>
        <a:xfrm>
          <a:off x="14351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104157</xdr:rowOff>
    </xdr:from>
    <xdr:ext cx="762000" cy="259045"/>
    <xdr:sp macro="" textlink="">
      <xdr:nvSpPr>
        <xdr:cNvPr id="400" name="テキスト ボックス 399"/>
        <xdr:cNvSpPr txBox="1"/>
      </xdr:nvSpPr>
      <xdr:spPr>
        <a:xfrm>
          <a:off x="14020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41910</xdr:rowOff>
    </xdr:from>
    <xdr:to>
      <xdr:col>19</xdr:col>
      <xdr:colOff>533400</xdr:colOff>
      <xdr:row>44</xdr:row>
      <xdr:rowOff>143510</xdr:rowOff>
    </xdr:to>
    <xdr:sp macro="" textlink="">
      <xdr:nvSpPr>
        <xdr:cNvPr id="401" name="円/楕円 400"/>
        <xdr:cNvSpPr/>
      </xdr:nvSpPr>
      <xdr:spPr>
        <a:xfrm>
          <a:off x="13462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128287</xdr:rowOff>
    </xdr:from>
    <xdr:ext cx="762000" cy="259045"/>
    <xdr:sp macro="" textlink="">
      <xdr:nvSpPr>
        <xdr:cNvPr id="402" name="テキスト ボックス 401"/>
        <xdr:cNvSpPr txBox="1"/>
      </xdr:nvSpPr>
      <xdr:spPr>
        <a:xfrm>
          <a:off x="13131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類似団体と比べて、上回っていた比率も充当可能基金の増加等要因により、年々比率は減少して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から類似団体と同水準となった。今後も将来負担を考慮した財政運営に努めていくこととする。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3" name="直線コネクタ 432"/>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34" name="将来負担の状況最小値テキスト"/>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35" name="直線コネクタ 434"/>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8"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9" name="フローチャート :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0" name="フローチャート : 判断 439"/>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1" name="テキスト ボックス 440"/>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2" name="フローチャート : 判断 441"/>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3" name="テキスト ボックス 442"/>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4" name="フローチャート : 判断 443"/>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5" name="テキスト ボックス 444"/>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6" name="フローチャート : 判断 445"/>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7" name="テキスト ボックス 446"/>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13</xdr:row>
      <xdr:rowOff>136979</xdr:rowOff>
    </xdr:from>
    <xdr:to>
      <xdr:col>19</xdr:col>
      <xdr:colOff>533400</xdr:colOff>
      <xdr:row>14</xdr:row>
      <xdr:rowOff>67129</xdr:rowOff>
    </xdr:to>
    <xdr:sp macro="" textlink="">
      <xdr:nvSpPr>
        <xdr:cNvPr id="453" name="円/楕円 452"/>
        <xdr:cNvSpPr/>
      </xdr:nvSpPr>
      <xdr:spPr>
        <a:xfrm>
          <a:off x="13462000" y="236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51906</xdr:rowOff>
    </xdr:from>
    <xdr:ext cx="762000" cy="259045"/>
    <xdr:sp macro="" textlink="">
      <xdr:nvSpPr>
        <xdr:cNvPr id="454" name="テキスト ボックス 453"/>
        <xdr:cNvSpPr txBox="1"/>
      </xdr:nvSpPr>
      <xdr:spPr>
        <a:xfrm>
          <a:off x="1313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長野県生坂村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1,873
1,861
39.05
2,397,358
2,360,266
31,719
1,310,474
2,225,153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類似団体の平均値と比べると、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％上回っている。引き続き、組織の見直し等を積極的に進め、比率の低下に努めていくこととする。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146050</xdr:rowOff>
    </xdr:from>
    <xdr:to>
      <xdr:col>7</xdr:col>
      <xdr:colOff>15875</xdr:colOff>
      <xdr:row>36</xdr:row>
      <xdr:rowOff>5080</xdr:rowOff>
    </xdr:to>
    <xdr:cxnSp macro="">
      <xdr:nvCxnSpPr>
        <xdr:cNvPr id="66" name="直線コネクタ 65"/>
        <xdr:cNvCxnSpPr/>
      </xdr:nvCxnSpPr>
      <xdr:spPr>
        <a:xfrm>
          <a:off x="3987800" y="6146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127017</xdr:rowOff>
    </xdr:from>
    <xdr:ext cx="762000" cy="259045"/>
    <xdr:sp macro="" textlink="">
      <xdr:nvSpPr>
        <xdr:cNvPr id="67" name="人件費平均値テキスト"/>
        <xdr:cNvSpPr txBox="1"/>
      </xdr:nvSpPr>
      <xdr:spPr>
        <a:xfrm>
          <a:off x="4914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146050</xdr:rowOff>
    </xdr:from>
    <xdr:to>
      <xdr:col>5</xdr:col>
      <xdr:colOff>549275</xdr:colOff>
      <xdr:row>36</xdr:row>
      <xdr:rowOff>35560</xdr:rowOff>
    </xdr:to>
    <xdr:cxnSp macro="">
      <xdr:nvCxnSpPr>
        <xdr:cNvPr id="69" name="直線コネクタ 68"/>
        <xdr:cNvCxnSpPr/>
      </xdr:nvCxnSpPr>
      <xdr:spPr>
        <a:xfrm flipV="1">
          <a:off x="3098800" y="6146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71" name="テキスト ボックス 70"/>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16510</xdr:rowOff>
    </xdr:from>
    <xdr:to>
      <xdr:col>4</xdr:col>
      <xdr:colOff>346075</xdr:colOff>
      <xdr:row>36</xdr:row>
      <xdr:rowOff>35560</xdr:rowOff>
    </xdr:to>
    <xdr:cxnSp macro="">
      <xdr:nvCxnSpPr>
        <xdr:cNvPr id="72" name="直線コネクタ 71"/>
        <xdr:cNvCxnSpPr/>
      </xdr:nvCxnSpPr>
      <xdr:spPr>
        <a:xfrm>
          <a:off x="2209800" y="61887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102870</xdr:rowOff>
    </xdr:from>
    <xdr:to>
      <xdr:col>4</xdr:col>
      <xdr:colOff>396875</xdr:colOff>
      <xdr:row>36</xdr:row>
      <xdr:rowOff>33020</xdr:rowOff>
    </xdr:to>
    <xdr:sp macro="" textlink="">
      <xdr:nvSpPr>
        <xdr:cNvPr id="73" name="フローチャート : 判断 72"/>
        <xdr:cNvSpPr/>
      </xdr:nvSpPr>
      <xdr:spPr>
        <a:xfrm>
          <a:off x="3048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43197</xdr:rowOff>
    </xdr:from>
    <xdr:ext cx="762000" cy="259045"/>
    <xdr:sp macro="" textlink="">
      <xdr:nvSpPr>
        <xdr:cNvPr id="74" name="テキスト ボックス 73"/>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16510</xdr:rowOff>
    </xdr:from>
    <xdr:to>
      <xdr:col>3</xdr:col>
      <xdr:colOff>142875</xdr:colOff>
      <xdr:row>36</xdr:row>
      <xdr:rowOff>31750</xdr:rowOff>
    </xdr:to>
    <xdr:cxnSp macro="">
      <xdr:nvCxnSpPr>
        <xdr:cNvPr id="75" name="直線コネクタ 74"/>
        <xdr:cNvCxnSpPr/>
      </xdr:nvCxnSpPr>
      <xdr:spPr>
        <a:xfrm flipV="1">
          <a:off x="1320800" y="61887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76200</xdr:rowOff>
    </xdr:from>
    <xdr:to>
      <xdr:col>3</xdr:col>
      <xdr:colOff>193675</xdr:colOff>
      <xdr:row>36</xdr:row>
      <xdr:rowOff>6350</xdr:rowOff>
    </xdr:to>
    <xdr:sp macro="" textlink="">
      <xdr:nvSpPr>
        <xdr:cNvPr id="76" name="フローチャート : 判断 75"/>
        <xdr:cNvSpPr/>
      </xdr:nvSpPr>
      <xdr:spPr>
        <a:xfrm>
          <a:off x="2159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16527</xdr:rowOff>
    </xdr:from>
    <xdr:ext cx="762000" cy="259045"/>
    <xdr:sp macro="" textlink="">
      <xdr:nvSpPr>
        <xdr:cNvPr id="77" name="テキスト ボックス 76"/>
        <xdr:cNvSpPr txBox="1"/>
      </xdr:nvSpPr>
      <xdr:spPr>
        <a:xfrm>
          <a:off x="1828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95250</xdr:rowOff>
    </xdr:from>
    <xdr:to>
      <xdr:col>1</xdr:col>
      <xdr:colOff>676275</xdr:colOff>
      <xdr:row>36</xdr:row>
      <xdr:rowOff>25400</xdr:rowOff>
    </xdr:to>
    <xdr:sp macro="" textlink="">
      <xdr:nvSpPr>
        <xdr:cNvPr id="78" name="フローチャート : 判断 77"/>
        <xdr:cNvSpPr/>
      </xdr:nvSpPr>
      <xdr:spPr>
        <a:xfrm>
          <a:off x="1270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35577</xdr:rowOff>
    </xdr:from>
    <xdr:ext cx="762000" cy="259045"/>
    <xdr:sp macro="" textlink="">
      <xdr:nvSpPr>
        <xdr:cNvPr id="79" name="テキスト ボックス 78"/>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85" name="円/楕円 84"/>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97807</xdr:rowOff>
    </xdr:from>
    <xdr:ext cx="762000" cy="259045"/>
    <xdr:sp macro="" textlink="">
      <xdr:nvSpPr>
        <xdr:cNvPr id="86" name="人件費該当値テキスト"/>
        <xdr:cNvSpPr txBox="1"/>
      </xdr:nvSpPr>
      <xdr:spPr>
        <a:xfrm>
          <a:off x="49149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95250</xdr:rowOff>
    </xdr:from>
    <xdr:to>
      <xdr:col>5</xdr:col>
      <xdr:colOff>600075</xdr:colOff>
      <xdr:row>36</xdr:row>
      <xdr:rowOff>25400</xdr:rowOff>
    </xdr:to>
    <xdr:sp macro="" textlink="">
      <xdr:nvSpPr>
        <xdr:cNvPr id="87" name="円/楕円 86"/>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10177</xdr:rowOff>
    </xdr:from>
    <xdr:ext cx="736600" cy="259045"/>
    <xdr:sp macro="" textlink="">
      <xdr:nvSpPr>
        <xdr:cNvPr id="88" name="テキスト ボックス 87"/>
        <xdr:cNvSpPr txBox="1"/>
      </xdr:nvSpPr>
      <xdr:spPr>
        <a:xfrm>
          <a:off x="3606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156210</xdr:rowOff>
    </xdr:from>
    <xdr:to>
      <xdr:col>4</xdr:col>
      <xdr:colOff>396875</xdr:colOff>
      <xdr:row>36</xdr:row>
      <xdr:rowOff>86360</xdr:rowOff>
    </xdr:to>
    <xdr:sp macro="" textlink="">
      <xdr:nvSpPr>
        <xdr:cNvPr id="89" name="円/楕円 88"/>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71137</xdr:rowOff>
    </xdr:from>
    <xdr:ext cx="762000" cy="259045"/>
    <xdr:sp macro="" textlink="">
      <xdr:nvSpPr>
        <xdr:cNvPr id="90" name="テキスト ボックス 89"/>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137160</xdr:rowOff>
    </xdr:from>
    <xdr:to>
      <xdr:col>3</xdr:col>
      <xdr:colOff>193675</xdr:colOff>
      <xdr:row>36</xdr:row>
      <xdr:rowOff>67310</xdr:rowOff>
    </xdr:to>
    <xdr:sp macro="" textlink="">
      <xdr:nvSpPr>
        <xdr:cNvPr id="91" name="円/楕円 90"/>
        <xdr:cNvSpPr/>
      </xdr:nvSpPr>
      <xdr:spPr>
        <a:xfrm>
          <a:off x="21590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52087</xdr:rowOff>
    </xdr:from>
    <xdr:ext cx="762000" cy="259045"/>
    <xdr:sp macro="" textlink="">
      <xdr:nvSpPr>
        <xdr:cNvPr id="92" name="テキスト ボックス 91"/>
        <xdr:cNvSpPr txBox="1"/>
      </xdr:nvSpPr>
      <xdr:spPr>
        <a:xfrm>
          <a:off x="1828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152400</xdr:rowOff>
    </xdr:from>
    <xdr:to>
      <xdr:col>1</xdr:col>
      <xdr:colOff>676275</xdr:colOff>
      <xdr:row>36</xdr:row>
      <xdr:rowOff>82550</xdr:rowOff>
    </xdr:to>
    <xdr:sp macro="" textlink="">
      <xdr:nvSpPr>
        <xdr:cNvPr id="93" name="円/楕円 92"/>
        <xdr:cNvSpPr/>
      </xdr:nvSpPr>
      <xdr:spPr>
        <a:xfrm>
          <a:off x="1270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67327</xdr:rowOff>
    </xdr:from>
    <xdr:ext cx="762000" cy="259045"/>
    <xdr:sp macro="" textlink="">
      <xdr:nvSpPr>
        <xdr:cNvPr id="94" name="テキスト ボックス 93"/>
        <xdr:cNvSpPr txBox="1"/>
      </xdr:nvSpPr>
      <xdr:spPr>
        <a:xfrm>
          <a:off x="939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類似団体平均値と比較すると、下回っている。これまで歳出削減や事務事業の見直しを進めてきており、今後も継続的に抑制に努めていくこととする。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5080</xdr:rowOff>
    </xdr:from>
    <xdr:to>
      <xdr:col>24</xdr:col>
      <xdr:colOff>31750</xdr:colOff>
      <xdr:row>15</xdr:row>
      <xdr:rowOff>27940</xdr:rowOff>
    </xdr:to>
    <xdr:cxnSp macro="">
      <xdr:nvCxnSpPr>
        <xdr:cNvPr id="126" name="直線コネクタ 125"/>
        <xdr:cNvCxnSpPr/>
      </xdr:nvCxnSpPr>
      <xdr:spPr>
        <a:xfrm flipV="1">
          <a:off x="15671800" y="25768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97807</xdr:rowOff>
    </xdr:from>
    <xdr:ext cx="762000" cy="259045"/>
    <xdr:sp macro="" textlink="">
      <xdr:nvSpPr>
        <xdr:cNvPr id="127" name="物件費平均値テキスト"/>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27940</xdr:rowOff>
    </xdr:from>
    <xdr:to>
      <xdr:col>22</xdr:col>
      <xdr:colOff>565150</xdr:colOff>
      <xdr:row>15</xdr:row>
      <xdr:rowOff>31750</xdr:rowOff>
    </xdr:to>
    <xdr:cxnSp macro="">
      <xdr:nvCxnSpPr>
        <xdr:cNvPr id="129" name="直線コネクタ 128"/>
        <xdr:cNvCxnSpPr/>
      </xdr:nvCxnSpPr>
      <xdr:spPr>
        <a:xfrm flipV="1">
          <a:off x="14782800" y="25996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91440</xdr:rowOff>
    </xdr:from>
    <xdr:to>
      <xdr:col>22</xdr:col>
      <xdr:colOff>615950</xdr:colOff>
      <xdr:row>16</xdr:row>
      <xdr:rowOff>21590</xdr:rowOff>
    </xdr:to>
    <xdr:sp macro="" textlink="">
      <xdr:nvSpPr>
        <xdr:cNvPr id="130" name="フローチャート : 判断 129"/>
        <xdr:cNvSpPr/>
      </xdr:nvSpPr>
      <xdr:spPr>
        <a:xfrm>
          <a:off x="15621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6367</xdr:rowOff>
    </xdr:from>
    <xdr:ext cx="736600" cy="259045"/>
    <xdr:sp macro="" textlink="">
      <xdr:nvSpPr>
        <xdr:cNvPr id="131" name="テキスト ボックス 130"/>
        <xdr:cNvSpPr txBox="1"/>
      </xdr:nvSpPr>
      <xdr:spPr>
        <a:xfrm>
          <a:off x="15290800" y="274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8890</xdr:rowOff>
    </xdr:from>
    <xdr:to>
      <xdr:col>21</xdr:col>
      <xdr:colOff>361950</xdr:colOff>
      <xdr:row>15</xdr:row>
      <xdr:rowOff>31750</xdr:rowOff>
    </xdr:to>
    <xdr:cxnSp macro="">
      <xdr:nvCxnSpPr>
        <xdr:cNvPr id="132" name="直線コネクタ 131"/>
        <xdr:cNvCxnSpPr/>
      </xdr:nvCxnSpPr>
      <xdr:spPr>
        <a:xfrm>
          <a:off x="13893800" y="258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4" name="テキスト ボックス 133"/>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8890</xdr:rowOff>
    </xdr:from>
    <xdr:to>
      <xdr:col>20</xdr:col>
      <xdr:colOff>158750</xdr:colOff>
      <xdr:row>15</xdr:row>
      <xdr:rowOff>35560</xdr:rowOff>
    </xdr:to>
    <xdr:cxnSp macro="">
      <xdr:nvCxnSpPr>
        <xdr:cNvPr id="135" name="直線コネクタ 134"/>
        <xdr:cNvCxnSpPr/>
      </xdr:nvCxnSpPr>
      <xdr:spPr>
        <a:xfrm flipV="1">
          <a:off x="13004800" y="25806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80010</xdr:rowOff>
    </xdr:from>
    <xdr:to>
      <xdr:col>20</xdr:col>
      <xdr:colOff>209550</xdr:colOff>
      <xdr:row>16</xdr:row>
      <xdr:rowOff>10160</xdr:rowOff>
    </xdr:to>
    <xdr:sp macro="" textlink="">
      <xdr:nvSpPr>
        <xdr:cNvPr id="136" name="フローチャート : 判断 135"/>
        <xdr:cNvSpPr/>
      </xdr:nvSpPr>
      <xdr:spPr>
        <a:xfrm>
          <a:off x="13843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166387</xdr:rowOff>
    </xdr:from>
    <xdr:ext cx="762000" cy="259045"/>
    <xdr:sp macro="" textlink="">
      <xdr:nvSpPr>
        <xdr:cNvPr id="137" name="テキスト ボックス 136"/>
        <xdr:cNvSpPr txBox="1"/>
      </xdr:nvSpPr>
      <xdr:spPr>
        <a:xfrm>
          <a:off x="13512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8" name="フローチャート : 判断 137"/>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9" name="テキスト ボックス 138"/>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125730</xdr:rowOff>
    </xdr:from>
    <xdr:to>
      <xdr:col>24</xdr:col>
      <xdr:colOff>82550</xdr:colOff>
      <xdr:row>15</xdr:row>
      <xdr:rowOff>55880</xdr:rowOff>
    </xdr:to>
    <xdr:sp macro="" textlink="">
      <xdr:nvSpPr>
        <xdr:cNvPr id="145" name="円/楕円 144"/>
        <xdr:cNvSpPr/>
      </xdr:nvSpPr>
      <xdr:spPr>
        <a:xfrm>
          <a:off x="16459200" y="252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142257</xdr:rowOff>
    </xdr:from>
    <xdr:ext cx="762000" cy="259045"/>
    <xdr:sp macro="" textlink="">
      <xdr:nvSpPr>
        <xdr:cNvPr id="146" name="物件費該当値テキスト"/>
        <xdr:cNvSpPr txBox="1"/>
      </xdr:nvSpPr>
      <xdr:spPr>
        <a:xfrm>
          <a:off x="16598900" y="23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148590</xdr:rowOff>
    </xdr:from>
    <xdr:to>
      <xdr:col>22</xdr:col>
      <xdr:colOff>615950</xdr:colOff>
      <xdr:row>15</xdr:row>
      <xdr:rowOff>78740</xdr:rowOff>
    </xdr:to>
    <xdr:sp macro="" textlink="">
      <xdr:nvSpPr>
        <xdr:cNvPr id="147" name="円/楕円 146"/>
        <xdr:cNvSpPr/>
      </xdr:nvSpPr>
      <xdr:spPr>
        <a:xfrm>
          <a:off x="15621000" y="254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88917</xdr:rowOff>
    </xdr:from>
    <xdr:ext cx="736600" cy="259045"/>
    <xdr:sp macro="" textlink="">
      <xdr:nvSpPr>
        <xdr:cNvPr id="148" name="テキスト ボックス 147"/>
        <xdr:cNvSpPr txBox="1"/>
      </xdr:nvSpPr>
      <xdr:spPr>
        <a:xfrm>
          <a:off x="15290800" y="2317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152400</xdr:rowOff>
    </xdr:from>
    <xdr:to>
      <xdr:col>21</xdr:col>
      <xdr:colOff>412750</xdr:colOff>
      <xdr:row>15</xdr:row>
      <xdr:rowOff>82550</xdr:rowOff>
    </xdr:to>
    <xdr:sp macro="" textlink="">
      <xdr:nvSpPr>
        <xdr:cNvPr id="149" name="円/楕円 148"/>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92727</xdr:rowOff>
    </xdr:from>
    <xdr:ext cx="762000" cy="259045"/>
    <xdr:sp macro="" textlink="">
      <xdr:nvSpPr>
        <xdr:cNvPr id="150" name="テキスト ボックス 149"/>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129540</xdr:rowOff>
    </xdr:from>
    <xdr:to>
      <xdr:col>20</xdr:col>
      <xdr:colOff>209550</xdr:colOff>
      <xdr:row>15</xdr:row>
      <xdr:rowOff>59690</xdr:rowOff>
    </xdr:to>
    <xdr:sp macro="" textlink="">
      <xdr:nvSpPr>
        <xdr:cNvPr id="151" name="円/楕円 150"/>
        <xdr:cNvSpPr/>
      </xdr:nvSpPr>
      <xdr:spPr>
        <a:xfrm>
          <a:off x="13843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69867</xdr:rowOff>
    </xdr:from>
    <xdr:ext cx="762000" cy="259045"/>
    <xdr:sp macro="" textlink="">
      <xdr:nvSpPr>
        <xdr:cNvPr id="152" name="テキスト ボックス 151"/>
        <xdr:cNvSpPr txBox="1"/>
      </xdr:nvSpPr>
      <xdr:spPr>
        <a:xfrm>
          <a:off x="13512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156210</xdr:rowOff>
    </xdr:from>
    <xdr:to>
      <xdr:col>19</xdr:col>
      <xdr:colOff>6350</xdr:colOff>
      <xdr:row>15</xdr:row>
      <xdr:rowOff>86360</xdr:rowOff>
    </xdr:to>
    <xdr:sp macro="" textlink="">
      <xdr:nvSpPr>
        <xdr:cNvPr id="153" name="円/楕円 152"/>
        <xdr:cNvSpPr/>
      </xdr:nvSpPr>
      <xdr:spPr>
        <a:xfrm>
          <a:off x="12954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96537</xdr:rowOff>
    </xdr:from>
    <xdr:ext cx="762000" cy="259045"/>
    <xdr:sp macro="" textlink="">
      <xdr:nvSpPr>
        <xdr:cNvPr id="154" name="テキスト ボックス 153"/>
        <xdr:cNvSpPr txBox="1"/>
      </xdr:nvSpPr>
      <xdr:spPr>
        <a:xfrm>
          <a:off x="12623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類似団体の平均を大きく下回っている。特に当村の実情として、過疎や少子化による児童手当、福祉医療等交付対象者は減少傾向となっている。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165100</xdr:rowOff>
    </xdr:from>
    <xdr:to>
      <xdr:col>7</xdr:col>
      <xdr:colOff>15875</xdr:colOff>
      <xdr:row>55</xdr:row>
      <xdr:rowOff>12700</xdr:rowOff>
    </xdr:to>
    <xdr:cxnSp macro="">
      <xdr:nvCxnSpPr>
        <xdr:cNvPr id="186" name="直線コネクタ 185"/>
        <xdr:cNvCxnSpPr/>
      </xdr:nvCxnSpPr>
      <xdr:spPr>
        <a:xfrm flipV="1">
          <a:off x="3987800" y="9423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7"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55</xdr:row>
      <xdr:rowOff>12700</xdr:rowOff>
    </xdr:to>
    <xdr:cxnSp macro="">
      <xdr:nvCxnSpPr>
        <xdr:cNvPr id="189" name="直線コネクタ 188"/>
        <xdr:cNvCxnSpPr/>
      </xdr:nvCxnSpPr>
      <xdr:spPr>
        <a:xfrm>
          <a:off x="3098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0" name="フローチャート : 判断 189"/>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1" name="テキスト ボックス 190"/>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54</xdr:row>
      <xdr:rowOff>165100</xdr:rowOff>
    </xdr:to>
    <xdr:cxnSp macro="">
      <xdr:nvCxnSpPr>
        <xdr:cNvPr id="192" name="直線コネクタ 191"/>
        <xdr:cNvCxnSpPr/>
      </xdr:nvCxnSpPr>
      <xdr:spPr>
        <a:xfrm>
          <a:off x="2209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3" name="フローチャート : 判断 192"/>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4" name="テキスト ボックス 193"/>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146050</xdr:rowOff>
    </xdr:from>
    <xdr:to>
      <xdr:col>3</xdr:col>
      <xdr:colOff>142875</xdr:colOff>
      <xdr:row>54</xdr:row>
      <xdr:rowOff>165100</xdr:rowOff>
    </xdr:to>
    <xdr:cxnSp macro="">
      <xdr:nvCxnSpPr>
        <xdr:cNvPr id="195" name="直線コネクタ 194"/>
        <xdr:cNvCxnSpPr/>
      </xdr:nvCxnSpPr>
      <xdr:spPr>
        <a:xfrm>
          <a:off x="1320800" y="9404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197" name="テキスト ボックス 196"/>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198" name="フローチャート :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199" name="テキスト ボックス 198"/>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114300</xdr:rowOff>
    </xdr:from>
    <xdr:to>
      <xdr:col>7</xdr:col>
      <xdr:colOff>66675</xdr:colOff>
      <xdr:row>55</xdr:row>
      <xdr:rowOff>44450</xdr:rowOff>
    </xdr:to>
    <xdr:sp macro="" textlink="">
      <xdr:nvSpPr>
        <xdr:cNvPr id="205" name="円/楕円 204"/>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130827</xdr:rowOff>
    </xdr:from>
    <xdr:ext cx="762000" cy="259045"/>
    <xdr:sp macro="" textlink="">
      <xdr:nvSpPr>
        <xdr:cNvPr id="206"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133350</xdr:rowOff>
    </xdr:from>
    <xdr:to>
      <xdr:col>5</xdr:col>
      <xdr:colOff>600075</xdr:colOff>
      <xdr:row>55</xdr:row>
      <xdr:rowOff>63500</xdr:rowOff>
    </xdr:to>
    <xdr:sp macro="" textlink="">
      <xdr:nvSpPr>
        <xdr:cNvPr id="207" name="円/楕円 206"/>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73677</xdr:rowOff>
    </xdr:from>
    <xdr:ext cx="736600" cy="259045"/>
    <xdr:sp macro="" textlink="">
      <xdr:nvSpPr>
        <xdr:cNvPr id="208" name="テキスト ボックス 207"/>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09" name="円/楕円 208"/>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210" name="テキスト ボックス 209"/>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11" name="円/楕円 210"/>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212" name="テキスト ボックス 211"/>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13" name="円/楕円 212"/>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14" name="テキスト ボックス 213"/>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各年度において類似団体の平均とほぼ同水準であるが、特に繰出し金のうち、社会福祉関係の繰出し金は今後上昇していくことが懸念されているため、高齢者の健康づくり等福祉の村づくりによる計画的な事業を進めていくこととす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108712</xdr:rowOff>
    </xdr:from>
    <xdr:to>
      <xdr:col>24</xdr:col>
      <xdr:colOff>31750</xdr:colOff>
      <xdr:row>56</xdr:row>
      <xdr:rowOff>168148</xdr:rowOff>
    </xdr:to>
    <xdr:cxnSp macro="">
      <xdr:nvCxnSpPr>
        <xdr:cNvPr id="244" name="直線コネクタ 243"/>
        <xdr:cNvCxnSpPr/>
      </xdr:nvCxnSpPr>
      <xdr:spPr>
        <a:xfrm flipV="1">
          <a:off x="15671800" y="970991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57421</xdr:rowOff>
    </xdr:from>
    <xdr:ext cx="762000" cy="259045"/>
    <xdr:sp macro="" textlink="">
      <xdr:nvSpPr>
        <xdr:cNvPr id="245" name="その他平均値テキスト"/>
        <xdr:cNvSpPr txBox="1"/>
      </xdr:nvSpPr>
      <xdr:spPr>
        <a:xfrm>
          <a:off x="16598900" y="9658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56</xdr:row>
      <xdr:rowOff>168148</xdr:rowOff>
    </xdr:to>
    <xdr:cxnSp macro="">
      <xdr:nvCxnSpPr>
        <xdr:cNvPr id="247" name="直線コネクタ 246"/>
        <xdr:cNvCxnSpPr/>
      </xdr:nvCxnSpPr>
      <xdr:spPr>
        <a:xfrm>
          <a:off x="14782800" y="9728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108204</xdr:rowOff>
    </xdr:from>
    <xdr:to>
      <xdr:col>22</xdr:col>
      <xdr:colOff>615950</xdr:colOff>
      <xdr:row>57</xdr:row>
      <xdr:rowOff>38354</xdr:rowOff>
    </xdr:to>
    <xdr:sp macro="" textlink="">
      <xdr:nvSpPr>
        <xdr:cNvPr id="248" name="フローチャート : 判断 247"/>
        <xdr:cNvSpPr/>
      </xdr:nvSpPr>
      <xdr:spPr>
        <a:xfrm>
          <a:off x="15621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48531</xdr:rowOff>
    </xdr:from>
    <xdr:ext cx="736600" cy="259045"/>
    <xdr:sp macro="" textlink="">
      <xdr:nvSpPr>
        <xdr:cNvPr id="249" name="テキスト ボックス 248"/>
        <xdr:cNvSpPr txBox="1"/>
      </xdr:nvSpPr>
      <xdr:spPr>
        <a:xfrm>
          <a:off x="15290800" y="947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99568</xdr:rowOff>
    </xdr:from>
    <xdr:to>
      <xdr:col>21</xdr:col>
      <xdr:colOff>361950</xdr:colOff>
      <xdr:row>56</xdr:row>
      <xdr:rowOff>127000</xdr:rowOff>
    </xdr:to>
    <xdr:cxnSp macro="">
      <xdr:nvCxnSpPr>
        <xdr:cNvPr id="250" name="直線コネクタ 249"/>
        <xdr:cNvCxnSpPr/>
      </xdr:nvCxnSpPr>
      <xdr:spPr>
        <a:xfrm>
          <a:off x="13893800" y="9700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1" name="フローチャート : 判断 25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52" name="テキスト ボックス 251"/>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99568</xdr:rowOff>
    </xdr:from>
    <xdr:to>
      <xdr:col>20</xdr:col>
      <xdr:colOff>158750</xdr:colOff>
      <xdr:row>56</xdr:row>
      <xdr:rowOff>108712</xdr:rowOff>
    </xdr:to>
    <xdr:cxnSp macro="">
      <xdr:nvCxnSpPr>
        <xdr:cNvPr id="253" name="直線コネクタ 252"/>
        <xdr:cNvCxnSpPr/>
      </xdr:nvCxnSpPr>
      <xdr:spPr>
        <a:xfrm flipV="1">
          <a:off x="13004800" y="9700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48768</xdr:rowOff>
    </xdr:from>
    <xdr:to>
      <xdr:col>20</xdr:col>
      <xdr:colOff>209550</xdr:colOff>
      <xdr:row>56</xdr:row>
      <xdr:rowOff>150368</xdr:rowOff>
    </xdr:to>
    <xdr:sp macro="" textlink="">
      <xdr:nvSpPr>
        <xdr:cNvPr id="254" name="フローチャート : 判断 253"/>
        <xdr:cNvSpPr/>
      </xdr:nvSpPr>
      <xdr:spPr>
        <a:xfrm>
          <a:off x="13843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160545</xdr:rowOff>
    </xdr:from>
    <xdr:ext cx="762000" cy="259045"/>
    <xdr:sp macro="" textlink="">
      <xdr:nvSpPr>
        <xdr:cNvPr id="255" name="テキスト ボックス 254"/>
        <xdr:cNvSpPr txBox="1"/>
      </xdr:nvSpPr>
      <xdr:spPr>
        <a:xfrm>
          <a:off x="13512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71628</xdr:rowOff>
    </xdr:from>
    <xdr:to>
      <xdr:col>19</xdr:col>
      <xdr:colOff>6350</xdr:colOff>
      <xdr:row>57</xdr:row>
      <xdr:rowOff>1778</xdr:rowOff>
    </xdr:to>
    <xdr:sp macro="" textlink="">
      <xdr:nvSpPr>
        <xdr:cNvPr id="256" name="フローチャート : 判断 255"/>
        <xdr:cNvSpPr/>
      </xdr:nvSpPr>
      <xdr:spPr>
        <a:xfrm>
          <a:off x="12954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158005</xdr:rowOff>
    </xdr:from>
    <xdr:ext cx="762000" cy="259045"/>
    <xdr:sp macro="" textlink="">
      <xdr:nvSpPr>
        <xdr:cNvPr id="257" name="テキスト ボックス 256"/>
        <xdr:cNvSpPr txBox="1"/>
      </xdr:nvSpPr>
      <xdr:spPr>
        <a:xfrm>
          <a:off x="12623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57912</xdr:rowOff>
    </xdr:from>
    <xdr:to>
      <xdr:col>24</xdr:col>
      <xdr:colOff>82550</xdr:colOff>
      <xdr:row>56</xdr:row>
      <xdr:rowOff>159512</xdr:rowOff>
    </xdr:to>
    <xdr:sp macro="" textlink="">
      <xdr:nvSpPr>
        <xdr:cNvPr id="263" name="円/楕円 262"/>
        <xdr:cNvSpPr/>
      </xdr:nvSpPr>
      <xdr:spPr>
        <a:xfrm>
          <a:off x="164592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74439</xdr:rowOff>
    </xdr:from>
    <xdr:ext cx="762000" cy="259045"/>
    <xdr:sp macro="" textlink="">
      <xdr:nvSpPr>
        <xdr:cNvPr id="264" name="その他該当値テキスト"/>
        <xdr:cNvSpPr txBox="1"/>
      </xdr:nvSpPr>
      <xdr:spPr>
        <a:xfrm>
          <a:off x="16598900" y="950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117348</xdr:rowOff>
    </xdr:from>
    <xdr:to>
      <xdr:col>22</xdr:col>
      <xdr:colOff>615950</xdr:colOff>
      <xdr:row>57</xdr:row>
      <xdr:rowOff>47498</xdr:rowOff>
    </xdr:to>
    <xdr:sp macro="" textlink="">
      <xdr:nvSpPr>
        <xdr:cNvPr id="265" name="円/楕円 264"/>
        <xdr:cNvSpPr/>
      </xdr:nvSpPr>
      <xdr:spPr>
        <a:xfrm>
          <a:off x="15621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32275</xdr:rowOff>
    </xdr:from>
    <xdr:ext cx="736600" cy="259045"/>
    <xdr:sp macro="" textlink="">
      <xdr:nvSpPr>
        <xdr:cNvPr id="266" name="テキスト ボックス 265"/>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67" name="円/楕円 266"/>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68" name="テキスト ボックス 267"/>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48768</xdr:rowOff>
    </xdr:from>
    <xdr:to>
      <xdr:col>20</xdr:col>
      <xdr:colOff>209550</xdr:colOff>
      <xdr:row>56</xdr:row>
      <xdr:rowOff>150368</xdr:rowOff>
    </xdr:to>
    <xdr:sp macro="" textlink="">
      <xdr:nvSpPr>
        <xdr:cNvPr id="269" name="円/楕円 268"/>
        <xdr:cNvSpPr/>
      </xdr:nvSpPr>
      <xdr:spPr>
        <a:xfrm>
          <a:off x="13843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135145</xdr:rowOff>
    </xdr:from>
    <xdr:ext cx="762000" cy="259045"/>
    <xdr:sp macro="" textlink="">
      <xdr:nvSpPr>
        <xdr:cNvPr id="270" name="テキスト ボックス 269"/>
        <xdr:cNvSpPr txBox="1"/>
      </xdr:nvSpPr>
      <xdr:spPr>
        <a:xfrm>
          <a:off x="13512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57912</xdr:rowOff>
    </xdr:from>
    <xdr:to>
      <xdr:col>19</xdr:col>
      <xdr:colOff>6350</xdr:colOff>
      <xdr:row>56</xdr:row>
      <xdr:rowOff>159512</xdr:rowOff>
    </xdr:to>
    <xdr:sp macro="" textlink="">
      <xdr:nvSpPr>
        <xdr:cNvPr id="271" name="円/楕円 270"/>
        <xdr:cNvSpPr/>
      </xdr:nvSpPr>
      <xdr:spPr>
        <a:xfrm>
          <a:off x="12954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169689</xdr:rowOff>
    </xdr:from>
    <xdr:ext cx="762000" cy="259045"/>
    <xdr:sp macro="" textlink="">
      <xdr:nvSpPr>
        <xdr:cNvPr id="272" name="テキスト ボックス 271"/>
        <xdr:cNvSpPr txBox="1"/>
      </xdr:nvSpPr>
      <xdr:spPr>
        <a:xfrm>
          <a:off x="12623800" y="94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類似団体平均値と比較すると、下回っている。これまで歳出削減や事務事業の見直しを進めてきており、今後も継続的に抑制に努めていくこととする。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140716</xdr:rowOff>
    </xdr:from>
    <xdr:to>
      <xdr:col>24</xdr:col>
      <xdr:colOff>31750</xdr:colOff>
      <xdr:row>41</xdr:row>
      <xdr:rowOff>88138</xdr:rowOff>
    </xdr:to>
    <xdr:cxnSp macro="">
      <xdr:nvCxnSpPr>
        <xdr:cNvPr id="298" name="直線コネクタ 297"/>
        <xdr:cNvCxnSpPr/>
      </xdr:nvCxnSpPr>
      <xdr:spPr>
        <a:xfrm flipV="1">
          <a:off x="16510000" y="562711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299" name="補助費等最小値テキスト"/>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0" name="直線コネクタ 299"/>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55643</xdr:rowOff>
    </xdr:from>
    <xdr:ext cx="762000" cy="259045"/>
    <xdr:sp macro="" textlink="">
      <xdr:nvSpPr>
        <xdr:cNvPr id="301" name="補助費等最大値テキスト"/>
        <xdr:cNvSpPr txBox="1"/>
      </xdr:nvSpPr>
      <xdr:spPr>
        <a:xfrm>
          <a:off x="16598900" y="53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140716</xdr:rowOff>
    </xdr:from>
    <xdr:to>
      <xdr:col>24</xdr:col>
      <xdr:colOff>120650</xdr:colOff>
      <xdr:row>32</xdr:row>
      <xdr:rowOff>140716</xdr:rowOff>
    </xdr:to>
    <xdr:cxnSp macro="">
      <xdr:nvCxnSpPr>
        <xdr:cNvPr id="302" name="直線コネクタ 301"/>
        <xdr:cNvCxnSpPr/>
      </xdr:nvCxnSpPr>
      <xdr:spPr>
        <a:xfrm>
          <a:off x="16421100" y="562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8128</xdr:rowOff>
    </xdr:from>
    <xdr:to>
      <xdr:col>24</xdr:col>
      <xdr:colOff>31750</xdr:colOff>
      <xdr:row>34</xdr:row>
      <xdr:rowOff>26416</xdr:rowOff>
    </xdr:to>
    <xdr:cxnSp macro="">
      <xdr:nvCxnSpPr>
        <xdr:cNvPr id="303" name="直線コネクタ 302"/>
        <xdr:cNvCxnSpPr/>
      </xdr:nvCxnSpPr>
      <xdr:spPr>
        <a:xfrm flipV="1">
          <a:off x="15671800" y="58374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4"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5" name="フローチャート :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26416</xdr:rowOff>
    </xdr:from>
    <xdr:to>
      <xdr:col>22</xdr:col>
      <xdr:colOff>565150</xdr:colOff>
      <xdr:row>34</xdr:row>
      <xdr:rowOff>108712</xdr:rowOff>
    </xdr:to>
    <xdr:cxnSp macro="">
      <xdr:nvCxnSpPr>
        <xdr:cNvPr id="306" name="直線コネクタ 305"/>
        <xdr:cNvCxnSpPr/>
      </xdr:nvCxnSpPr>
      <xdr:spPr>
        <a:xfrm flipV="1">
          <a:off x="14782800" y="58557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7" name="フローチャート : 判断 30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08" name="テキスト ボックス 307"/>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26416</xdr:rowOff>
    </xdr:from>
    <xdr:to>
      <xdr:col>21</xdr:col>
      <xdr:colOff>361950</xdr:colOff>
      <xdr:row>34</xdr:row>
      <xdr:rowOff>108712</xdr:rowOff>
    </xdr:to>
    <xdr:cxnSp macro="">
      <xdr:nvCxnSpPr>
        <xdr:cNvPr id="309" name="直線コネクタ 308"/>
        <xdr:cNvCxnSpPr/>
      </xdr:nvCxnSpPr>
      <xdr:spPr>
        <a:xfrm>
          <a:off x="13893800" y="58557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10" name="フローチャート : 判断 309"/>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11" name="テキスト ボックス 310"/>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26416</xdr:rowOff>
    </xdr:from>
    <xdr:to>
      <xdr:col>20</xdr:col>
      <xdr:colOff>158750</xdr:colOff>
      <xdr:row>34</xdr:row>
      <xdr:rowOff>53848</xdr:rowOff>
    </xdr:to>
    <xdr:cxnSp macro="">
      <xdr:nvCxnSpPr>
        <xdr:cNvPr id="312" name="直線コネクタ 311"/>
        <xdr:cNvCxnSpPr/>
      </xdr:nvCxnSpPr>
      <xdr:spPr>
        <a:xfrm flipV="1">
          <a:off x="13004800" y="58557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13" name="フローチャート :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103141</xdr:rowOff>
    </xdr:from>
    <xdr:ext cx="762000" cy="259045"/>
    <xdr:sp macro="" textlink="">
      <xdr:nvSpPr>
        <xdr:cNvPr id="314" name="テキスト ボックス 313"/>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15" name="フローチャート : 判断 314"/>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16" name="テキスト ボックス 315"/>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33</xdr:row>
      <xdr:rowOff>128778</xdr:rowOff>
    </xdr:from>
    <xdr:to>
      <xdr:col>24</xdr:col>
      <xdr:colOff>82550</xdr:colOff>
      <xdr:row>34</xdr:row>
      <xdr:rowOff>58928</xdr:rowOff>
    </xdr:to>
    <xdr:sp macro="" textlink="">
      <xdr:nvSpPr>
        <xdr:cNvPr id="322" name="円/楕円 321"/>
        <xdr:cNvSpPr/>
      </xdr:nvSpPr>
      <xdr:spPr>
        <a:xfrm>
          <a:off x="164592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145305</xdr:rowOff>
    </xdr:from>
    <xdr:ext cx="762000" cy="259045"/>
    <xdr:sp macro="" textlink="">
      <xdr:nvSpPr>
        <xdr:cNvPr id="323" name="補助費等該当値テキスト"/>
        <xdr:cNvSpPr txBox="1"/>
      </xdr:nvSpPr>
      <xdr:spPr>
        <a:xfrm>
          <a:off x="16598900" y="563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147066</xdr:rowOff>
    </xdr:from>
    <xdr:to>
      <xdr:col>22</xdr:col>
      <xdr:colOff>615950</xdr:colOff>
      <xdr:row>34</xdr:row>
      <xdr:rowOff>77216</xdr:rowOff>
    </xdr:to>
    <xdr:sp macro="" textlink="">
      <xdr:nvSpPr>
        <xdr:cNvPr id="324" name="円/楕円 323"/>
        <xdr:cNvSpPr/>
      </xdr:nvSpPr>
      <xdr:spPr>
        <a:xfrm>
          <a:off x="15621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87393</xdr:rowOff>
    </xdr:from>
    <xdr:ext cx="736600" cy="259045"/>
    <xdr:sp macro="" textlink="">
      <xdr:nvSpPr>
        <xdr:cNvPr id="325" name="テキスト ボックス 324"/>
        <xdr:cNvSpPr txBox="1"/>
      </xdr:nvSpPr>
      <xdr:spPr>
        <a:xfrm>
          <a:off x="15290800" y="557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57912</xdr:rowOff>
    </xdr:from>
    <xdr:to>
      <xdr:col>21</xdr:col>
      <xdr:colOff>412750</xdr:colOff>
      <xdr:row>34</xdr:row>
      <xdr:rowOff>159512</xdr:rowOff>
    </xdr:to>
    <xdr:sp macro="" textlink="">
      <xdr:nvSpPr>
        <xdr:cNvPr id="326" name="円/楕円 325"/>
        <xdr:cNvSpPr/>
      </xdr:nvSpPr>
      <xdr:spPr>
        <a:xfrm>
          <a:off x="14732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169689</xdr:rowOff>
    </xdr:from>
    <xdr:ext cx="762000" cy="259045"/>
    <xdr:sp macro="" textlink="">
      <xdr:nvSpPr>
        <xdr:cNvPr id="327" name="テキスト ボックス 326"/>
        <xdr:cNvSpPr txBox="1"/>
      </xdr:nvSpPr>
      <xdr:spPr>
        <a:xfrm>
          <a:off x="14401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147066</xdr:rowOff>
    </xdr:from>
    <xdr:to>
      <xdr:col>20</xdr:col>
      <xdr:colOff>209550</xdr:colOff>
      <xdr:row>34</xdr:row>
      <xdr:rowOff>77216</xdr:rowOff>
    </xdr:to>
    <xdr:sp macro="" textlink="">
      <xdr:nvSpPr>
        <xdr:cNvPr id="328" name="円/楕円 327"/>
        <xdr:cNvSpPr/>
      </xdr:nvSpPr>
      <xdr:spPr>
        <a:xfrm>
          <a:off x="13843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87393</xdr:rowOff>
    </xdr:from>
    <xdr:ext cx="762000" cy="259045"/>
    <xdr:sp macro="" textlink="">
      <xdr:nvSpPr>
        <xdr:cNvPr id="329" name="テキスト ボックス 328"/>
        <xdr:cNvSpPr txBox="1"/>
      </xdr:nvSpPr>
      <xdr:spPr>
        <a:xfrm>
          <a:off x="13512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3048</xdr:rowOff>
    </xdr:from>
    <xdr:to>
      <xdr:col>19</xdr:col>
      <xdr:colOff>6350</xdr:colOff>
      <xdr:row>34</xdr:row>
      <xdr:rowOff>104648</xdr:rowOff>
    </xdr:to>
    <xdr:sp macro="" textlink="">
      <xdr:nvSpPr>
        <xdr:cNvPr id="330" name="円/楕円 329"/>
        <xdr:cNvSpPr/>
      </xdr:nvSpPr>
      <xdr:spPr>
        <a:xfrm>
          <a:off x="12954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114825</xdr:rowOff>
    </xdr:from>
    <xdr:ext cx="762000" cy="259045"/>
    <xdr:sp macro="" textlink="">
      <xdr:nvSpPr>
        <xdr:cNvPr id="331" name="テキスト ボックス 330"/>
        <xdr:cNvSpPr txBox="1"/>
      </xdr:nvSpPr>
      <xdr:spPr>
        <a:xfrm>
          <a:off x="12623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比率は年々減少しているものの、類似団体平均値と比較すると大きく上回っている。今後も計画的な公債費対策を実施し、比率の低下に努めていくこととする。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6" name="直線コネクタ 355"/>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7" name="公債費最小値テキスト"/>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58" name="直線コネクタ 357"/>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136144</xdr:rowOff>
    </xdr:from>
    <xdr:to>
      <xdr:col>7</xdr:col>
      <xdr:colOff>15875</xdr:colOff>
      <xdr:row>79</xdr:row>
      <xdr:rowOff>5842</xdr:rowOff>
    </xdr:to>
    <xdr:cxnSp macro="">
      <xdr:nvCxnSpPr>
        <xdr:cNvPr id="361" name="直線コネクタ 360"/>
        <xdr:cNvCxnSpPr/>
      </xdr:nvCxnSpPr>
      <xdr:spPr>
        <a:xfrm flipV="1">
          <a:off x="3987800" y="135092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85869</xdr:rowOff>
    </xdr:from>
    <xdr:ext cx="762000" cy="259045"/>
    <xdr:sp macro="" textlink="">
      <xdr:nvSpPr>
        <xdr:cNvPr id="362"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3" name="フローチャート :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5842</xdr:rowOff>
    </xdr:from>
    <xdr:to>
      <xdr:col>5</xdr:col>
      <xdr:colOff>549275</xdr:colOff>
      <xdr:row>80</xdr:row>
      <xdr:rowOff>30987</xdr:rowOff>
    </xdr:to>
    <xdr:cxnSp macro="">
      <xdr:nvCxnSpPr>
        <xdr:cNvPr id="364" name="直線コネクタ 363"/>
        <xdr:cNvCxnSpPr/>
      </xdr:nvCxnSpPr>
      <xdr:spPr>
        <a:xfrm flipV="1">
          <a:off x="3098800" y="13550392"/>
          <a:ext cx="8890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5" name="フローチャート :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27957</xdr:rowOff>
    </xdr:from>
    <xdr:ext cx="736600" cy="259045"/>
    <xdr:sp macro="" textlink="">
      <xdr:nvSpPr>
        <xdr:cNvPr id="366" name="テキスト ボックス 365"/>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30987</xdr:rowOff>
    </xdr:from>
    <xdr:to>
      <xdr:col>4</xdr:col>
      <xdr:colOff>346075</xdr:colOff>
      <xdr:row>80</xdr:row>
      <xdr:rowOff>136144</xdr:rowOff>
    </xdr:to>
    <xdr:cxnSp macro="">
      <xdr:nvCxnSpPr>
        <xdr:cNvPr id="367" name="直線コネクタ 366"/>
        <xdr:cNvCxnSpPr/>
      </xdr:nvCxnSpPr>
      <xdr:spPr>
        <a:xfrm flipV="1">
          <a:off x="2209800" y="13746987"/>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68" name="フローチャート : 判断 367"/>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69" name="テキスト ボックス 368"/>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136144</xdr:rowOff>
    </xdr:from>
    <xdr:to>
      <xdr:col>3</xdr:col>
      <xdr:colOff>142875</xdr:colOff>
      <xdr:row>81</xdr:row>
      <xdr:rowOff>5842</xdr:rowOff>
    </xdr:to>
    <xdr:cxnSp macro="">
      <xdr:nvCxnSpPr>
        <xdr:cNvPr id="370" name="直線コネクタ 369"/>
        <xdr:cNvCxnSpPr/>
      </xdr:nvCxnSpPr>
      <xdr:spPr>
        <a:xfrm flipV="1">
          <a:off x="1320800" y="138521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156211</xdr:rowOff>
    </xdr:from>
    <xdr:to>
      <xdr:col>3</xdr:col>
      <xdr:colOff>193675</xdr:colOff>
      <xdr:row>78</xdr:row>
      <xdr:rowOff>86361</xdr:rowOff>
    </xdr:to>
    <xdr:sp macro="" textlink="">
      <xdr:nvSpPr>
        <xdr:cNvPr id="371" name="フローチャート : 判断 370"/>
        <xdr:cNvSpPr/>
      </xdr:nvSpPr>
      <xdr:spPr>
        <a:xfrm>
          <a:off x="2159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96538</xdr:rowOff>
    </xdr:from>
    <xdr:ext cx="762000" cy="259045"/>
    <xdr:sp macro="" textlink="">
      <xdr:nvSpPr>
        <xdr:cNvPr id="372" name="テキスト ボックス 371"/>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73" name="フローチャート : 判断 372"/>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133114</xdr:rowOff>
    </xdr:from>
    <xdr:ext cx="762000" cy="259045"/>
    <xdr:sp macro="" textlink="">
      <xdr:nvSpPr>
        <xdr:cNvPr id="374" name="テキスト ボックス 373"/>
        <xdr:cNvSpPr txBox="1"/>
      </xdr:nvSpPr>
      <xdr:spPr>
        <a:xfrm>
          <a:off x="939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85344</xdr:rowOff>
    </xdr:from>
    <xdr:to>
      <xdr:col>7</xdr:col>
      <xdr:colOff>66675</xdr:colOff>
      <xdr:row>79</xdr:row>
      <xdr:rowOff>15494</xdr:rowOff>
    </xdr:to>
    <xdr:sp macro="" textlink="">
      <xdr:nvSpPr>
        <xdr:cNvPr id="380" name="円/楕円 379"/>
        <xdr:cNvSpPr/>
      </xdr:nvSpPr>
      <xdr:spPr>
        <a:xfrm>
          <a:off x="4775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57421</xdr:rowOff>
    </xdr:from>
    <xdr:ext cx="762000" cy="259045"/>
    <xdr:sp macro="" textlink="">
      <xdr:nvSpPr>
        <xdr:cNvPr id="381" name="公債費該当値テキスト"/>
        <xdr:cNvSpPr txBox="1"/>
      </xdr:nvSpPr>
      <xdr:spPr>
        <a:xfrm>
          <a:off x="4914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126492</xdr:rowOff>
    </xdr:from>
    <xdr:to>
      <xdr:col>5</xdr:col>
      <xdr:colOff>600075</xdr:colOff>
      <xdr:row>79</xdr:row>
      <xdr:rowOff>56642</xdr:rowOff>
    </xdr:to>
    <xdr:sp macro="" textlink="">
      <xdr:nvSpPr>
        <xdr:cNvPr id="382" name="円/楕円 381"/>
        <xdr:cNvSpPr/>
      </xdr:nvSpPr>
      <xdr:spPr>
        <a:xfrm>
          <a:off x="3937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41419</xdr:rowOff>
    </xdr:from>
    <xdr:ext cx="736600" cy="259045"/>
    <xdr:sp macro="" textlink="">
      <xdr:nvSpPr>
        <xdr:cNvPr id="383" name="テキスト ボックス 382"/>
        <xdr:cNvSpPr txBox="1"/>
      </xdr:nvSpPr>
      <xdr:spPr>
        <a:xfrm>
          <a:off x="3606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151637</xdr:rowOff>
    </xdr:from>
    <xdr:to>
      <xdr:col>4</xdr:col>
      <xdr:colOff>396875</xdr:colOff>
      <xdr:row>80</xdr:row>
      <xdr:rowOff>81787</xdr:rowOff>
    </xdr:to>
    <xdr:sp macro="" textlink="">
      <xdr:nvSpPr>
        <xdr:cNvPr id="384" name="円/楕円 383"/>
        <xdr:cNvSpPr/>
      </xdr:nvSpPr>
      <xdr:spPr>
        <a:xfrm>
          <a:off x="3048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66564</xdr:rowOff>
    </xdr:from>
    <xdr:ext cx="762000" cy="259045"/>
    <xdr:sp macro="" textlink="">
      <xdr:nvSpPr>
        <xdr:cNvPr id="385" name="テキスト ボックス 384"/>
        <xdr:cNvSpPr txBox="1"/>
      </xdr:nvSpPr>
      <xdr:spPr>
        <a:xfrm>
          <a:off x="2717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85344</xdr:rowOff>
    </xdr:from>
    <xdr:to>
      <xdr:col>3</xdr:col>
      <xdr:colOff>193675</xdr:colOff>
      <xdr:row>81</xdr:row>
      <xdr:rowOff>15494</xdr:rowOff>
    </xdr:to>
    <xdr:sp macro="" textlink="">
      <xdr:nvSpPr>
        <xdr:cNvPr id="386" name="円/楕円 385"/>
        <xdr:cNvSpPr/>
      </xdr:nvSpPr>
      <xdr:spPr>
        <a:xfrm>
          <a:off x="2159000" y="138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271</xdr:rowOff>
    </xdr:from>
    <xdr:ext cx="762000" cy="259045"/>
    <xdr:sp macro="" textlink="">
      <xdr:nvSpPr>
        <xdr:cNvPr id="387" name="テキスト ボックス 386"/>
        <xdr:cNvSpPr txBox="1"/>
      </xdr:nvSpPr>
      <xdr:spPr>
        <a:xfrm>
          <a:off x="1828800" y="1388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126492</xdr:rowOff>
    </xdr:from>
    <xdr:to>
      <xdr:col>1</xdr:col>
      <xdr:colOff>676275</xdr:colOff>
      <xdr:row>81</xdr:row>
      <xdr:rowOff>56642</xdr:rowOff>
    </xdr:to>
    <xdr:sp macro="" textlink="">
      <xdr:nvSpPr>
        <xdr:cNvPr id="388" name="円/楕円 387"/>
        <xdr:cNvSpPr/>
      </xdr:nvSpPr>
      <xdr:spPr>
        <a:xfrm>
          <a:off x="1270000" y="138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41419</xdr:rowOff>
    </xdr:from>
    <xdr:ext cx="762000" cy="259045"/>
    <xdr:sp macro="" textlink="">
      <xdr:nvSpPr>
        <xdr:cNvPr id="389" name="テキスト ボックス 388"/>
        <xdr:cNvSpPr txBox="1"/>
      </xdr:nvSpPr>
      <xdr:spPr>
        <a:xfrm>
          <a:off x="939800" y="1392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これまで歳出削減や事務事業の見直しを進めてきたことから、比率は各年度で類似団体平均値を下回っている。当村の経常経費では公債費による比率の悪化が要因となっているため、公債費対策を進めつつ、継続的な抑制に努めていくこととす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69850</xdr:rowOff>
    </xdr:from>
    <xdr:to>
      <xdr:col>24</xdr:col>
      <xdr:colOff>31750</xdr:colOff>
      <xdr:row>81</xdr:row>
      <xdr:rowOff>92711</xdr:rowOff>
    </xdr:to>
    <xdr:cxnSp macro="">
      <xdr:nvCxnSpPr>
        <xdr:cNvPr id="417" name="直線コネクタ 416"/>
        <xdr:cNvCxnSpPr/>
      </xdr:nvCxnSpPr>
      <xdr:spPr>
        <a:xfrm flipV="1">
          <a:off x="16510000" y="1275715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18"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19" name="直線コネクタ 418"/>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156227</xdr:rowOff>
    </xdr:from>
    <xdr:ext cx="762000" cy="259045"/>
    <xdr:sp macro="" textlink="">
      <xdr:nvSpPr>
        <xdr:cNvPr id="420" name="公債費以外最大値テキスト"/>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74</xdr:row>
      <xdr:rowOff>69850</xdr:rowOff>
    </xdr:from>
    <xdr:to>
      <xdr:col>24</xdr:col>
      <xdr:colOff>120650</xdr:colOff>
      <xdr:row>74</xdr:row>
      <xdr:rowOff>69850</xdr:rowOff>
    </xdr:to>
    <xdr:cxnSp macro="">
      <xdr:nvCxnSpPr>
        <xdr:cNvPr id="421" name="直線コネクタ 420"/>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153670</xdr:rowOff>
    </xdr:from>
    <xdr:to>
      <xdr:col>24</xdr:col>
      <xdr:colOff>31750</xdr:colOff>
      <xdr:row>76</xdr:row>
      <xdr:rowOff>35561</xdr:rowOff>
    </xdr:to>
    <xdr:cxnSp macro="">
      <xdr:nvCxnSpPr>
        <xdr:cNvPr id="422" name="直線コネクタ 421"/>
        <xdr:cNvCxnSpPr/>
      </xdr:nvCxnSpPr>
      <xdr:spPr>
        <a:xfrm flipV="1">
          <a:off x="15671800" y="130124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17797</xdr:rowOff>
    </xdr:from>
    <xdr:ext cx="762000" cy="259045"/>
    <xdr:sp macro="" textlink="">
      <xdr:nvSpPr>
        <xdr:cNvPr id="423" name="公債費以外平均値テキスト"/>
        <xdr:cNvSpPr txBox="1"/>
      </xdr:nvSpPr>
      <xdr:spPr>
        <a:xfrm>
          <a:off x="16598900" y="1339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24" name="フローチャート : 判断 423"/>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35561</xdr:rowOff>
    </xdr:from>
    <xdr:to>
      <xdr:col>22</xdr:col>
      <xdr:colOff>565150</xdr:colOff>
      <xdr:row>76</xdr:row>
      <xdr:rowOff>96520</xdr:rowOff>
    </xdr:to>
    <xdr:cxnSp macro="">
      <xdr:nvCxnSpPr>
        <xdr:cNvPr id="425" name="直線コネクタ 424"/>
        <xdr:cNvCxnSpPr/>
      </xdr:nvCxnSpPr>
      <xdr:spPr>
        <a:xfrm flipV="1">
          <a:off x="14782800" y="130657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156211</xdr:rowOff>
    </xdr:from>
    <xdr:to>
      <xdr:col>22</xdr:col>
      <xdr:colOff>615950</xdr:colOff>
      <xdr:row>78</xdr:row>
      <xdr:rowOff>86361</xdr:rowOff>
    </xdr:to>
    <xdr:sp macro="" textlink="">
      <xdr:nvSpPr>
        <xdr:cNvPr id="426" name="フローチャート :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71138</xdr:rowOff>
    </xdr:from>
    <xdr:ext cx="736600" cy="259045"/>
    <xdr:sp macro="" textlink="">
      <xdr:nvSpPr>
        <xdr:cNvPr id="427" name="テキスト ボックス 426"/>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168911</xdr:rowOff>
    </xdr:from>
    <xdr:to>
      <xdr:col>21</xdr:col>
      <xdr:colOff>361950</xdr:colOff>
      <xdr:row>76</xdr:row>
      <xdr:rowOff>96520</xdr:rowOff>
    </xdr:to>
    <xdr:cxnSp macro="">
      <xdr:nvCxnSpPr>
        <xdr:cNvPr id="428" name="直線コネクタ 427"/>
        <xdr:cNvCxnSpPr/>
      </xdr:nvCxnSpPr>
      <xdr:spPr>
        <a:xfrm>
          <a:off x="13893800" y="130276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22861</xdr:rowOff>
    </xdr:from>
    <xdr:to>
      <xdr:col>21</xdr:col>
      <xdr:colOff>412750</xdr:colOff>
      <xdr:row>78</xdr:row>
      <xdr:rowOff>124461</xdr:rowOff>
    </xdr:to>
    <xdr:sp macro="" textlink="">
      <xdr:nvSpPr>
        <xdr:cNvPr id="429" name="フローチャート : 判断 428"/>
        <xdr:cNvSpPr/>
      </xdr:nvSpPr>
      <xdr:spPr>
        <a:xfrm>
          <a:off x="14732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109238</xdr:rowOff>
    </xdr:from>
    <xdr:ext cx="762000" cy="259045"/>
    <xdr:sp macro="" textlink="">
      <xdr:nvSpPr>
        <xdr:cNvPr id="430" name="テキスト ボックス 429"/>
        <xdr:cNvSpPr txBox="1"/>
      </xdr:nvSpPr>
      <xdr:spPr>
        <a:xfrm>
          <a:off x="14401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168911</xdr:rowOff>
    </xdr:from>
    <xdr:to>
      <xdr:col>20</xdr:col>
      <xdr:colOff>158750</xdr:colOff>
      <xdr:row>76</xdr:row>
      <xdr:rowOff>54611</xdr:rowOff>
    </xdr:to>
    <xdr:cxnSp macro="">
      <xdr:nvCxnSpPr>
        <xdr:cNvPr id="431" name="直線コネクタ 430"/>
        <xdr:cNvCxnSpPr/>
      </xdr:nvCxnSpPr>
      <xdr:spPr>
        <a:xfrm flipV="1">
          <a:off x="13004800" y="130276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45720</xdr:rowOff>
    </xdr:from>
    <xdr:to>
      <xdr:col>20</xdr:col>
      <xdr:colOff>209550</xdr:colOff>
      <xdr:row>77</xdr:row>
      <xdr:rowOff>147320</xdr:rowOff>
    </xdr:to>
    <xdr:sp macro="" textlink="">
      <xdr:nvSpPr>
        <xdr:cNvPr id="432" name="フローチャート : 判断 431"/>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132097</xdr:rowOff>
    </xdr:from>
    <xdr:ext cx="762000" cy="259045"/>
    <xdr:sp macro="" textlink="">
      <xdr:nvSpPr>
        <xdr:cNvPr id="433" name="テキスト ボックス 432"/>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80011</xdr:rowOff>
    </xdr:from>
    <xdr:to>
      <xdr:col>19</xdr:col>
      <xdr:colOff>6350</xdr:colOff>
      <xdr:row>78</xdr:row>
      <xdr:rowOff>10161</xdr:rowOff>
    </xdr:to>
    <xdr:sp macro="" textlink="">
      <xdr:nvSpPr>
        <xdr:cNvPr id="434" name="フローチャート : 判断 433"/>
        <xdr:cNvSpPr/>
      </xdr:nvSpPr>
      <xdr:spPr>
        <a:xfrm>
          <a:off x="12954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166388</xdr:rowOff>
    </xdr:from>
    <xdr:ext cx="762000" cy="259045"/>
    <xdr:sp macro="" textlink="">
      <xdr:nvSpPr>
        <xdr:cNvPr id="435" name="テキスト ボックス 434"/>
        <xdr:cNvSpPr txBox="1"/>
      </xdr:nvSpPr>
      <xdr:spPr>
        <a:xfrm>
          <a:off x="12623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102870</xdr:rowOff>
    </xdr:from>
    <xdr:to>
      <xdr:col>24</xdr:col>
      <xdr:colOff>82550</xdr:colOff>
      <xdr:row>76</xdr:row>
      <xdr:rowOff>33020</xdr:rowOff>
    </xdr:to>
    <xdr:sp macro="" textlink="">
      <xdr:nvSpPr>
        <xdr:cNvPr id="441" name="円/楕円 440"/>
        <xdr:cNvSpPr/>
      </xdr:nvSpPr>
      <xdr:spPr>
        <a:xfrm>
          <a:off x="16459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119397</xdr:rowOff>
    </xdr:from>
    <xdr:ext cx="762000" cy="259045"/>
    <xdr:sp macro="" textlink="">
      <xdr:nvSpPr>
        <xdr:cNvPr id="442" name="公債費以外該当値テキスト"/>
        <xdr:cNvSpPr txBox="1"/>
      </xdr:nvSpPr>
      <xdr:spPr>
        <a:xfrm>
          <a:off x="16598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156211</xdr:rowOff>
    </xdr:from>
    <xdr:to>
      <xdr:col>22</xdr:col>
      <xdr:colOff>615950</xdr:colOff>
      <xdr:row>76</xdr:row>
      <xdr:rowOff>86361</xdr:rowOff>
    </xdr:to>
    <xdr:sp macro="" textlink="">
      <xdr:nvSpPr>
        <xdr:cNvPr id="443" name="円/楕円 442"/>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44" name="テキスト ボックス 443"/>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45720</xdr:rowOff>
    </xdr:from>
    <xdr:to>
      <xdr:col>21</xdr:col>
      <xdr:colOff>412750</xdr:colOff>
      <xdr:row>76</xdr:row>
      <xdr:rowOff>147320</xdr:rowOff>
    </xdr:to>
    <xdr:sp macro="" textlink="">
      <xdr:nvSpPr>
        <xdr:cNvPr id="445" name="円/楕円 444"/>
        <xdr:cNvSpPr/>
      </xdr:nvSpPr>
      <xdr:spPr>
        <a:xfrm>
          <a:off x="14732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157497</xdr:rowOff>
    </xdr:from>
    <xdr:ext cx="762000" cy="259045"/>
    <xdr:sp macro="" textlink="">
      <xdr:nvSpPr>
        <xdr:cNvPr id="446" name="テキスト ボックス 445"/>
        <xdr:cNvSpPr txBox="1"/>
      </xdr:nvSpPr>
      <xdr:spPr>
        <a:xfrm>
          <a:off x="14401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118110</xdr:rowOff>
    </xdr:from>
    <xdr:to>
      <xdr:col>20</xdr:col>
      <xdr:colOff>209550</xdr:colOff>
      <xdr:row>76</xdr:row>
      <xdr:rowOff>48261</xdr:rowOff>
    </xdr:to>
    <xdr:sp macro="" textlink="">
      <xdr:nvSpPr>
        <xdr:cNvPr id="447" name="円/楕円 446"/>
        <xdr:cNvSpPr/>
      </xdr:nvSpPr>
      <xdr:spPr>
        <a:xfrm>
          <a:off x="13843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58437</xdr:rowOff>
    </xdr:from>
    <xdr:ext cx="762000" cy="259045"/>
    <xdr:sp macro="" textlink="">
      <xdr:nvSpPr>
        <xdr:cNvPr id="448" name="テキスト ボックス 447"/>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3811</xdr:rowOff>
    </xdr:from>
    <xdr:to>
      <xdr:col>19</xdr:col>
      <xdr:colOff>6350</xdr:colOff>
      <xdr:row>76</xdr:row>
      <xdr:rowOff>105411</xdr:rowOff>
    </xdr:to>
    <xdr:sp macro="" textlink="">
      <xdr:nvSpPr>
        <xdr:cNvPr id="449" name="円/楕円 448"/>
        <xdr:cNvSpPr/>
      </xdr:nvSpPr>
      <xdr:spPr>
        <a:xfrm>
          <a:off x="12954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115587</xdr:rowOff>
    </xdr:from>
    <xdr:ext cx="762000" cy="259045"/>
    <xdr:sp macro="" textlink="">
      <xdr:nvSpPr>
        <xdr:cNvPr id="450" name="テキスト ボックス 449"/>
        <xdr:cNvSpPr txBox="1"/>
      </xdr:nvSpPr>
      <xdr:spPr>
        <a:xfrm>
          <a:off x="12623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長野県生坂村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xdr:cNvCxnSpPr/>
      </xdr:nvCxnSpPr>
      <xdr:spPr bwMode="auto">
        <a:xfrm flipV="1">
          <a:off x="5651500" y="2041650"/>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62088</xdr:rowOff>
    </xdr:from>
    <xdr:ext cx="762000" cy="259045"/>
    <xdr:sp macro="" textlink="">
      <xdr:nvSpPr>
        <xdr:cNvPr id="43" name="人口1人当たり決算額の推移最小値テキスト130"/>
        <xdr:cNvSpPr txBox="1"/>
      </xdr:nvSpPr>
      <xdr:spPr>
        <a:xfrm>
          <a:off x="5740400" y="319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xdr:cNvCxnSpPr/>
      </xdr:nvCxnSpPr>
      <xdr:spPr bwMode="auto">
        <a:xfrm>
          <a:off x="5562600" y="3223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xdr:cNvSpPr txBox="1"/>
      </xdr:nvSpPr>
      <xdr:spPr>
        <a:xfrm>
          <a:off x="5740400" y="1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xdr:cNvCxnSpPr/>
      </xdr:nvCxnSpPr>
      <xdr:spPr bwMode="auto">
        <a:xfrm>
          <a:off x="5562600" y="204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140895</xdr:rowOff>
    </xdr:from>
    <xdr:to>
      <xdr:col>4</xdr:col>
      <xdr:colOff>1117600</xdr:colOff>
      <xdr:row>16</xdr:row>
      <xdr:rowOff>153909</xdr:rowOff>
    </xdr:to>
    <xdr:cxnSp macro="">
      <xdr:nvCxnSpPr>
        <xdr:cNvPr id="47" name="直線コネクタ 46"/>
        <xdr:cNvCxnSpPr/>
      </xdr:nvCxnSpPr>
      <xdr:spPr bwMode="auto">
        <a:xfrm flipV="1">
          <a:off x="5003800" y="2931720"/>
          <a:ext cx="647700" cy="13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148267</xdr:rowOff>
    </xdr:from>
    <xdr:ext cx="762000" cy="259045"/>
    <xdr:sp macro="" textlink="">
      <xdr:nvSpPr>
        <xdr:cNvPr id="48" name="人口1人当たり決算額の推移平均値テキスト130"/>
        <xdr:cNvSpPr txBox="1"/>
      </xdr:nvSpPr>
      <xdr:spPr>
        <a:xfrm>
          <a:off x="5740400" y="2939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xdr:cNvSpPr/>
      </xdr:nvSpPr>
      <xdr:spPr bwMode="auto">
        <a:xfrm>
          <a:off x="56007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153909</xdr:rowOff>
    </xdr:from>
    <xdr:to>
      <xdr:col>4</xdr:col>
      <xdr:colOff>469900</xdr:colOff>
      <xdr:row>16</xdr:row>
      <xdr:rowOff>157471</xdr:rowOff>
    </xdr:to>
    <xdr:cxnSp macro="">
      <xdr:nvCxnSpPr>
        <xdr:cNvPr id="50" name="直線コネクタ 49"/>
        <xdr:cNvCxnSpPr/>
      </xdr:nvCxnSpPr>
      <xdr:spPr bwMode="auto">
        <a:xfrm flipV="1">
          <a:off x="4305300" y="2944734"/>
          <a:ext cx="698500" cy="3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33551</xdr:rowOff>
    </xdr:from>
    <xdr:to>
      <xdr:col>4</xdr:col>
      <xdr:colOff>520700</xdr:colOff>
      <xdr:row>17</xdr:row>
      <xdr:rowOff>135151</xdr:rowOff>
    </xdr:to>
    <xdr:sp macro="" textlink="">
      <xdr:nvSpPr>
        <xdr:cNvPr id="51" name="フローチャート : 判断 50"/>
        <xdr:cNvSpPr/>
      </xdr:nvSpPr>
      <xdr:spPr bwMode="auto">
        <a:xfrm>
          <a:off x="4953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119928</xdr:rowOff>
    </xdr:from>
    <xdr:ext cx="736600" cy="259045"/>
    <xdr:sp macro="" textlink="">
      <xdr:nvSpPr>
        <xdr:cNvPr id="52" name="テキスト ボックス 51"/>
        <xdr:cNvSpPr txBox="1"/>
      </xdr:nvSpPr>
      <xdr:spPr>
        <a:xfrm>
          <a:off x="4622800" y="308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157471</xdr:rowOff>
    </xdr:from>
    <xdr:to>
      <xdr:col>3</xdr:col>
      <xdr:colOff>904875</xdr:colOff>
      <xdr:row>17</xdr:row>
      <xdr:rowOff>15595</xdr:rowOff>
    </xdr:to>
    <xdr:cxnSp macro="">
      <xdr:nvCxnSpPr>
        <xdr:cNvPr id="53" name="直線コネクタ 52"/>
        <xdr:cNvCxnSpPr/>
      </xdr:nvCxnSpPr>
      <xdr:spPr bwMode="auto">
        <a:xfrm flipV="1">
          <a:off x="3606800" y="2948296"/>
          <a:ext cx="698500" cy="29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20701</xdr:rowOff>
    </xdr:from>
    <xdr:to>
      <xdr:col>3</xdr:col>
      <xdr:colOff>955675</xdr:colOff>
      <xdr:row>17</xdr:row>
      <xdr:rowOff>122301</xdr:rowOff>
    </xdr:to>
    <xdr:sp macro="" textlink="">
      <xdr:nvSpPr>
        <xdr:cNvPr id="54" name="フローチャート : 判断 53"/>
        <xdr:cNvSpPr/>
      </xdr:nvSpPr>
      <xdr:spPr bwMode="auto">
        <a:xfrm>
          <a:off x="42545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107078</xdr:rowOff>
    </xdr:from>
    <xdr:ext cx="762000" cy="259045"/>
    <xdr:sp macro="" textlink="">
      <xdr:nvSpPr>
        <xdr:cNvPr id="55" name="テキスト ボックス 54"/>
        <xdr:cNvSpPr txBox="1"/>
      </xdr:nvSpPr>
      <xdr:spPr>
        <a:xfrm>
          <a:off x="3924300" y="306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15010</xdr:rowOff>
    </xdr:from>
    <xdr:to>
      <xdr:col>3</xdr:col>
      <xdr:colOff>206375</xdr:colOff>
      <xdr:row>17</xdr:row>
      <xdr:rowOff>15595</xdr:rowOff>
    </xdr:to>
    <xdr:cxnSp macro="">
      <xdr:nvCxnSpPr>
        <xdr:cNvPr id="56" name="直線コネクタ 55"/>
        <xdr:cNvCxnSpPr/>
      </xdr:nvCxnSpPr>
      <xdr:spPr bwMode="auto">
        <a:xfrm>
          <a:off x="2908300" y="2977285"/>
          <a:ext cx="698500" cy="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29489</xdr:rowOff>
    </xdr:from>
    <xdr:to>
      <xdr:col>3</xdr:col>
      <xdr:colOff>257175</xdr:colOff>
      <xdr:row>17</xdr:row>
      <xdr:rowOff>131089</xdr:rowOff>
    </xdr:to>
    <xdr:sp macro="" textlink="">
      <xdr:nvSpPr>
        <xdr:cNvPr id="57" name="フローチャート : 判断 56"/>
        <xdr:cNvSpPr/>
      </xdr:nvSpPr>
      <xdr:spPr bwMode="auto">
        <a:xfrm>
          <a:off x="3556000" y="2991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115866</xdr:rowOff>
    </xdr:from>
    <xdr:ext cx="762000" cy="259045"/>
    <xdr:sp macro="" textlink="">
      <xdr:nvSpPr>
        <xdr:cNvPr id="58" name="テキスト ボックス 57"/>
        <xdr:cNvSpPr txBox="1"/>
      </xdr:nvSpPr>
      <xdr:spPr>
        <a:xfrm>
          <a:off x="3225800" y="307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34328</xdr:rowOff>
    </xdr:from>
    <xdr:to>
      <xdr:col>2</xdr:col>
      <xdr:colOff>692150</xdr:colOff>
      <xdr:row>17</xdr:row>
      <xdr:rowOff>135928</xdr:rowOff>
    </xdr:to>
    <xdr:sp macro="" textlink="">
      <xdr:nvSpPr>
        <xdr:cNvPr id="59" name="フローチャート : 判断 58"/>
        <xdr:cNvSpPr/>
      </xdr:nvSpPr>
      <xdr:spPr bwMode="auto">
        <a:xfrm>
          <a:off x="2857500" y="2996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120705</xdr:rowOff>
    </xdr:from>
    <xdr:ext cx="762000" cy="259045"/>
    <xdr:sp macro="" textlink="">
      <xdr:nvSpPr>
        <xdr:cNvPr id="60" name="テキスト ボックス 59"/>
        <xdr:cNvSpPr txBox="1"/>
      </xdr:nvSpPr>
      <xdr:spPr>
        <a:xfrm>
          <a:off x="2527300" y="308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90095</xdr:rowOff>
    </xdr:from>
    <xdr:to>
      <xdr:col>5</xdr:col>
      <xdr:colOff>34925</xdr:colOff>
      <xdr:row>17</xdr:row>
      <xdr:rowOff>20245</xdr:rowOff>
    </xdr:to>
    <xdr:sp macro="" textlink="">
      <xdr:nvSpPr>
        <xdr:cNvPr id="66" name="円/楕円 65"/>
        <xdr:cNvSpPr/>
      </xdr:nvSpPr>
      <xdr:spPr bwMode="auto">
        <a:xfrm>
          <a:off x="5600700" y="2880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106622</xdr:rowOff>
    </xdr:from>
    <xdr:ext cx="762000" cy="259045"/>
    <xdr:sp macro="" textlink="">
      <xdr:nvSpPr>
        <xdr:cNvPr id="67" name="人口1人当たり決算額の推移該当値テキスト130"/>
        <xdr:cNvSpPr txBox="1"/>
      </xdr:nvSpPr>
      <xdr:spPr>
        <a:xfrm>
          <a:off x="5740400" y="27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239,755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103109</xdr:rowOff>
    </xdr:from>
    <xdr:to>
      <xdr:col>4</xdr:col>
      <xdr:colOff>520700</xdr:colOff>
      <xdr:row>17</xdr:row>
      <xdr:rowOff>33259</xdr:rowOff>
    </xdr:to>
    <xdr:sp macro="" textlink="">
      <xdr:nvSpPr>
        <xdr:cNvPr id="68" name="円/楕円 67"/>
        <xdr:cNvSpPr/>
      </xdr:nvSpPr>
      <xdr:spPr bwMode="auto">
        <a:xfrm>
          <a:off x="4953000" y="2893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43436</xdr:rowOff>
    </xdr:from>
    <xdr:ext cx="736600" cy="259045"/>
    <xdr:sp macro="" textlink="">
      <xdr:nvSpPr>
        <xdr:cNvPr id="69" name="テキスト ボックス 68"/>
        <xdr:cNvSpPr txBox="1"/>
      </xdr:nvSpPr>
      <xdr:spPr>
        <a:xfrm>
          <a:off x="4622800" y="2662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234,062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106671</xdr:rowOff>
    </xdr:from>
    <xdr:to>
      <xdr:col>3</xdr:col>
      <xdr:colOff>955675</xdr:colOff>
      <xdr:row>17</xdr:row>
      <xdr:rowOff>36821</xdr:rowOff>
    </xdr:to>
    <xdr:sp macro="" textlink="">
      <xdr:nvSpPr>
        <xdr:cNvPr id="70" name="円/楕円 69"/>
        <xdr:cNvSpPr/>
      </xdr:nvSpPr>
      <xdr:spPr bwMode="auto">
        <a:xfrm>
          <a:off x="4254500" y="2897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46998</xdr:rowOff>
    </xdr:from>
    <xdr:ext cx="762000" cy="259045"/>
    <xdr:sp macro="" textlink="">
      <xdr:nvSpPr>
        <xdr:cNvPr id="71" name="テキスト ボックス 70"/>
        <xdr:cNvSpPr txBox="1"/>
      </xdr:nvSpPr>
      <xdr:spPr>
        <a:xfrm>
          <a:off x="3924300" y="266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232,504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136245</xdr:rowOff>
    </xdr:from>
    <xdr:to>
      <xdr:col>3</xdr:col>
      <xdr:colOff>257175</xdr:colOff>
      <xdr:row>17</xdr:row>
      <xdr:rowOff>66395</xdr:rowOff>
    </xdr:to>
    <xdr:sp macro="" textlink="">
      <xdr:nvSpPr>
        <xdr:cNvPr id="72" name="円/楕円 71"/>
        <xdr:cNvSpPr/>
      </xdr:nvSpPr>
      <xdr:spPr bwMode="auto">
        <a:xfrm>
          <a:off x="3556000" y="2927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76572</xdr:rowOff>
    </xdr:from>
    <xdr:ext cx="762000" cy="259045"/>
    <xdr:sp macro="" textlink="">
      <xdr:nvSpPr>
        <xdr:cNvPr id="73" name="テキスト ボックス 72"/>
        <xdr:cNvSpPr txBox="1"/>
      </xdr:nvSpPr>
      <xdr:spPr>
        <a:xfrm>
          <a:off x="3225800" y="269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219,567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135660</xdr:rowOff>
    </xdr:from>
    <xdr:to>
      <xdr:col>2</xdr:col>
      <xdr:colOff>692150</xdr:colOff>
      <xdr:row>17</xdr:row>
      <xdr:rowOff>65810</xdr:rowOff>
    </xdr:to>
    <xdr:sp macro="" textlink="">
      <xdr:nvSpPr>
        <xdr:cNvPr id="74" name="円/楕円 73"/>
        <xdr:cNvSpPr/>
      </xdr:nvSpPr>
      <xdr:spPr bwMode="auto">
        <a:xfrm>
          <a:off x="2857500" y="2926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75987</xdr:rowOff>
    </xdr:from>
    <xdr:ext cx="762000" cy="259045"/>
    <xdr:sp macro="" textlink="">
      <xdr:nvSpPr>
        <xdr:cNvPr id="75" name="テキスト ボックス 74"/>
        <xdr:cNvSpPr txBox="1"/>
      </xdr:nvSpPr>
      <xdr:spPr>
        <a:xfrm>
          <a:off x="2527300" y="2695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219,823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112587</xdr:rowOff>
    </xdr:from>
    <xdr:to>
      <xdr:col>4</xdr:col>
      <xdr:colOff>1117600</xdr:colOff>
      <xdr:row>38</xdr:row>
      <xdr:rowOff>165057</xdr:rowOff>
    </xdr:to>
    <xdr:cxnSp macro="">
      <xdr:nvCxnSpPr>
        <xdr:cNvPr id="105" name="直線コネクタ 104"/>
        <xdr:cNvCxnSpPr/>
      </xdr:nvCxnSpPr>
      <xdr:spPr bwMode="auto">
        <a:xfrm flipV="1">
          <a:off x="5651500" y="6037137"/>
          <a:ext cx="0" cy="1595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137134</xdr:rowOff>
    </xdr:from>
    <xdr:ext cx="762000" cy="259045"/>
    <xdr:sp macro="" textlink="">
      <xdr:nvSpPr>
        <xdr:cNvPr id="106" name="人口1人当たり決算額の推移最小値テキスト445"/>
        <xdr:cNvSpPr txBox="1"/>
      </xdr:nvSpPr>
      <xdr:spPr>
        <a:xfrm>
          <a:off x="5740400" y="76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38</xdr:row>
      <xdr:rowOff>165057</xdr:rowOff>
    </xdr:from>
    <xdr:to>
      <xdr:col>5</xdr:col>
      <xdr:colOff>73025</xdr:colOff>
      <xdr:row>38</xdr:row>
      <xdr:rowOff>165057</xdr:rowOff>
    </xdr:to>
    <xdr:cxnSp macro="">
      <xdr:nvCxnSpPr>
        <xdr:cNvPr id="107" name="直線コネクタ 106"/>
        <xdr:cNvCxnSpPr/>
      </xdr:nvCxnSpPr>
      <xdr:spPr bwMode="auto">
        <a:xfrm>
          <a:off x="5562600" y="7632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27514</xdr:rowOff>
    </xdr:from>
    <xdr:ext cx="762000" cy="259045"/>
    <xdr:sp macro="" textlink="">
      <xdr:nvSpPr>
        <xdr:cNvPr id="108" name="人口1人当たり決算額の推移最大値テキスト445"/>
        <xdr:cNvSpPr txBox="1"/>
      </xdr:nvSpPr>
      <xdr:spPr>
        <a:xfrm>
          <a:off x="5740400" y="57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33</xdr:row>
      <xdr:rowOff>112587</xdr:rowOff>
    </xdr:from>
    <xdr:to>
      <xdr:col>5</xdr:col>
      <xdr:colOff>73025</xdr:colOff>
      <xdr:row>33</xdr:row>
      <xdr:rowOff>112587</xdr:rowOff>
    </xdr:to>
    <xdr:cxnSp macro="">
      <xdr:nvCxnSpPr>
        <xdr:cNvPr id="109" name="直線コネクタ 108"/>
        <xdr:cNvCxnSpPr/>
      </xdr:nvCxnSpPr>
      <xdr:spPr bwMode="auto">
        <a:xfrm>
          <a:off x="5562600" y="60371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129101</xdr:rowOff>
    </xdr:from>
    <xdr:to>
      <xdr:col>4</xdr:col>
      <xdr:colOff>1117600</xdr:colOff>
      <xdr:row>35</xdr:row>
      <xdr:rowOff>174560</xdr:rowOff>
    </xdr:to>
    <xdr:cxnSp macro="">
      <xdr:nvCxnSpPr>
        <xdr:cNvPr id="110" name="直線コネクタ 109"/>
        <xdr:cNvCxnSpPr/>
      </xdr:nvCxnSpPr>
      <xdr:spPr bwMode="auto">
        <a:xfrm>
          <a:off x="5003800" y="6739451"/>
          <a:ext cx="647700" cy="45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263150</xdr:rowOff>
    </xdr:from>
    <xdr:ext cx="762000" cy="259045"/>
    <xdr:sp macro="" textlink="">
      <xdr:nvSpPr>
        <xdr:cNvPr id="111" name="人口1人当たり決算額の推移平均値テキスト445"/>
        <xdr:cNvSpPr txBox="1"/>
      </xdr:nvSpPr>
      <xdr:spPr>
        <a:xfrm>
          <a:off x="5740400" y="6873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291073</xdr:rowOff>
    </xdr:from>
    <xdr:to>
      <xdr:col>5</xdr:col>
      <xdr:colOff>34925</xdr:colOff>
      <xdr:row>36</xdr:row>
      <xdr:rowOff>49773</xdr:rowOff>
    </xdr:to>
    <xdr:sp macro="" textlink="">
      <xdr:nvSpPr>
        <xdr:cNvPr id="112" name="フローチャート : 判断 111"/>
        <xdr:cNvSpPr/>
      </xdr:nvSpPr>
      <xdr:spPr bwMode="auto">
        <a:xfrm>
          <a:off x="5600700" y="690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70242</xdr:rowOff>
    </xdr:from>
    <xdr:to>
      <xdr:col>4</xdr:col>
      <xdr:colOff>469900</xdr:colOff>
      <xdr:row>35</xdr:row>
      <xdr:rowOff>129101</xdr:rowOff>
    </xdr:to>
    <xdr:cxnSp macro="">
      <xdr:nvCxnSpPr>
        <xdr:cNvPr id="113" name="直線コネクタ 112"/>
        <xdr:cNvCxnSpPr/>
      </xdr:nvCxnSpPr>
      <xdr:spPr bwMode="auto">
        <a:xfrm>
          <a:off x="4305300" y="6680592"/>
          <a:ext cx="698500" cy="58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267364</xdr:rowOff>
    </xdr:from>
    <xdr:to>
      <xdr:col>4</xdr:col>
      <xdr:colOff>520700</xdr:colOff>
      <xdr:row>36</xdr:row>
      <xdr:rowOff>26064</xdr:rowOff>
    </xdr:to>
    <xdr:sp macro="" textlink="">
      <xdr:nvSpPr>
        <xdr:cNvPr id="114" name="フローチャート : 判断 113"/>
        <xdr:cNvSpPr/>
      </xdr:nvSpPr>
      <xdr:spPr bwMode="auto">
        <a:xfrm>
          <a:off x="4953000" y="6877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10841</xdr:rowOff>
    </xdr:from>
    <xdr:ext cx="736600" cy="259045"/>
    <xdr:sp macro="" textlink="">
      <xdr:nvSpPr>
        <xdr:cNvPr id="115" name="テキスト ボックス 114"/>
        <xdr:cNvSpPr txBox="1"/>
      </xdr:nvSpPr>
      <xdr:spPr>
        <a:xfrm>
          <a:off x="4622800" y="6964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1019</xdr:rowOff>
    </xdr:from>
    <xdr:to>
      <xdr:col>3</xdr:col>
      <xdr:colOff>904875</xdr:colOff>
      <xdr:row>35</xdr:row>
      <xdr:rowOff>70242</xdr:rowOff>
    </xdr:to>
    <xdr:cxnSp macro="">
      <xdr:nvCxnSpPr>
        <xdr:cNvPr id="116" name="直線コネクタ 115"/>
        <xdr:cNvCxnSpPr/>
      </xdr:nvCxnSpPr>
      <xdr:spPr bwMode="auto">
        <a:xfrm>
          <a:off x="3606800" y="6611369"/>
          <a:ext cx="698500" cy="69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269618</xdr:rowOff>
    </xdr:from>
    <xdr:to>
      <xdr:col>3</xdr:col>
      <xdr:colOff>955675</xdr:colOff>
      <xdr:row>36</xdr:row>
      <xdr:rowOff>28318</xdr:rowOff>
    </xdr:to>
    <xdr:sp macro="" textlink="">
      <xdr:nvSpPr>
        <xdr:cNvPr id="117" name="フローチャート : 判断 116"/>
        <xdr:cNvSpPr/>
      </xdr:nvSpPr>
      <xdr:spPr bwMode="auto">
        <a:xfrm>
          <a:off x="4254500" y="6879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13095</xdr:rowOff>
    </xdr:from>
    <xdr:ext cx="762000" cy="259045"/>
    <xdr:sp macro="" textlink="">
      <xdr:nvSpPr>
        <xdr:cNvPr id="118" name="テキスト ボックス 117"/>
        <xdr:cNvSpPr txBox="1"/>
      </xdr:nvSpPr>
      <xdr:spPr>
        <a:xfrm>
          <a:off x="3924300" y="696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324249</xdr:rowOff>
    </xdr:from>
    <xdr:to>
      <xdr:col>3</xdr:col>
      <xdr:colOff>206375</xdr:colOff>
      <xdr:row>35</xdr:row>
      <xdr:rowOff>1019</xdr:rowOff>
    </xdr:to>
    <xdr:cxnSp macro="">
      <xdr:nvCxnSpPr>
        <xdr:cNvPr id="119" name="直線コネクタ 118"/>
        <xdr:cNvCxnSpPr/>
      </xdr:nvCxnSpPr>
      <xdr:spPr bwMode="auto">
        <a:xfrm>
          <a:off x="2908300" y="6591699"/>
          <a:ext cx="698500" cy="19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205849</xdr:rowOff>
    </xdr:from>
    <xdr:to>
      <xdr:col>3</xdr:col>
      <xdr:colOff>257175</xdr:colOff>
      <xdr:row>35</xdr:row>
      <xdr:rowOff>307449</xdr:rowOff>
    </xdr:to>
    <xdr:sp macro="" textlink="">
      <xdr:nvSpPr>
        <xdr:cNvPr id="120" name="フローチャート : 判断 119"/>
        <xdr:cNvSpPr/>
      </xdr:nvSpPr>
      <xdr:spPr bwMode="auto">
        <a:xfrm>
          <a:off x="35560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292226</xdr:rowOff>
    </xdr:from>
    <xdr:ext cx="762000" cy="259045"/>
    <xdr:sp macro="" textlink="">
      <xdr:nvSpPr>
        <xdr:cNvPr id="121" name="テキスト ボックス 120"/>
        <xdr:cNvSpPr txBox="1"/>
      </xdr:nvSpPr>
      <xdr:spPr>
        <a:xfrm>
          <a:off x="3225800" y="690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195573</xdr:rowOff>
    </xdr:from>
    <xdr:to>
      <xdr:col>2</xdr:col>
      <xdr:colOff>692150</xdr:colOff>
      <xdr:row>35</xdr:row>
      <xdr:rowOff>297173</xdr:rowOff>
    </xdr:to>
    <xdr:sp macro="" textlink="">
      <xdr:nvSpPr>
        <xdr:cNvPr id="122" name="フローチャート : 判断 121"/>
        <xdr:cNvSpPr/>
      </xdr:nvSpPr>
      <xdr:spPr bwMode="auto">
        <a:xfrm>
          <a:off x="28575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281950</xdr:rowOff>
    </xdr:from>
    <xdr:ext cx="762000" cy="259045"/>
    <xdr:sp macro="" textlink="">
      <xdr:nvSpPr>
        <xdr:cNvPr id="123" name="テキスト ボックス 122"/>
        <xdr:cNvSpPr txBox="1"/>
      </xdr:nvSpPr>
      <xdr:spPr>
        <a:xfrm>
          <a:off x="2527300" y="6892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123760</xdr:rowOff>
    </xdr:from>
    <xdr:to>
      <xdr:col>5</xdr:col>
      <xdr:colOff>34925</xdr:colOff>
      <xdr:row>35</xdr:row>
      <xdr:rowOff>225360</xdr:rowOff>
    </xdr:to>
    <xdr:sp macro="" textlink="">
      <xdr:nvSpPr>
        <xdr:cNvPr id="129" name="円/楕円 128"/>
        <xdr:cNvSpPr/>
      </xdr:nvSpPr>
      <xdr:spPr bwMode="auto">
        <a:xfrm>
          <a:off x="5600700" y="6734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311737</xdr:rowOff>
    </xdr:from>
    <xdr:ext cx="762000" cy="259045"/>
    <xdr:sp macro="" textlink="">
      <xdr:nvSpPr>
        <xdr:cNvPr id="130" name="人口1人当たり決算額の推移該当値テキスト445"/>
        <xdr:cNvSpPr txBox="1"/>
      </xdr:nvSpPr>
      <xdr:spPr>
        <a:xfrm>
          <a:off x="5740400" y="657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45,881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78301</xdr:rowOff>
    </xdr:from>
    <xdr:to>
      <xdr:col>4</xdr:col>
      <xdr:colOff>520700</xdr:colOff>
      <xdr:row>35</xdr:row>
      <xdr:rowOff>179901</xdr:rowOff>
    </xdr:to>
    <xdr:sp macro="" textlink="">
      <xdr:nvSpPr>
        <xdr:cNvPr id="131" name="円/楕円 130"/>
        <xdr:cNvSpPr/>
      </xdr:nvSpPr>
      <xdr:spPr bwMode="auto">
        <a:xfrm>
          <a:off x="4953000" y="6688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190078</xdr:rowOff>
    </xdr:from>
    <xdr:ext cx="736600" cy="259045"/>
    <xdr:sp macro="" textlink="">
      <xdr:nvSpPr>
        <xdr:cNvPr id="132" name="テキスト ボックス 131"/>
        <xdr:cNvSpPr txBox="1"/>
      </xdr:nvSpPr>
      <xdr:spPr>
        <a:xfrm>
          <a:off x="4622800" y="645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50,057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19442</xdr:rowOff>
    </xdr:from>
    <xdr:to>
      <xdr:col>3</xdr:col>
      <xdr:colOff>955675</xdr:colOff>
      <xdr:row>35</xdr:row>
      <xdr:rowOff>121042</xdr:rowOff>
    </xdr:to>
    <xdr:sp macro="" textlink="">
      <xdr:nvSpPr>
        <xdr:cNvPr id="133" name="円/楕円 132"/>
        <xdr:cNvSpPr/>
      </xdr:nvSpPr>
      <xdr:spPr bwMode="auto">
        <a:xfrm>
          <a:off x="4254500" y="6629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131219</xdr:rowOff>
    </xdr:from>
    <xdr:ext cx="762000" cy="259045"/>
    <xdr:sp macro="" textlink="">
      <xdr:nvSpPr>
        <xdr:cNvPr id="134" name="テキスト ボックス 133"/>
        <xdr:cNvSpPr txBox="1"/>
      </xdr:nvSpPr>
      <xdr:spPr>
        <a:xfrm>
          <a:off x="3924300" y="639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55,464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293119</xdr:rowOff>
    </xdr:from>
    <xdr:to>
      <xdr:col>3</xdr:col>
      <xdr:colOff>257175</xdr:colOff>
      <xdr:row>35</xdr:row>
      <xdr:rowOff>51819</xdr:rowOff>
    </xdr:to>
    <xdr:sp macro="" textlink="">
      <xdr:nvSpPr>
        <xdr:cNvPr id="135" name="円/楕円 134"/>
        <xdr:cNvSpPr/>
      </xdr:nvSpPr>
      <xdr:spPr bwMode="auto">
        <a:xfrm>
          <a:off x="3556000" y="6560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61997</xdr:rowOff>
    </xdr:from>
    <xdr:ext cx="762000" cy="259045"/>
    <xdr:sp macro="" textlink="">
      <xdr:nvSpPr>
        <xdr:cNvPr id="136" name="テキスト ボックス 135"/>
        <xdr:cNvSpPr txBox="1"/>
      </xdr:nvSpPr>
      <xdr:spPr>
        <a:xfrm>
          <a:off x="3225800" y="632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61,823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273449</xdr:rowOff>
    </xdr:from>
    <xdr:to>
      <xdr:col>2</xdr:col>
      <xdr:colOff>692150</xdr:colOff>
      <xdr:row>35</xdr:row>
      <xdr:rowOff>32149</xdr:rowOff>
    </xdr:to>
    <xdr:sp macro="" textlink="">
      <xdr:nvSpPr>
        <xdr:cNvPr id="137" name="円/楕円 136"/>
        <xdr:cNvSpPr/>
      </xdr:nvSpPr>
      <xdr:spPr bwMode="auto">
        <a:xfrm>
          <a:off x="2857500" y="6540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42326</xdr:rowOff>
    </xdr:from>
    <xdr:ext cx="762000" cy="259045"/>
    <xdr:sp macro="" textlink="">
      <xdr:nvSpPr>
        <xdr:cNvPr id="138" name="テキスト ボックス 137"/>
        <xdr:cNvSpPr txBox="1"/>
      </xdr:nvSpPr>
      <xdr:spPr>
        <a:xfrm>
          <a:off x="2527300" y="630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長野県生坂村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1,873
1,861
39.05
2,397,358
2,360,266
31,719
1,310,474
2,225,153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37760</xdr:rowOff>
    </xdr:from>
    <xdr:to>
      <xdr:col>6</xdr:col>
      <xdr:colOff>511175</xdr:colOff>
      <xdr:row>38</xdr:row>
      <xdr:rowOff>38113</xdr:rowOff>
    </xdr:to>
    <xdr:cxnSp macro="">
      <xdr:nvCxnSpPr>
        <xdr:cNvPr id="63" name="直線コネクタ 62"/>
        <xdr:cNvCxnSpPr/>
      </xdr:nvCxnSpPr>
      <xdr:spPr>
        <a:xfrm flipV="1">
          <a:off x="3797300" y="6552860"/>
          <a:ext cx="838200" cy="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1050</xdr:rowOff>
    </xdr:from>
    <xdr:ext cx="599010" cy="259045"/>
    <xdr:sp macro="" textlink="">
      <xdr:nvSpPr>
        <xdr:cNvPr id="64" name="人件費平均値テキスト"/>
        <xdr:cNvSpPr txBox="1"/>
      </xdr:nvSpPr>
      <xdr:spPr>
        <a:xfrm>
          <a:off x="4686300" y="65161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30230</xdr:rowOff>
    </xdr:from>
    <xdr:to>
      <xdr:col>5</xdr:col>
      <xdr:colOff>358775</xdr:colOff>
      <xdr:row>38</xdr:row>
      <xdr:rowOff>38113</xdr:rowOff>
    </xdr:to>
    <xdr:cxnSp macro="">
      <xdr:nvCxnSpPr>
        <xdr:cNvPr id="66" name="直線コネクタ 65"/>
        <xdr:cNvCxnSpPr/>
      </xdr:nvCxnSpPr>
      <xdr:spPr>
        <a:xfrm>
          <a:off x="2908300" y="6545330"/>
          <a:ext cx="889000" cy="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59143</xdr:rowOff>
    </xdr:from>
    <xdr:to>
      <xdr:col>5</xdr:col>
      <xdr:colOff>409575</xdr:colOff>
      <xdr:row>38</xdr:row>
      <xdr:rowOff>160743</xdr:rowOff>
    </xdr:to>
    <xdr:sp macro="" textlink="">
      <xdr:nvSpPr>
        <xdr:cNvPr id="67" name="フローチャート : 判断 66"/>
        <xdr:cNvSpPr/>
      </xdr:nvSpPr>
      <xdr:spPr>
        <a:xfrm>
          <a:off x="3746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151870</xdr:rowOff>
    </xdr:from>
    <xdr:ext cx="599010" cy="259045"/>
    <xdr:sp macro="" textlink="">
      <xdr:nvSpPr>
        <xdr:cNvPr id="68" name="テキスト ボックス 67"/>
        <xdr:cNvSpPr txBox="1"/>
      </xdr:nvSpPr>
      <xdr:spPr>
        <a:xfrm>
          <a:off x="3497794"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30230</xdr:rowOff>
    </xdr:from>
    <xdr:to>
      <xdr:col>4</xdr:col>
      <xdr:colOff>155575</xdr:colOff>
      <xdr:row>38</xdr:row>
      <xdr:rowOff>47845</xdr:rowOff>
    </xdr:to>
    <xdr:cxnSp macro="">
      <xdr:nvCxnSpPr>
        <xdr:cNvPr id="69" name="直線コネクタ 68"/>
        <xdr:cNvCxnSpPr/>
      </xdr:nvCxnSpPr>
      <xdr:spPr>
        <a:xfrm flipV="1">
          <a:off x="2019300" y="6545330"/>
          <a:ext cx="889000" cy="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35296</xdr:rowOff>
    </xdr:from>
    <xdr:to>
      <xdr:col>4</xdr:col>
      <xdr:colOff>206375</xdr:colOff>
      <xdr:row>38</xdr:row>
      <xdr:rowOff>136896</xdr:rowOff>
    </xdr:to>
    <xdr:sp macro="" textlink="">
      <xdr:nvSpPr>
        <xdr:cNvPr id="70" name="フローチャート : 判断 69"/>
        <xdr:cNvSpPr/>
      </xdr:nvSpPr>
      <xdr:spPr>
        <a:xfrm>
          <a:off x="2857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128023</xdr:rowOff>
    </xdr:from>
    <xdr:ext cx="599010" cy="259045"/>
    <xdr:sp macro="" textlink="">
      <xdr:nvSpPr>
        <xdr:cNvPr id="71" name="テキスト ボックス 70"/>
        <xdr:cNvSpPr txBox="1"/>
      </xdr:nvSpPr>
      <xdr:spPr>
        <a:xfrm>
          <a:off x="2608794" y="664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156,414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37630</xdr:rowOff>
    </xdr:from>
    <xdr:to>
      <xdr:col>2</xdr:col>
      <xdr:colOff>638175</xdr:colOff>
      <xdr:row>38</xdr:row>
      <xdr:rowOff>47845</xdr:rowOff>
    </xdr:to>
    <xdr:cxnSp macro="">
      <xdr:nvCxnSpPr>
        <xdr:cNvPr id="72" name="直線コネクタ 71"/>
        <xdr:cNvCxnSpPr/>
      </xdr:nvCxnSpPr>
      <xdr:spPr>
        <a:xfrm>
          <a:off x="1130300" y="6552730"/>
          <a:ext cx="889000" cy="1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36952</xdr:rowOff>
    </xdr:from>
    <xdr:to>
      <xdr:col>3</xdr:col>
      <xdr:colOff>3175</xdr:colOff>
      <xdr:row>38</xdr:row>
      <xdr:rowOff>138552</xdr:rowOff>
    </xdr:to>
    <xdr:sp macro="" textlink="">
      <xdr:nvSpPr>
        <xdr:cNvPr id="73" name="フローチャート : 判断 72"/>
        <xdr:cNvSpPr/>
      </xdr:nvSpPr>
      <xdr:spPr>
        <a:xfrm>
          <a:off x="1968500" y="655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129679</xdr:rowOff>
    </xdr:from>
    <xdr:ext cx="599010" cy="259045"/>
    <xdr:sp macro="" textlink="">
      <xdr:nvSpPr>
        <xdr:cNvPr id="74" name="テキスト ボックス 73"/>
        <xdr:cNvSpPr txBox="1"/>
      </xdr:nvSpPr>
      <xdr:spPr>
        <a:xfrm>
          <a:off x="1719794" y="664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155,907</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41015</xdr:rowOff>
    </xdr:from>
    <xdr:to>
      <xdr:col>1</xdr:col>
      <xdr:colOff>485775</xdr:colOff>
      <xdr:row>38</xdr:row>
      <xdr:rowOff>142615</xdr:rowOff>
    </xdr:to>
    <xdr:sp macro="" textlink="">
      <xdr:nvSpPr>
        <xdr:cNvPr id="75" name="フローチャート : 判断 74"/>
        <xdr:cNvSpPr/>
      </xdr:nvSpPr>
      <xdr:spPr>
        <a:xfrm>
          <a:off x="1079500" y="655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133742</xdr:rowOff>
    </xdr:from>
    <xdr:ext cx="599010" cy="259045"/>
    <xdr:sp macro="" textlink="">
      <xdr:nvSpPr>
        <xdr:cNvPr id="76" name="テキスト ボックス 75"/>
        <xdr:cNvSpPr txBox="1"/>
      </xdr:nvSpPr>
      <xdr:spPr>
        <a:xfrm>
          <a:off x="830794" y="664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154,663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158411</xdr:rowOff>
    </xdr:from>
    <xdr:to>
      <xdr:col>6</xdr:col>
      <xdr:colOff>561975</xdr:colOff>
      <xdr:row>38</xdr:row>
      <xdr:rowOff>88560</xdr:rowOff>
    </xdr:to>
    <xdr:sp macro="" textlink="">
      <xdr:nvSpPr>
        <xdr:cNvPr id="82" name="円/楕円 81"/>
        <xdr:cNvSpPr/>
      </xdr:nvSpPr>
      <xdr:spPr>
        <a:xfrm>
          <a:off x="4584700" y="65020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9838</xdr:rowOff>
    </xdr:from>
    <xdr:ext cx="599010" cy="259045"/>
    <xdr:sp macro="" textlink="">
      <xdr:nvSpPr>
        <xdr:cNvPr id="83" name="人件費該当値テキスト"/>
        <xdr:cNvSpPr txBox="1"/>
      </xdr:nvSpPr>
      <xdr:spPr>
        <a:xfrm>
          <a:off x="4686300" y="635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171,215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158763</xdr:rowOff>
    </xdr:from>
    <xdr:to>
      <xdr:col>5</xdr:col>
      <xdr:colOff>409575</xdr:colOff>
      <xdr:row>38</xdr:row>
      <xdr:rowOff>88913</xdr:rowOff>
    </xdr:to>
    <xdr:sp macro="" textlink="">
      <xdr:nvSpPr>
        <xdr:cNvPr id="84" name="円/楕円 83"/>
        <xdr:cNvSpPr/>
      </xdr:nvSpPr>
      <xdr:spPr>
        <a:xfrm>
          <a:off x="3746500" y="65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105441</xdr:rowOff>
    </xdr:from>
    <xdr:ext cx="599010" cy="259045"/>
    <xdr:sp macro="" textlink="">
      <xdr:nvSpPr>
        <xdr:cNvPr id="85" name="テキスト ボックス 84"/>
        <xdr:cNvSpPr txBox="1"/>
      </xdr:nvSpPr>
      <xdr:spPr>
        <a:xfrm>
          <a:off x="3497794" y="6277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171,107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150880</xdr:rowOff>
    </xdr:from>
    <xdr:to>
      <xdr:col>4</xdr:col>
      <xdr:colOff>206375</xdr:colOff>
      <xdr:row>38</xdr:row>
      <xdr:rowOff>81030</xdr:rowOff>
    </xdr:to>
    <xdr:sp macro="" textlink="">
      <xdr:nvSpPr>
        <xdr:cNvPr id="86" name="円/楕円 85"/>
        <xdr:cNvSpPr/>
      </xdr:nvSpPr>
      <xdr:spPr>
        <a:xfrm>
          <a:off x="2857500" y="649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97557</xdr:rowOff>
    </xdr:from>
    <xdr:ext cx="599010" cy="259045"/>
    <xdr:sp macro="" textlink="">
      <xdr:nvSpPr>
        <xdr:cNvPr id="87" name="テキスト ボックス 86"/>
        <xdr:cNvSpPr txBox="1"/>
      </xdr:nvSpPr>
      <xdr:spPr>
        <a:xfrm>
          <a:off x="2608794" y="626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173,521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168495</xdr:rowOff>
    </xdr:from>
    <xdr:to>
      <xdr:col>3</xdr:col>
      <xdr:colOff>3175</xdr:colOff>
      <xdr:row>38</xdr:row>
      <xdr:rowOff>98645</xdr:rowOff>
    </xdr:to>
    <xdr:sp macro="" textlink="">
      <xdr:nvSpPr>
        <xdr:cNvPr id="88" name="円/楕円 87"/>
        <xdr:cNvSpPr/>
      </xdr:nvSpPr>
      <xdr:spPr>
        <a:xfrm>
          <a:off x="1968500" y="651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115172</xdr:rowOff>
    </xdr:from>
    <xdr:ext cx="599010" cy="259045"/>
    <xdr:sp macro="" textlink="">
      <xdr:nvSpPr>
        <xdr:cNvPr id="89" name="テキスト ボックス 88"/>
        <xdr:cNvSpPr txBox="1"/>
      </xdr:nvSpPr>
      <xdr:spPr>
        <a:xfrm>
          <a:off x="1719794" y="6287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168,127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158280</xdr:rowOff>
    </xdr:from>
    <xdr:to>
      <xdr:col>1</xdr:col>
      <xdr:colOff>485775</xdr:colOff>
      <xdr:row>38</xdr:row>
      <xdr:rowOff>88430</xdr:rowOff>
    </xdr:to>
    <xdr:sp macro="" textlink="">
      <xdr:nvSpPr>
        <xdr:cNvPr id="90" name="円/楕円 89"/>
        <xdr:cNvSpPr/>
      </xdr:nvSpPr>
      <xdr:spPr>
        <a:xfrm>
          <a:off x="1079500" y="650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104957</xdr:rowOff>
    </xdr:from>
    <xdr:ext cx="599010" cy="259045"/>
    <xdr:sp macro="" textlink="">
      <xdr:nvSpPr>
        <xdr:cNvPr id="91" name="テキスト ボックス 90"/>
        <xdr:cNvSpPr txBox="1"/>
      </xdr:nvSpPr>
      <xdr:spPr>
        <a:xfrm>
          <a:off x="830794" y="627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71713</xdr:rowOff>
    </xdr:from>
    <xdr:to>
      <xdr:col>6</xdr:col>
      <xdr:colOff>511175</xdr:colOff>
      <xdr:row>57</xdr:row>
      <xdr:rowOff>106186</xdr:rowOff>
    </xdr:to>
    <xdr:cxnSp macro="">
      <xdr:nvCxnSpPr>
        <xdr:cNvPr id="122" name="直線コネクタ 121"/>
        <xdr:cNvCxnSpPr/>
      </xdr:nvCxnSpPr>
      <xdr:spPr>
        <a:xfrm flipV="1">
          <a:off x="3797300" y="9844363"/>
          <a:ext cx="8382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90141</xdr:rowOff>
    </xdr:from>
    <xdr:ext cx="599010" cy="259045"/>
    <xdr:sp macro="" textlink="">
      <xdr:nvSpPr>
        <xdr:cNvPr id="123" name="物件費平均値テキスト"/>
        <xdr:cNvSpPr txBox="1"/>
      </xdr:nvSpPr>
      <xdr:spPr>
        <a:xfrm>
          <a:off x="4686300" y="9862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106186</xdr:rowOff>
    </xdr:from>
    <xdr:to>
      <xdr:col>5</xdr:col>
      <xdr:colOff>358775</xdr:colOff>
      <xdr:row>57</xdr:row>
      <xdr:rowOff>116634</xdr:rowOff>
    </xdr:to>
    <xdr:cxnSp macro="">
      <xdr:nvCxnSpPr>
        <xdr:cNvPr id="125" name="直線コネクタ 124"/>
        <xdr:cNvCxnSpPr/>
      </xdr:nvCxnSpPr>
      <xdr:spPr>
        <a:xfrm flipV="1">
          <a:off x="2908300" y="9878836"/>
          <a:ext cx="889000" cy="1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122988</xdr:rowOff>
    </xdr:from>
    <xdr:to>
      <xdr:col>5</xdr:col>
      <xdr:colOff>409575</xdr:colOff>
      <xdr:row>58</xdr:row>
      <xdr:rowOff>53138</xdr:rowOff>
    </xdr:to>
    <xdr:sp macro="" textlink="">
      <xdr:nvSpPr>
        <xdr:cNvPr id="126" name="フローチャート : 判断 125"/>
        <xdr:cNvSpPr/>
      </xdr:nvSpPr>
      <xdr:spPr>
        <a:xfrm>
          <a:off x="3746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44265</xdr:rowOff>
    </xdr:from>
    <xdr:ext cx="599010" cy="259045"/>
    <xdr:sp macro="" textlink="">
      <xdr:nvSpPr>
        <xdr:cNvPr id="127" name="テキスト ボックス 126"/>
        <xdr:cNvSpPr txBox="1"/>
      </xdr:nvSpPr>
      <xdr:spPr>
        <a:xfrm>
          <a:off x="3497794"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116634</xdr:rowOff>
    </xdr:from>
    <xdr:to>
      <xdr:col>4</xdr:col>
      <xdr:colOff>155575</xdr:colOff>
      <xdr:row>57</xdr:row>
      <xdr:rowOff>148941</xdr:rowOff>
    </xdr:to>
    <xdr:cxnSp macro="">
      <xdr:nvCxnSpPr>
        <xdr:cNvPr id="128" name="直線コネクタ 127"/>
        <xdr:cNvCxnSpPr/>
      </xdr:nvCxnSpPr>
      <xdr:spPr>
        <a:xfrm flipV="1">
          <a:off x="2019300" y="9889284"/>
          <a:ext cx="889000" cy="3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109118</xdr:rowOff>
    </xdr:from>
    <xdr:to>
      <xdr:col>4</xdr:col>
      <xdr:colOff>206375</xdr:colOff>
      <xdr:row>58</xdr:row>
      <xdr:rowOff>39268</xdr:rowOff>
    </xdr:to>
    <xdr:sp macro="" textlink="">
      <xdr:nvSpPr>
        <xdr:cNvPr id="129" name="フローチャート : 判断 128"/>
        <xdr:cNvSpPr/>
      </xdr:nvSpPr>
      <xdr:spPr>
        <a:xfrm>
          <a:off x="2857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30395</xdr:rowOff>
    </xdr:from>
    <xdr:ext cx="599010" cy="259045"/>
    <xdr:sp macro="" textlink="">
      <xdr:nvSpPr>
        <xdr:cNvPr id="130" name="テキスト ボックス 129"/>
        <xdr:cNvSpPr txBox="1"/>
      </xdr:nvSpPr>
      <xdr:spPr>
        <a:xfrm>
          <a:off x="2608794" y="997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148941</xdr:rowOff>
    </xdr:from>
    <xdr:to>
      <xdr:col>2</xdr:col>
      <xdr:colOff>638175</xdr:colOff>
      <xdr:row>58</xdr:row>
      <xdr:rowOff>9638</xdr:rowOff>
    </xdr:to>
    <xdr:cxnSp macro="">
      <xdr:nvCxnSpPr>
        <xdr:cNvPr id="131" name="直線コネクタ 130"/>
        <xdr:cNvCxnSpPr/>
      </xdr:nvCxnSpPr>
      <xdr:spPr>
        <a:xfrm flipV="1">
          <a:off x="1130300" y="9921591"/>
          <a:ext cx="889000" cy="3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60794</xdr:rowOff>
    </xdr:from>
    <xdr:to>
      <xdr:col>3</xdr:col>
      <xdr:colOff>3175</xdr:colOff>
      <xdr:row>57</xdr:row>
      <xdr:rowOff>162394</xdr:rowOff>
    </xdr:to>
    <xdr:sp macro="" textlink="">
      <xdr:nvSpPr>
        <xdr:cNvPr id="132" name="フローチャート : 判断 131"/>
        <xdr:cNvSpPr/>
      </xdr:nvSpPr>
      <xdr:spPr>
        <a:xfrm>
          <a:off x="1968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7471</xdr:rowOff>
    </xdr:from>
    <xdr:ext cx="599010" cy="259045"/>
    <xdr:sp macro="" textlink="">
      <xdr:nvSpPr>
        <xdr:cNvPr id="133" name="テキスト ボックス 132"/>
        <xdr:cNvSpPr txBox="1"/>
      </xdr:nvSpPr>
      <xdr:spPr>
        <a:xfrm>
          <a:off x="1719794" y="960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202,213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88529</xdr:rowOff>
    </xdr:from>
    <xdr:to>
      <xdr:col>1</xdr:col>
      <xdr:colOff>485775</xdr:colOff>
      <xdr:row>58</xdr:row>
      <xdr:rowOff>18679</xdr:rowOff>
    </xdr:to>
    <xdr:sp macro="" textlink="">
      <xdr:nvSpPr>
        <xdr:cNvPr id="134" name="フローチャート : 判断 133"/>
        <xdr:cNvSpPr/>
      </xdr:nvSpPr>
      <xdr:spPr>
        <a:xfrm>
          <a:off x="1079500" y="986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35206</xdr:rowOff>
    </xdr:from>
    <xdr:ext cx="599010" cy="259045"/>
    <xdr:sp macro="" textlink="">
      <xdr:nvSpPr>
        <xdr:cNvPr id="135" name="テキスト ボックス 134"/>
        <xdr:cNvSpPr txBox="1"/>
      </xdr:nvSpPr>
      <xdr:spPr>
        <a:xfrm>
          <a:off x="830794" y="9636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185,227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20913</xdr:rowOff>
    </xdr:from>
    <xdr:to>
      <xdr:col>6</xdr:col>
      <xdr:colOff>561975</xdr:colOff>
      <xdr:row>57</xdr:row>
      <xdr:rowOff>122513</xdr:rowOff>
    </xdr:to>
    <xdr:sp macro="" textlink="">
      <xdr:nvSpPr>
        <xdr:cNvPr id="141" name="円/楕円 140"/>
        <xdr:cNvSpPr/>
      </xdr:nvSpPr>
      <xdr:spPr>
        <a:xfrm>
          <a:off x="4584700" y="979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43790</xdr:rowOff>
    </xdr:from>
    <xdr:ext cx="599010" cy="259045"/>
    <xdr:sp macro="" textlink="">
      <xdr:nvSpPr>
        <xdr:cNvPr id="142" name="物件費該当値テキスト"/>
        <xdr:cNvSpPr txBox="1"/>
      </xdr:nvSpPr>
      <xdr:spPr>
        <a:xfrm>
          <a:off x="4686300" y="9644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226,637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55386</xdr:rowOff>
    </xdr:from>
    <xdr:to>
      <xdr:col>5</xdr:col>
      <xdr:colOff>409575</xdr:colOff>
      <xdr:row>57</xdr:row>
      <xdr:rowOff>156986</xdr:rowOff>
    </xdr:to>
    <xdr:sp macro="" textlink="">
      <xdr:nvSpPr>
        <xdr:cNvPr id="143" name="円/楕円 142"/>
        <xdr:cNvSpPr/>
      </xdr:nvSpPr>
      <xdr:spPr>
        <a:xfrm>
          <a:off x="3746500" y="982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2063</xdr:rowOff>
    </xdr:from>
    <xdr:ext cx="599010" cy="259045"/>
    <xdr:sp macro="" textlink="">
      <xdr:nvSpPr>
        <xdr:cNvPr id="144" name="テキスト ボックス 143"/>
        <xdr:cNvSpPr txBox="1"/>
      </xdr:nvSpPr>
      <xdr:spPr>
        <a:xfrm>
          <a:off x="3497794" y="960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205,525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65834</xdr:rowOff>
    </xdr:from>
    <xdr:to>
      <xdr:col>4</xdr:col>
      <xdr:colOff>206375</xdr:colOff>
      <xdr:row>57</xdr:row>
      <xdr:rowOff>167434</xdr:rowOff>
    </xdr:to>
    <xdr:sp macro="" textlink="">
      <xdr:nvSpPr>
        <xdr:cNvPr id="145" name="円/楕円 144"/>
        <xdr:cNvSpPr/>
      </xdr:nvSpPr>
      <xdr:spPr>
        <a:xfrm>
          <a:off x="2857500" y="983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12511</xdr:rowOff>
    </xdr:from>
    <xdr:ext cx="599010" cy="259045"/>
    <xdr:sp macro="" textlink="">
      <xdr:nvSpPr>
        <xdr:cNvPr id="146" name="テキスト ボックス 145"/>
        <xdr:cNvSpPr txBox="1"/>
      </xdr:nvSpPr>
      <xdr:spPr>
        <a:xfrm>
          <a:off x="2608794" y="961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199,126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98141</xdr:rowOff>
    </xdr:from>
    <xdr:to>
      <xdr:col>3</xdr:col>
      <xdr:colOff>3175</xdr:colOff>
      <xdr:row>58</xdr:row>
      <xdr:rowOff>28291</xdr:rowOff>
    </xdr:to>
    <xdr:sp macro="" textlink="">
      <xdr:nvSpPr>
        <xdr:cNvPr id="147" name="円/楕円 146"/>
        <xdr:cNvSpPr/>
      </xdr:nvSpPr>
      <xdr:spPr>
        <a:xfrm>
          <a:off x="1968500" y="987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19418</xdr:rowOff>
    </xdr:from>
    <xdr:ext cx="599010" cy="259045"/>
    <xdr:sp macro="" textlink="">
      <xdr:nvSpPr>
        <xdr:cNvPr id="148" name="テキスト ボックス 147"/>
        <xdr:cNvSpPr txBox="1"/>
      </xdr:nvSpPr>
      <xdr:spPr>
        <a:xfrm>
          <a:off x="1719794" y="996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179,341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130288</xdr:rowOff>
    </xdr:from>
    <xdr:to>
      <xdr:col>1</xdr:col>
      <xdr:colOff>485775</xdr:colOff>
      <xdr:row>58</xdr:row>
      <xdr:rowOff>60438</xdr:rowOff>
    </xdr:to>
    <xdr:sp macro="" textlink="">
      <xdr:nvSpPr>
        <xdr:cNvPr id="149" name="円/楕円 148"/>
        <xdr:cNvSpPr/>
      </xdr:nvSpPr>
      <xdr:spPr>
        <a:xfrm>
          <a:off x="1079500" y="990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51565</xdr:rowOff>
    </xdr:from>
    <xdr:ext cx="599010" cy="259045"/>
    <xdr:sp macro="" textlink="">
      <xdr:nvSpPr>
        <xdr:cNvPr id="150" name="テキスト ボックス 149"/>
        <xdr:cNvSpPr txBox="1"/>
      </xdr:nvSpPr>
      <xdr:spPr>
        <a:xfrm>
          <a:off x="830794" y="999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159,653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11627</xdr:rowOff>
    </xdr:from>
    <xdr:to>
      <xdr:col>6</xdr:col>
      <xdr:colOff>510540</xdr:colOff>
      <xdr:row>79</xdr:row>
      <xdr:rowOff>44450</xdr:rowOff>
    </xdr:to>
    <xdr:cxnSp macro="">
      <xdr:nvCxnSpPr>
        <xdr:cNvPr id="174" name="直線コネクタ 173"/>
        <xdr:cNvCxnSpPr/>
      </xdr:nvCxnSpPr>
      <xdr:spPr>
        <a:xfrm flipV="1">
          <a:off x="4633595" y="12184577"/>
          <a:ext cx="1270" cy="140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129754</xdr:rowOff>
    </xdr:from>
    <xdr:ext cx="534377" cy="259045"/>
    <xdr:sp macro="" textlink="">
      <xdr:nvSpPr>
        <xdr:cNvPr id="177" name="維持補修費最大値テキスト"/>
        <xdr:cNvSpPr txBox="1"/>
      </xdr:nvSpPr>
      <xdr:spPr>
        <a:xfrm>
          <a:off x="4686300" y="119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71</xdr:row>
      <xdr:rowOff>11627</xdr:rowOff>
    </xdr:from>
    <xdr:to>
      <xdr:col>6</xdr:col>
      <xdr:colOff>600075</xdr:colOff>
      <xdr:row>71</xdr:row>
      <xdr:rowOff>11627</xdr:rowOff>
    </xdr:to>
    <xdr:cxnSp macro="">
      <xdr:nvCxnSpPr>
        <xdr:cNvPr id="178" name="直線コネクタ 177"/>
        <xdr:cNvCxnSpPr/>
      </xdr:nvCxnSpPr>
      <xdr:spPr>
        <a:xfrm>
          <a:off x="4546600" y="121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6845</xdr:rowOff>
    </xdr:from>
    <xdr:to>
      <xdr:col>6</xdr:col>
      <xdr:colOff>511175</xdr:colOff>
      <xdr:row>79</xdr:row>
      <xdr:rowOff>10103</xdr:rowOff>
    </xdr:to>
    <xdr:cxnSp macro="">
      <xdr:nvCxnSpPr>
        <xdr:cNvPr id="179" name="直線コネクタ 178"/>
        <xdr:cNvCxnSpPr/>
      </xdr:nvCxnSpPr>
      <xdr:spPr>
        <a:xfrm>
          <a:off x="3797300" y="13551395"/>
          <a:ext cx="8382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159021</xdr:rowOff>
    </xdr:from>
    <xdr:ext cx="534377" cy="259045"/>
    <xdr:sp macro="" textlink="">
      <xdr:nvSpPr>
        <xdr:cNvPr id="180" name="維持補修費平均値テキスト"/>
        <xdr:cNvSpPr txBox="1"/>
      </xdr:nvSpPr>
      <xdr:spPr>
        <a:xfrm>
          <a:off x="4686300" y="13017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136144</xdr:rowOff>
    </xdr:from>
    <xdr:to>
      <xdr:col>6</xdr:col>
      <xdr:colOff>561975</xdr:colOff>
      <xdr:row>77</xdr:row>
      <xdr:rowOff>66294</xdr:rowOff>
    </xdr:to>
    <xdr:sp macro="" textlink="">
      <xdr:nvSpPr>
        <xdr:cNvPr id="181" name="フローチャート : 判断 180"/>
        <xdr:cNvSpPr/>
      </xdr:nvSpPr>
      <xdr:spPr>
        <a:xfrm>
          <a:off x="45847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152502</xdr:rowOff>
    </xdr:from>
    <xdr:to>
      <xdr:col>5</xdr:col>
      <xdr:colOff>358775</xdr:colOff>
      <xdr:row>79</xdr:row>
      <xdr:rowOff>6845</xdr:rowOff>
    </xdr:to>
    <xdr:cxnSp macro="">
      <xdr:nvCxnSpPr>
        <xdr:cNvPr id="182" name="直線コネクタ 181"/>
        <xdr:cNvCxnSpPr/>
      </xdr:nvCxnSpPr>
      <xdr:spPr>
        <a:xfrm>
          <a:off x="2908300" y="13525602"/>
          <a:ext cx="889000" cy="2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37922</xdr:rowOff>
    </xdr:from>
    <xdr:to>
      <xdr:col>5</xdr:col>
      <xdr:colOff>409575</xdr:colOff>
      <xdr:row>77</xdr:row>
      <xdr:rowOff>139522</xdr:rowOff>
    </xdr:to>
    <xdr:sp macro="" textlink="">
      <xdr:nvSpPr>
        <xdr:cNvPr id="183" name="フローチャート : 判断 182"/>
        <xdr:cNvSpPr/>
      </xdr:nvSpPr>
      <xdr:spPr>
        <a:xfrm>
          <a:off x="3746500" y="132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156049</xdr:rowOff>
    </xdr:from>
    <xdr:ext cx="534377" cy="259045"/>
    <xdr:sp macro="" textlink="">
      <xdr:nvSpPr>
        <xdr:cNvPr id="184" name="テキスト ボックス 183"/>
        <xdr:cNvSpPr txBox="1"/>
      </xdr:nvSpPr>
      <xdr:spPr>
        <a:xfrm>
          <a:off x="3530111" y="130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152502</xdr:rowOff>
    </xdr:from>
    <xdr:to>
      <xdr:col>4</xdr:col>
      <xdr:colOff>155575</xdr:colOff>
      <xdr:row>79</xdr:row>
      <xdr:rowOff>20656</xdr:rowOff>
    </xdr:to>
    <xdr:cxnSp macro="">
      <xdr:nvCxnSpPr>
        <xdr:cNvPr id="185" name="直線コネクタ 184"/>
        <xdr:cNvCxnSpPr/>
      </xdr:nvCxnSpPr>
      <xdr:spPr>
        <a:xfrm flipV="1">
          <a:off x="2019300" y="13525602"/>
          <a:ext cx="889000" cy="3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63297</xdr:rowOff>
    </xdr:from>
    <xdr:to>
      <xdr:col>4</xdr:col>
      <xdr:colOff>206375</xdr:colOff>
      <xdr:row>76</xdr:row>
      <xdr:rowOff>164897</xdr:rowOff>
    </xdr:to>
    <xdr:sp macro="" textlink="">
      <xdr:nvSpPr>
        <xdr:cNvPr id="186" name="フローチャート : 判断 185"/>
        <xdr:cNvSpPr/>
      </xdr:nvSpPr>
      <xdr:spPr>
        <a:xfrm>
          <a:off x="2857500" y="1309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9974</xdr:rowOff>
    </xdr:from>
    <xdr:ext cx="534377" cy="259045"/>
    <xdr:sp macro="" textlink="">
      <xdr:nvSpPr>
        <xdr:cNvPr id="187" name="テキスト ボックス 186"/>
        <xdr:cNvSpPr txBox="1"/>
      </xdr:nvSpPr>
      <xdr:spPr>
        <a:xfrm>
          <a:off x="2641111" y="128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9837</xdr:rowOff>
    </xdr:from>
    <xdr:to>
      <xdr:col>2</xdr:col>
      <xdr:colOff>638175</xdr:colOff>
      <xdr:row>79</xdr:row>
      <xdr:rowOff>20656</xdr:rowOff>
    </xdr:to>
    <xdr:cxnSp macro="">
      <xdr:nvCxnSpPr>
        <xdr:cNvPr id="188" name="直線コネクタ 187"/>
        <xdr:cNvCxnSpPr/>
      </xdr:nvCxnSpPr>
      <xdr:spPr>
        <a:xfrm>
          <a:off x="1130300" y="13554387"/>
          <a:ext cx="889000" cy="1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134696</xdr:rowOff>
    </xdr:from>
    <xdr:to>
      <xdr:col>3</xdr:col>
      <xdr:colOff>3175</xdr:colOff>
      <xdr:row>77</xdr:row>
      <xdr:rowOff>64846</xdr:rowOff>
    </xdr:to>
    <xdr:sp macro="" textlink="">
      <xdr:nvSpPr>
        <xdr:cNvPr id="189" name="フローチャート : 判断 188"/>
        <xdr:cNvSpPr/>
      </xdr:nvSpPr>
      <xdr:spPr>
        <a:xfrm>
          <a:off x="1968500" y="1316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81373</xdr:rowOff>
    </xdr:from>
    <xdr:ext cx="534377" cy="259045"/>
    <xdr:sp macro="" textlink="">
      <xdr:nvSpPr>
        <xdr:cNvPr id="190" name="テキスト ボックス 189"/>
        <xdr:cNvSpPr txBox="1"/>
      </xdr:nvSpPr>
      <xdr:spPr>
        <a:xfrm>
          <a:off x="1752111" y="1294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121532</xdr:rowOff>
    </xdr:from>
    <xdr:to>
      <xdr:col>1</xdr:col>
      <xdr:colOff>485775</xdr:colOff>
      <xdr:row>77</xdr:row>
      <xdr:rowOff>51682</xdr:rowOff>
    </xdr:to>
    <xdr:sp macro="" textlink="">
      <xdr:nvSpPr>
        <xdr:cNvPr id="191" name="フローチャート : 判断 190"/>
        <xdr:cNvSpPr/>
      </xdr:nvSpPr>
      <xdr:spPr>
        <a:xfrm>
          <a:off x="1079500" y="131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68210</xdr:rowOff>
    </xdr:from>
    <xdr:ext cx="534377" cy="259045"/>
    <xdr:sp macro="" textlink="">
      <xdr:nvSpPr>
        <xdr:cNvPr id="192" name="テキスト ボックス 191"/>
        <xdr:cNvSpPr txBox="1"/>
      </xdr:nvSpPr>
      <xdr:spPr>
        <a:xfrm>
          <a:off x="863111" y="1292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130753</xdr:rowOff>
    </xdr:from>
    <xdr:to>
      <xdr:col>6</xdr:col>
      <xdr:colOff>561975</xdr:colOff>
      <xdr:row>79</xdr:row>
      <xdr:rowOff>60903</xdr:rowOff>
    </xdr:to>
    <xdr:sp macro="" textlink="">
      <xdr:nvSpPr>
        <xdr:cNvPr id="198" name="円/楕円 197"/>
        <xdr:cNvSpPr/>
      </xdr:nvSpPr>
      <xdr:spPr>
        <a:xfrm>
          <a:off x="4584700" y="1350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45680</xdr:rowOff>
    </xdr:from>
    <xdr:ext cx="469744" cy="259045"/>
    <xdr:sp macro="" textlink="">
      <xdr:nvSpPr>
        <xdr:cNvPr id="199" name="維持補修費該当値テキスト"/>
        <xdr:cNvSpPr txBox="1"/>
      </xdr:nvSpPr>
      <xdr:spPr>
        <a:xfrm>
          <a:off x="4686300" y="1341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127495</xdr:rowOff>
    </xdr:from>
    <xdr:to>
      <xdr:col>5</xdr:col>
      <xdr:colOff>409575</xdr:colOff>
      <xdr:row>79</xdr:row>
      <xdr:rowOff>57645</xdr:rowOff>
    </xdr:to>
    <xdr:sp macro="" textlink="">
      <xdr:nvSpPr>
        <xdr:cNvPr id="200" name="円/楕円 199"/>
        <xdr:cNvSpPr/>
      </xdr:nvSpPr>
      <xdr:spPr>
        <a:xfrm>
          <a:off x="3746500" y="1350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48772</xdr:rowOff>
    </xdr:from>
    <xdr:ext cx="469744" cy="259045"/>
    <xdr:sp macro="" textlink="">
      <xdr:nvSpPr>
        <xdr:cNvPr id="201" name="テキスト ボックス 200"/>
        <xdr:cNvSpPr txBox="1"/>
      </xdr:nvSpPr>
      <xdr:spPr>
        <a:xfrm>
          <a:off x="3562427" y="1359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101702</xdr:rowOff>
    </xdr:from>
    <xdr:to>
      <xdr:col>4</xdr:col>
      <xdr:colOff>206375</xdr:colOff>
      <xdr:row>79</xdr:row>
      <xdr:rowOff>31852</xdr:rowOff>
    </xdr:to>
    <xdr:sp macro="" textlink="">
      <xdr:nvSpPr>
        <xdr:cNvPr id="202" name="円/楕円 201"/>
        <xdr:cNvSpPr/>
      </xdr:nvSpPr>
      <xdr:spPr>
        <a:xfrm>
          <a:off x="2857500" y="1347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22979</xdr:rowOff>
    </xdr:from>
    <xdr:ext cx="469744" cy="259045"/>
    <xdr:sp macro="" textlink="">
      <xdr:nvSpPr>
        <xdr:cNvPr id="203" name="テキスト ボックス 202"/>
        <xdr:cNvSpPr txBox="1"/>
      </xdr:nvSpPr>
      <xdr:spPr>
        <a:xfrm>
          <a:off x="2673427" y="1356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141306</xdr:rowOff>
    </xdr:from>
    <xdr:to>
      <xdr:col>3</xdr:col>
      <xdr:colOff>3175</xdr:colOff>
      <xdr:row>79</xdr:row>
      <xdr:rowOff>71456</xdr:rowOff>
    </xdr:to>
    <xdr:sp macro="" textlink="">
      <xdr:nvSpPr>
        <xdr:cNvPr id="204" name="円/楕円 203"/>
        <xdr:cNvSpPr/>
      </xdr:nvSpPr>
      <xdr:spPr>
        <a:xfrm>
          <a:off x="1968500" y="1351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62583</xdr:rowOff>
    </xdr:from>
    <xdr:ext cx="469744" cy="259045"/>
    <xdr:sp macro="" textlink="">
      <xdr:nvSpPr>
        <xdr:cNvPr id="205" name="テキスト ボックス 204"/>
        <xdr:cNvSpPr txBox="1"/>
      </xdr:nvSpPr>
      <xdr:spPr>
        <a:xfrm>
          <a:off x="1784427" y="1360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130487</xdr:rowOff>
    </xdr:from>
    <xdr:to>
      <xdr:col>1</xdr:col>
      <xdr:colOff>485775</xdr:colOff>
      <xdr:row>79</xdr:row>
      <xdr:rowOff>60637</xdr:rowOff>
    </xdr:to>
    <xdr:sp macro="" textlink="">
      <xdr:nvSpPr>
        <xdr:cNvPr id="206" name="円/楕円 205"/>
        <xdr:cNvSpPr/>
      </xdr:nvSpPr>
      <xdr:spPr>
        <a:xfrm>
          <a:off x="1079500" y="1350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51764</xdr:rowOff>
    </xdr:from>
    <xdr:ext cx="469744" cy="259045"/>
    <xdr:sp macro="" textlink="">
      <xdr:nvSpPr>
        <xdr:cNvPr id="207" name="テキスト ボックス 206"/>
        <xdr:cNvSpPr txBox="1"/>
      </xdr:nvSpPr>
      <xdr:spPr>
        <a:xfrm>
          <a:off x="895427" y="1359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43599</xdr:rowOff>
    </xdr:from>
    <xdr:to>
      <xdr:col>6</xdr:col>
      <xdr:colOff>510540</xdr:colOff>
      <xdr:row>99</xdr:row>
      <xdr:rowOff>69686</xdr:rowOff>
    </xdr:to>
    <xdr:cxnSp macro="">
      <xdr:nvCxnSpPr>
        <xdr:cNvPr id="232" name="直線コネクタ 231"/>
        <xdr:cNvCxnSpPr/>
      </xdr:nvCxnSpPr>
      <xdr:spPr>
        <a:xfrm flipV="1">
          <a:off x="4633595" y="15474099"/>
          <a:ext cx="1270" cy="156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73513</xdr:rowOff>
    </xdr:from>
    <xdr:ext cx="534377" cy="259045"/>
    <xdr:sp macro="" textlink="">
      <xdr:nvSpPr>
        <xdr:cNvPr id="233" name="扶助費最小値テキスト"/>
        <xdr:cNvSpPr txBox="1"/>
      </xdr:nvSpPr>
      <xdr:spPr>
        <a:xfrm>
          <a:off x="4686300" y="17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99</xdr:row>
      <xdr:rowOff>69686</xdr:rowOff>
    </xdr:from>
    <xdr:to>
      <xdr:col>6</xdr:col>
      <xdr:colOff>600075</xdr:colOff>
      <xdr:row>99</xdr:row>
      <xdr:rowOff>69686</xdr:rowOff>
    </xdr:to>
    <xdr:cxnSp macro="">
      <xdr:nvCxnSpPr>
        <xdr:cNvPr id="234" name="直線コネクタ 233"/>
        <xdr:cNvCxnSpPr/>
      </xdr:nvCxnSpPr>
      <xdr:spPr>
        <a:xfrm>
          <a:off x="4546600" y="170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161726</xdr:rowOff>
    </xdr:from>
    <xdr:ext cx="599010" cy="259045"/>
    <xdr:sp macro="" textlink="">
      <xdr:nvSpPr>
        <xdr:cNvPr id="235" name="扶助費最大値テキスト"/>
        <xdr:cNvSpPr txBox="1"/>
      </xdr:nvSpPr>
      <xdr:spPr>
        <a:xfrm>
          <a:off x="4686300" y="152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90</xdr:row>
      <xdr:rowOff>43599</xdr:rowOff>
    </xdr:from>
    <xdr:to>
      <xdr:col>6</xdr:col>
      <xdr:colOff>600075</xdr:colOff>
      <xdr:row>90</xdr:row>
      <xdr:rowOff>43599</xdr:rowOff>
    </xdr:to>
    <xdr:cxnSp macro="">
      <xdr:nvCxnSpPr>
        <xdr:cNvPr id="236" name="直線コネクタ 235"/>
        <xdr:cNvCxnSpPr/>
      </xdr:nvCxnSpPr>
      <xdr:spPr>
        <a:xfrm>
          <a:off x="4546600" y="1547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164364</xdr:rowOff>
    </xdr:from>
    <xdr:to>
      <xdr:col>6</xdr:col>
      <xdr:colOff>511175</xdr:colOff>
      <xdr:row>98</xdr:row>
      <xdr:rowOff>47282</xdr:rowOff>
    </xdr:to>
    <xdr:cxnSp macro="">
      <xdr:nvCxnSpPr>
        <xdr:cNvPr id="237" name="直線コネクタ 236"/>
        <xdr:cNvCxnSpPr/>
      </xdr:nvCxnSpPr>
      <xdr:spPr>
        <a:xfrm flipV="1">
          <a:off x="3797300" y="16795014"/>
          <a:ext cx="838200" cy="5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80903</xdr:rowOff>
    </xdr:from>
    <xdr:ext cx="534377" cy="259045"/>
    <xdr:sp macro="" textlink="">
      <xdr:nvSpPr>
        <xdr:cNvPr id="238" name="扶助費平均値テキスト"/>
        <xdr:cNvSpPr txBox="1"/>
      </xdr:nvSpPr>
      <xdr:spPr>
        <a:xfrm>
          <a:off x="4686300" y="1636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58026</xdr:rowOff>
    </xdr:from>
    <xdr:to>
      <xdr:col>6</xdr:col>
      <xdr:colOff>561975</xdr:colOff>
      <xdr:row>96</xdr:row>
      <xdr:rowOff>159626</xdr:rowOff>
    </xdr:to>
    <xdr:sp macro="" textlink="">
      <xdr:nvSpPr>
        <xdr:cNvPr id="239" name="フローチャート : 判断 238"/>
        <xdr:cNvSpPr/>
      </xdr:nvSpPr>
      <xdr:spPr>
        <a:xfrm>
          <a:off x="45847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47282</xdr:rowOff>
    </xdr:from>
    <xdr:to>
      <xdr:col>5</xdr:col>
      <xdr:colOff>358775</xdr:colOff>
      <xdr:row>98</xdr:row>
      <xdr:rowOff>56387</xdr:rowOff>
    </xdr:to>
    <xdr:cxnSp macro="">
      <xdr:nvCxnSpPr>
        <xdr:cNvPr id="240" name="直線コネクタ 239"/>
        <xdr:cNvCxnSpPr/>
      </xdr:nvCxnSpPr>
      <xdr:spPr>
        <a:xfrm flipV="1">
          <a:off x="2908300" y="16849382"/>
          <a:ext cx="889000" cy="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131775</xdr:rowOff>
    </xdr:from>
    <xdr:to>
      <xdr:col>5</xdr:col>
      <xdr:colOff>409575</xdr:colOff>
      <xdr:row>97</xdr:row>
      <xdr:rowOff>61925</xdr:rowOff>
    </xdr:to>
    <xdr:sp macro="" textlink="">
      <xdr:nvSpPr>
        <xdr:cNvPr id="241" name="フローチャート : 判断 240"/>
        <xdr:cNvSpPr/>
      </xdr:nvSpPr>
      <xdr:spPr>
        <a:xfrm>
          <a:off x="3746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78452</xdr:rowOff>
    </xdr:from>
    <xdr:ext cx="534377" cy="259045"/>
    <xdr:sp macro="" textlink="">
      <xdr:nvSpPr>
        <xdr:cNvPr id="242" name="テキスト ボックス 241"/>
        <xdr:cNvSpPr txBox="1"/>
      </xdr:nvSpPr>
      <xdr:spPr>
        <a:xfrm>
          <a:off x="3530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56387</xdr:rowOff>
    </xdr:from>
    <xdr:to>
      <xdr:col>4</xdr:col>
      <xdr:colOff>155575</xdr:colOff>
      <xdr:row>98</xdr:row>
      <xdr:rowOff>113233</xdr:rowOff>
    </xdr:to>
    <xdr:cxnSp macro="">
      <xdr:nvCxnSpPr>
        <xdr:cNvPr id="243" name="直線コネクタ 242"/>
        <xdr:cNvCxnSpPr/>
      </xdr:nvCxnSpPr>
      <xdr:spPr>
        <a:xfrm flipV="1">
          <a:off x="2019300" y="16858487"/>
          <a:ext cx="889000" cy="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49073</xdr:rowOff>
    </xdr:from>
    <xdr:to>
      <xdr:col>4</xdr:col>
      <xdr:colOff>206375</xdr:colOff>
      <xdr:row>96</xdr:row>
      <xdr:rowOff>150673</xdr:rowOff>
    </xdr:to>
    <xdr:sp macro="" textlink="">
      <xdr:nvSpPr>
        <xdr:cNvPr id="244" name="フローチャート : 判断 243"/>
        <xdr:cNvSpPr/>
      </xdr:nvSpPr>
      <xdr:spPr>
        <a:xfrm>
          <a:off x="2857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167200</xdr:rowOff>
    </xdr:from>
    <xdr:ext cx="534377" cy="259045"/>
    <xdr:sp macro="" textlink="">
      <xdr:nvSpPr>
        <xdr:cNvPr id="245" name="テキスト ボックス 244"/>
        <xdr:cNvSpPr txBox="1"/>
      </xdr:nvSpPr>
      <xdr:spPr>
        <a:xfrm>
          <a:off x="2641111" y="162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113233</xdr:rowOff>
    </xdr:from>
    <xdr:to>
      <xdr:col>2</xdr:col>
      <xdr:colOff>638175</xdr:colOff>
      <xdr:row>98</xdr:row>
      <xdr:rowOff>139357</xdr:rowOff>
    </xdr:to>
    <xdr:cxnSp macro="">
      <xdr:nvCxnSpPr>
        <xdr:cNvPr id="246" name="直線コネクタ 245"/>
        <xdr:cNvCxnSpPr/>
      </xdr:nvCxnSpPr>
      <xdr:spPr>
        <a:xfrm flipV="1">
          <a:off x="1130300" y="16915333"/>
          <a:ext cx="889000" cy="2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147269</xdr:rowOff>
    </xdr:from>
    <xdr:to>
      <xdr:col>3</xdr:col>
      <xdr:colOff>3175</xdr:colOff>
      <xdr:row>97</xdr:row>
      <xdr:rowOff>77419</xdr:rowOff>
    </xdr:to>
    <xdr:sp macro="" textlink="">
      <xdr:nvSpPr>
        <xdr:cNvPr id="247" name="フローチャート : 判断 246"/>
        <xdr:cNvSpPr/>
      </xdr:nvSpPr>
      <xdr:spPr>
        <a:xfrm>
          <a:off x="1968500" y="1660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93946</xdr:rowOff>
    </xdr:from>
    <xdr:ext cx="534377" cy="259045"/>
    <xdr:sp macro="" textlink="">
      <xdr:nvSpPr>
        <xdr:cNvPr id="248" name="テキスト ボックス 247"/>
        <xdr:cNvSpPr txBox="1"/>
      </xdr:nvSpPr>
      <xdr:spPr>
        <a:xfrm>
          <a:off x="1752111" y="163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127558</xdr:rowOff>
    </xdr:from>
    <xdr:to>
      <xdr:col>1</xdr:col>
      <xdr:colOff>485775</xdr:colOff>
      <xdr:row>97</xdr:row>
      <xdr:rowOff>57708</xdr:rowOff>
    </xdr:to>
    <xdr:sp macro="" textlink="">
      <xdr:nvSpPr>
        <xdr:cNvPr id="249" name="フローチャート : 判断 248"/>
        <xdr:cNvSpPr/>
      </xdr:nvSpPr>
      <xdr:spPr>
        <a:xfrm>
          <a:off x="1079500" y="1658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74235</xdr:rowOff>
    </xdr:from>
    <xdr:ext cx="534377" cy="259045"/>
    <xdr:sp macro="" textlink="">
      <xdr:nvSpPr>
        <xdr:cNvPr id="250" name="テキスト ボックス 249"/>
        <xdr:cNvSpPr txBox="1"/>
      </xdr:nvSpPr>
      <xdr:spPr>
        <a:xfrm>
          <a:off x="863111" y="1636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59,956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113564</xdr:rowOff>
    </xdr:from>
    <xdr:to>
      <xdr:col>6</xdr:col>
      <xdr:colOff>561975</xdr:colOff>
      <xdr:row>98</xdr:row>
      <xdr:rowOff>43714</xdr:rowOff>
    </xdr:to>
    <xdr:sp macro="" textlink="">
      <xdr:nvSpPr>
        <xdr:cNvPr id="256" name="円/楕円 255"/>
        <xdr:cNvSpPr/>
      </xdr:nvSpPr>
      <xdr:spPr>
        <a:xfrm>
          <a:off x="4584700" y="1674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91991</xdr:rowOff>
    </xdr:from>
    <xdr:ext cx="534377" cy="259045"/>
    <xdr:sp macro="" textlink="">
      <xdr:nvSpPr>
        <xdr:cNvPr id="257" name="扶助費該当値テキスト"/>
        <xdr:cNvSpPr txBox="1"/>
      </xdr:nvSpPr>
      <xdr:spPr>
        <a:xfrm>
          <a:off x="4686300" y="1672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47,558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167932</xdr:rowOff>
    </xdr:from>
    <xdr:to>
      <xdr:col>5</xdr:col>
      <xdr:colOff>409575</xdr:colOff>
      <xdr:row>98</xdr:row>
      <xdr:rowOff>98082</xdr:rowOff>
    </xdr:to>
    <xdr:sp macro="" textlink="">
      <xdr:nvSpPr>
        <xdr:cNvPr id="258" name="円/楕円 257"/>
        <xdr:cNvSpPr/>
      </xdr:nvSpPr>
      <xdr:spPr>
        <a:xfrm>
          <a:off x="3746500" y="1679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89209</xdr:rowOff>
    </xdr:from>
    <xdr:ext cx="534377" cy="259045"/>
    <xdr:sp macro="" textlink="">
      <xdr:nvSpPr>
        <xdr:cNvPr id="259" name="テキスト ボックス 258"/>
        <xdr:cNvSpPr txBox="1"/>
      </xdr:nvSpPr>
      <xdr:spPr>
        <a:xfrm>
          <a:off x="3530111" y="168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43,277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5587</xdr:rowOff>
    </xdr:from>
    <xdr:to>
      <xdr:col>4</xdr:col>
      <xdr:colOff>206375</xdr:colOff>
      <xdr:row>98</xdr:row>
      <xdr:rowOff>107187</xdr:rowOff>
    </xdr:to>
    <xdr:sp macro="" textlink="">
      <xdr:nvSpPr>
        <xdr:cNvPr id="260" name="円/楕円 259"/>
        <xdr:cNvSpPr/>
      </xdr:nvSpPr>
      <xdr:spPr>
        <a:xfrm>
          <a:off x="2857500" y="1680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98314</xdr:rowOff>
    </xdr:from>
    <xdr:ext cx="534377" cy="259045"/>
    <xdr:sp macro="" textlink="">
      <xdr:nvSpPr>
        <xdr:cNvPr id="261" name="テキスト ボックス 260"/>
        <xdr:cNvSpPr txBox="1"/>
      </xdr:nvSpPr>
      <xdr:spPr>
        <a:xfrm>
          <a:off x="2641111" y="1690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42,560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62433</xdr:rowOff>
    </xdr:from>
    <xdr:to>
      <xdr:col>3</xdr:col>
      <xdr:colOff>3175</xdr:colOff>
      <xdr:row>98</xdr:row>
      <xdr:rowOff>164033</xdr:rowOff>
    </xdr:to>
    <xdr:sp macro="" textlink="">
      <xdr:nvSpPr>
        <xdr:cNvPr id="262" name="円/楕円 261"/>
        <xdr:cNvSpPr/>
      </xdr:nvSpPr>
      <xdr:spPr>
        <a:xfrm>
          <a:off x="1968500" y="1686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155160</xdr:rowOff>
    </xdr:from>
    <xdr:ext cx="534377" cy="259045"/>
    <xdr:sp macro="" textlink="">
      <xdr:nvSpPr>
        <xdr:cNvPr id="263" name="テキスト ボックス 262"/>
        <xdr:cNvSpPr txBox="1"/>
      </xdr:nvSpPr>
      <xdr:spPr>
        <a:xfrm>
          <a:off x="1752111" y="1695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88557</xdr:rowOff>
    </xdr:from>
    <xdr:to>
      <xdr:col>1</xdr:col>
      <xdr:colOff>485775</xdr:colOff>
      <xdr:row>99</xdr:row>
      <xdr:rowOff>18707</xdr:rowOff>
    </xdr:to>
    <xdr:sp macro="" textlink="">
      <xdr:nvSpPr>
        <xdr:cNvPr id="264" name="円/楕円 263"/>
        <xdr:cNvSpPr/>
      </xdr:nvSpPr>
      <xdr:spPr>
        <a:xfrm>
          <a:off x="1079500" y="1689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9834</xdr:rowOff>
    </xdr:from>
    <xdr:ext cx="534377" cy="259045"/>
    <xdr:sp macro="" textlink="">
      <xdr:nvSpPr>
        <xdr:cNvPr id="265" name="テキスト ボックス 264"/>
        <xdr:cNvSpPr txBox="1"/>
      </xdr:nvSpPr>
      <xdr:spPr>
        <a:xfrm>
          <a:off x="863111" y="169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142161</xdr:rowOff>
    </xdr:from>
    <xdr:to>
      <xdr:col>15</xdr:col>
      <xdr:colOff>180340</xdr:colOff>
      <xdr:row>37</xdr:row>
      <xdr:rowOff>170992</xdr:rowOff>
    </xdr:to>
    <xdr:cxnSp macro="">
      <xdr:nvCxnSpPr>
        <xdr:cNvPr id="289" name="直線コネクタ 288"/>
        <xdr:cNvCxnSpPr/>
      </xdr:nvCxnSpPr>
      <xdr:spPr>
        <a:xfrm flipV="1">
          <a:off x="10475595" y="5114211"/>
          <a:ext cx="1270" cy="140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3369</xdr:rowOff>
    </xdr:from>
    <xdr:ext cx="534377" cy="259045"/>
    <xdr:sp macro="" textlink="">
      <xdr:nvSpPr>
        <xdr:cNvPr id="290" name="補助費等最小値テキスト"/>
        <xdr:cNvSpPr txBox="1"/>
      </xdr:nvSpPr>
      <xdr:spPr>
        <a:xfrm>
          <a:off x="10528300" y="65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37</xdr:row>
      <xdr:rowOff>170992</xdr:rowOff>
    </xdr:from>
    <xdr:to>
      <xdr:col>15</xdr:col>
      <xdr:colOff>269875</xdr:colOff>
      <xdr:row>37</xdr:row>
      <xdr:rowOff>170992</xdr:rowOff>
    </xdr:to>
    <xdr:cxnSp macro="">
      <xdr:nvCxnSpPr>
        <xdr:cNvPr id="291" name="直線コネクタ 290"/>
        <xdr:cNvCxnSpPr/>
      </xdr:nvCxnSpPr>
      <xdr:spPr>
        <a:xfrm>
          <a:off x="10388600" y="65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88838</xdr:rowOff>
    </xdr:from>
    <xdr:ext cx="599010" cy="259045"/>
    <xdr:sp macro="" textlink="">
      <xdr:nvSpPr>
        <xdr:cNvPr id="292" name="補助費等最大値テキスト"/>
        <xdr:cNvSpPr txBox="1"/>
      </xdr:nvSpPr>
      <xdr:spPr>
        <a:xfrm>
          <a:off x="10528300" y="48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29</xdr:row>
      <xdr:rowOff>142161</xdr:rowOff>
    </xdr:from>
    <xdr:to>
      <xdr:col>15</xdr:col>
      <xdr:colOff>269875</xdr:colOff>
      <xdr:row>29</xdr:row>
      <xdr:rowOff>142161</xdr:rowOff>
    </xdr:to>
    <xdr:cxnSp macro="">
      <xdr:nvCxnSpPr>
        <xdr:cNvPr id="293" name="直線コネクタ 292"/>
        <xdr:cNvCxnSpPr/>
      </xdr:nvCxnSpPr>
      <xdr:spPr>
        <a:xfrm>
          <a:off x="10388600" y="51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134679</xdr:rowOff>
    </xdr:from>
    <xdr:to>
      <xdr:col>15</xdr:col>
      <xdr:colOff>180975</xdr:colOff>
      <xdr:row>36</xdr:row>
      <xdr:rowOff>29648</xdr:rowOff>
    </xdr:to>
    <xdr:cxnSp macro="">
      <xdr:nvCxnSpPr>
        <xdr:cNvPr id="294" name="直線コネクタ 293"/>
        <xdr:cNvCxnSpPr/>
      </xdr:nvCxnSpPr>
      <xdr:spPr>
        <a:xfrm flipV="1">
          <a:off x="9639300" y="6135429"/>
          <a:ext cx="838200" cy="6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156039</xdr:rowOff>
    </xdr:from>
    <xdr:ext cx="599010" cy="259045"/>
    <xdr:sp macro="" textlink="">
      <xdr:nvSpPr>
        <xdr:cNvPr id="295" name="補助費等平均値テキスト"/>
        <xdr:cNvSpPr txBox="1"/>
      </xdr:nvSpPr>
      <xdr:spPr>
        <a:xfrm>
          <a:off x="10528300" y="6156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6162</xdr:rowOff>
    </xdr:from>
    <xdr:to>
      <xdr:col>15</xdr:col>
      <xdr:colOff>231775</xdr:colOff>
      <xdr:row>36</xdr:row>
      <xdr:rowOff>107762</xdr:rowOff>
    </xdr:to>
    <xdr:sp macro="" textlink="">
      <xdr:nvSpPr>
        <xdr:cNvPr id="296" name="フローチャート : 判断 295"/>
        <xdr:cNvSpPr/>
      </xdr:nvSpPr>
      <xdr:spPr>
        <a:xfrm>
          <a:off x="104267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29648</xdr:rowOff>
    </xdr:from>
    <xdr:to>
      <xdr:col>14</xdr:col>
      <xdr:colOff>28575</xdr:colOff>
      <xdr:row>36</xdr:row>
      <xdr:rowOff>68362</xdr:rowOff>
    </xdr:to>
    <xdr:cxnSp macro="">
      <xdr:nvCxnSpPr>
        <xdr:cNvPr id="297" name="直線コネクタ 296"/>
        <xdr:cNvCxnSpPr/>
      </xdr:nvCxnSpPr>
      <xdr:spPr>
        <a:xfrm flipV="1">
          <a:off x="8750300" y="6201848"/>
          <a:ext cx="889000" cy="3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17562</xdr:rowOff>
    </xdr:from>
    <xdr:to>
      <xdr:col>14</xdr:col>
      <xdr:colOff>79375</xdr:colOff>
      <xdr:row>36</xdr:row>
      <xdr:rowOff>119162</xdr:rowOff>
    </xdr:to>
    <xdr:sp macro="" textlink="">
      <xdr:nvSpPr>
        <xdr:cNvPr id="298" name="フローチャート : 判断 297"/>
        <xdr:cNvSpPr/>
      </xdr:nvSpPr>
      <xdr:spPr>
        <a:xfrm>
          <a:off x="9588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110289</xdr:rowOff>
    </xdr:from>
    <xdr:ext cx="599010" cy="259045"/>
    <xdr:sp macro="" textlink="">
      <xdr:nvSpPr>
        <xdr:cNvPr id="299" name="テキスト ボックス 298"/>
        <xdr:cNvSpPr txBox="1"/>
      </xdr:nvSpPr>
      <xdr:spPr>
        <a:xfrm>
          <a:off x="9339794" y="628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68362</xdr:rowOff>
    </xdr:from>
    <xdr:to>
      <xdr:col>12</xdr:col>
      <xdr:colOff>511175</xdr:colOff>
      <xdr:row>36</xdr:row>
      <xdr:rowOff>113213</xdr:rowOff>
    </xdr:to>
    <xdr:cxnSp macro="">
      <xdr:nvCxnSpPr>
        <xdr:cNvPr id="300" name="直線コネクタ 299"/>
        <xdr:cNvCxnSpPr/>
      </xdr:nvCxnSpPr>
      <xdr:spPr>
        <a:xfrm flipV="1">
          <a:off x="7861300" y="6240562"/>
          <a:ext cx="889000" cy="4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27605</xdr:rowOff>
    </xdr:from>
    <xdr:to>
      <xdr:col>12</xdr:col>
      <xdr:colOff>561975</xdr:colOff>
      <xdr:row>36</xdr:row>
      <xdr:rowOff>129205</xdr:rowOff>
    </xdr:to>
    <xdr:sp macro="" textlink="">
      <xdr:nvSpPr>
        <xdr:cNvPr id="301" name="フローチャート : 判断 300"/>
        <xdr:cNvSpPr/>
      </xdr:nvSpPr>
      <xdr:spPr>
        <a:xfrm>
          <a:off x="8699500" y="619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120332</xdr:rowOff>
    </xdr:from>
    <xdr:ext cx="599010" cy="259045"/>
    <xdr:sp macro="" textlink="">
      <xdr:nvSpPr>
        <xdr:cNvPr id="302" name="テキスト ボックス 301"/>
        <xdr:cNvSpPr txBox="1"/>
      </xdr:nvSpPr>
      <xdr:spPr>
        <a:xfrm>
          <a:off x="8450794" y="629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113213</xdr:rowOff>
    </xdr:from>
    <xdr:to>
      <xdr:col>11</xdr:col>
      <xdr:colOff>307975</xdr:colOff>
      <xdr:row>36</xdr:row>
      <xdr:rowOff>127375</xdr:rowOff>
    </xdr:to>
    <xdr:cxnSp macro="">
      <xdr:nvCxnSpPr>
        <xdr:cNvPr id="303" name="直線コネクタ 302"/>
        <xdr:cNvCxnSpPr/>
      </xdr:nvCxnSpPr>
      <xdr:spPr>
        <a:xfrm flipV="1">
          <a:off x="6972300" y="6285413"/>
          <a:ext cx="889000" cy="1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74247</xdr:rowOff>
    </xdr:from>
    <xdr:to>
      <xdr:col>11</xdr:col>
      <xdr:colOff>358775</xdr:colOff>
      <xdr:row>37</xdr:row>
      <xdr:rowOff>4397</xdr:rowOff>
    </xdr:to>
    <xdr:sp macro="" textlink="">
      <xdr:nvSpPr>
        <xdr:cNvPr id="304" name="フローチャート : 判断 303"/>
        <xdr:cNvSpPr/>
      </xdr:nvSpPr>
      <xdr:spPr>
        <a:xfrm>
          <a:off x="7810500" y="624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166974</xdr:rowOff>
    </xdr:from>
    <xdr:ext cx="599010" cy="259045"/>
    <xdr:sp macro="" textlink="">
      <xdr:nvSpPr>
        <xdr:cNvPr id="305" name="テキスト ボックス 304"/>
        <xdr:cNvSpPr txBox="1"/>
      </xdr:nvSpPr>
      <xdr:spPr>
        <a:xfrm>
          <a:off x="7561794" y="633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113,846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105329</xdr:rowOff>
    </xdr:from>
    <xdr:to>
      <xdr:col>10</xdr:col>
      <xdr:colOff>155575</xdr:colOff>
      <xdr:row>37</xdr:row>
      <xdr:rowOff>35479</xdr:rowOff>
    </xdr:to>
    <xdr:sp macro="" textlink="">
      <xdr:nvSpPr>
        <xdr:cNvPr id="306" name="フローチャート : 判断 305"/>
        <xdr:cNvSpPr/>
      </xdr:nvSpPr>
      <xdr:spPr>
        <a:xfrm>
          <a:off x="6921500" y="627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26606</xdr:rowOff>
    </xdr:from>
    <xdr:ext cx="599010" cy="259045"/>
    <xdr:sp macro="" textlink="">
      <xdr:nvSpPr>
        <xdr:cNvPr id="307" name="テキスト ボックス 306"/>
        <xdr:cNvSpPr txBox="1"/>
      </xdr:nvSpPr>
      <xdr:spPr>
        <a:xfrm>
          <a:off x="6672794" y="6370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105,688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83879</xdr:rowOff>
    </xdr:from>
    <xdr:to>
      <xdr:col>15</xdr:col>
      <xdr:colOff>231775</xdr:colOff>
      <xdr:row>36</xdr:row>
      <xdr:rowOff>14029</xdr:rowOff>
    </xdr:to>
    <xdr:sp macro="" textlink="">
      <xdr:nvSpPr>
        <xdr:cNvPr id="313" name="円/楕円 312"/>
        <xdr:cNvSpPr/>
      </xdr:nvSpPr>
      <xdr:spPr>
        <a:xfrm>
          <a:off x="10426700" y="608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106756</xdr:rowOff>
    </xdr:from>
    <xdr:ext cx="599010" cy="259045"/>
    <xdr:sp macro="" textlink="">
      <xdr:nvSpPr>
        <xdr:cNvPr id="314" name="補助費等該当値テキスト"/>
        <xdr:cNvSpPr txBox="1"/>
      </xdr:nvSpPr>
      <xdr:spPr>
        <a:xfrm>
          <a:off x="10528300" y="593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156,318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150298</xdr:rowOff>
    </xdr:from>
    <xdr:to>
      <xdr:col>14</xdr:col>
      <xdr:colOff>79375</xdr:colOff>
      <xdr:row>36</xdr:row>
      <xdr:rowOff>80448</xdr:rowOff>
    </xdr:to>
    <xdr:sp macro="" textlink="">
      <xdr:nvSpPr>
        <xdr:cNvPr id="315" name="円/楕円 314"/>
        <xdr:cNvSpPr/>
      </xdr:nvSpPr>
      <xdr:spPr>
        <a:xfrm>
          <a:off x="9588500" y="615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96975</xdr:rowOff>
    </xdr:from>
    <xdr:ext cx="599010" cy="259045"/>
    <xdr:sp macro="" textlink="">
      <xdr:nvSpPr>
        <xdr:cNvPr id="316" name="テキスト ボックス 315"/>
        <xdr:cNvSpPr txBox="1"/>
      </xdr:nvSpPr>
      <xdr:spPr>
        <a:xfrm>
          <a:off x="9339794" y="592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138,885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17562</xdr:rowOff>
    </xdr:from>
    <xdr:to>
      <xdr:col>12</xdr:col>
      <xdr:colOff>561975</xdr:colOff>
      <xdr:row>36</xdr:row>
      <xdr:rowOff>119162</xdr:rowOff>
    </xdr:to>
    <xdr:sp macro="" textlink="">
      <xdr:nvSpPr>
        <xdr:cNvPr id="317" name="円/楕円 316"/>
        <xdr:cNvSpPr/>
      </xdr:nvSpPr>
      <xdr:spPr>
        <a:xfrm>
          <a:off x="8699500" y="618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135689</xdr:rowOff>
    </xdr:from>
    <xdr:ext cx="599010" cy="259045"/>
    <xdr:sp macro="" textlink="">
      <xdr:nvSpPr>
        <xdr:cNvPr id="318" name="テキスト ボックス 317"/>
        <xdr:cNvSpPr txBox="1"/>
      </xdr:nvSpPr>
      <xdr:spPr>
        <a:xfrm>
          <a:off x="8450794" y="596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128,724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62413</xdr:rowOff>
    </xdr:from>
    <xdr:to>
      <xdr:col>11</xdr:col>
      <xdr:colOff>358775</xdr:colOff>
      <xdr:row>36</xdr:row>
      <xdr:rowOff>164013</xdr:rowOff>
    </xdr:to>
    <xdr:sp macro="" textlink="">
      <xdr:nvSpPr>
        <xdr:cNvPr id="319" name="円/楕円 318"/>
        <xdr:cNvSpPr/>
      </xdr:nvSpPr>
      <xdr:spPr>
        <a:xfrm>
          <a:off x="7810500" y="62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9090</xdr:rowOff>
    </xdr:from>
    <xdr:ext cx="599010" cy="259045"/>
    <xdr:sp macro="" textlink="">
      <xdr:nvSpPr>
        <xdr:cNvPr id="320" name="テキスト ボックス 319"/>
        <xdr:cNvSpPr txBox="1"/>
      </xdr:nvSpPr>
      <xdr:spPr>
        <a:xfrm>
          <a:off x="7561794" y="6009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116,952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76575</xdr:rowOff>
    </xdr:from>
    <xdr:to>
      <xdr:col>10</xdr:col>
      <xdr:colOff>155575</xdr:colOff>
      <xdr:row>37</xdr:row>
      <xdr:rowOff>6725</xdr:rowOff>
    </xdr:to>
    <xdr:sp macro="" textlink="">
      <xdr:nvSpPr>
        <xdr:cNvPr id="321" name="円/楕円 320"/>
        <xdr:cNvSpPr/>
      </xdr:nvSpPr>
      <xdr:spPr>
        <a:xfrm>
          <a:off x="6921500" y="6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23252</xdr:rowOff>
    </xdr:from>
    <xdr:ext cx="599010" cy="259045"/>
    <xdr:sp macro="" textlink="">
      <xdr:nvSpPr>
        <xdr:cNvPr id="322" name="テキスト ボックス 321"/>
        <xdr:cNvSpPr txBox="1"/>
      </xdr:nvSpPr>
      <xdr:spPr>
        <a:xfrm>
          <a:off x="6672794" y="602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6" name="テキスト ボックス 33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39640</xdr:rowOff>
    </xdr:from>
    <xdr:to>
      <xdr:col>15</xdr:col>
      <xdr:colOff>180340</xdr:colOff>
      <xdr:row>58</xdr:row>
      <xdr:rowOff>119579</xdr:rowOff>
    </xdr:to>
    <xdr:cxnSp macro="">
      <xdr:nvCxnSpPr>
        <xdr:cNvPr id="344" name="直線コネクタ 343"/>
        <xdr:cNvCxnSpPr/>
      </xdr:nvCxnSpPr>
      <xdr:spPr>
        <a:xfrm flipV="1">
          <a:off x="10475595" y="8955040"/>
          <a:ext cx="1270" cy="110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123406</xdr:rowOff>
    </xdr:from>
    <xdr:ext cx="534377" cy="259045"/>
    <xdr:sp macro="" textlink="">
      <xdr:nvSpPr>
        <xdr:cNvPr id="345" name="普通建設事業費最小値テキスト"/>
        <xdr:cNvSpPr txBox="1"/>
      </xdr:nvSpPr>
      <xdr:spPr>
        <a:xfrm>
          <a:off x="10528300" y="100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58</xdr:row>
      <xdr:rowOff>119579</xdr:rowOff>
    </xdr:from>
    <xdr:to>
      <xdr:col>15</xdr:col>
      <xdr:colOff>269875</xdr:colOff>
      <xdr:row>58</xdr:row>
      <xdr:rowOff>119579</xdr:rowOff>
    </xdr:to>
    <xdr:cxnSp macro="">
      <xdr:nvCxnSpPr>
        <xdr:cNvPr id="346" name="直線コネクタ 345"/>
        <xdr:cNvCxnSpPr/>
      </xdr:nvCxnSpPr>
      <xdr:spPr>
        <a:xfrm>
          <a:off x="10388600" y="100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157767</xdr:rowOff>
    </xdr:from>
    <xdr:ext cx="690189" cy="259045"/>
    <xdr:sp macro="" textlink="">
      <xdr:nvSpPr>
        <xdr:cNvPr id="347" name="普通建設事業費最大値テキスト"/>
        <xdr:cNvSpPr txBox="1"/>
      </xdr:nvSpPr>
      <xdr:spPr>
        <a:xfrm>
          <a:off x="10528300" y="8730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52</xdr:row>
      <xdr:rowOff>39640</xdr:rowOff>
    </xdr:from>
    <xdr:to>
      <xdr:col>15</xdr:col>
      <xdr:colOff>269875</xdr:colOff>
      <xdr:row>52</xdr:row>
      <xdr:rowOff>39640</xdr:rowOff>
    </xdr:to>
    <xdr:cxnSp macro="">
      <xdr:nvCxnSpPr>
        <xdr:cNvPr id="348" name="直線コネクタ 347"/>
        <xdr:cNvCxnSpPr/>
      </xdr:nvCxnSpPr>
      <xdr:spPr>
        <a:xfrm>
          <a:off x="10388600" y="895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41764</xdr:rowOff>
    </xdr:from>
    <xdr:to>
      <xdr:col>15</xdr:col>
      <xdr:colOff>180975</xdr:colOff>
      <xdr:row>58</xdr:row>
      <xdr:rowOff>56769</xdr:rowOff>
    </xdr:to>
    <xdr:cxnSp macro="">
      <xdr:nvCxnSpPr>
        <xdr:cNvPr id="349" name="直線コネクタ 348"/>
        <xdr:cNvCxnSpPr/>
      </xdr:nvCxnSpPr>
      <xdr:spPr>
        <a:xfrm flipV="1">
          <a:off x="9639300" y="9985864"/>
          <a:ext cx="838200" cy="1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2966</xdr:rowOff>
    </xdr:from>
    <xdr:ext cx="599010" cy="259045"/>
    <xdr:sp macro="" textlink="">
      <xdr:nvSpPr>
        <xdr:cNvPr id="350" name="普通建設事業費平均値テキスト"/>
        <xdr:cNvSpPr txBox="1"/>
      </xdr:nvSpPr>
      <xdr:spPr>
        <a:xfrm>
          <a:off x="10528300" y="9775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151539</xdr:rowOff>
    </xdr:from>
    <xdr:to>
      <xdr:col>15</xdr:col>
      <xdr:colOff>231775</xdr:colOff>
      <xdr:row>58</xdr:row>
      <xdr:rowOff>81689</xdr:rowOff>
    </xdr:to>
    <xdr:sp macro="" textlink="">
      <xdr:nvSpPr>
        <xdr:cNvPr id="351" name="フローチャート : 判断 350"/>
        <xdr:cNvSpPr/>
      </xdr:nvSpPr>
      <xdr:spPr>
        <a:xfrm>
          <a:off x="104267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56769</xdr:rowOff>
    </xdr:from>
    <xdr:to>
      <xdr:col>14</xdr:col>
      <xdr:colOff>28575</xdr:colOff>
      <xdr:row>58</xdr:row>
      <xdr:rowOff>78532</xdr:rowOff>
    </xdr:to>
    <xdr:cxnSp macro="">
      <xdr:nvCxnSpPr>
        <xdr:cNvPr id="352" name="直線コネクタ 351"/>
        <xdr:cNvCxnSpPr/>
      </xdr:nvCxnSpPr>
      <xdr:spPr>
        <a:xfrm flipV="1">
          <a:off x="8750300" y="10000869"/>
          <a:ext cx="8890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148318</xdr:rowOff>
    </xdr:from>
    <xdr:to>
      <xdr:col>14</xdr:col>
      <xdr:colOff>79375</xdr:colOff>
      <xdr:row>58</xdr:row>
      <xdr:rowOff>78468</xdr:rowOff>
    </xdr:to>
    <xdr:sp macro="" textlink="">
      <xdr:nvSpPr>
        <xdr:cNvPr id="353" name="フローチャート : 判断 352"/>
        <xdr:cNvSpPr/>
      </xdr:nvSpPr>
      <xdr:spPr>
        <a:xfrm>
          <a:off x="9588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94995</xdr:rowOff>
    </xdr:from>
    <xdr:ext cx="599010" cy="259045"/>
    <xdr:sp macro="" textlink="">
      <xdr:nvSpPr>
        <xdr:cNvPr id="354" name="テキスト ボックス 353"/>
        <xdr:cNvSpPr txBox="1"/>
      </xdr:nvSpPr>
      <xdr:spPr>
        <a:xfrm>
          <a:off x="9339794"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49772</xdr:rowOff>
    </xdr:from>
    <xdr:to>
      <xdr:col>12</xdr:col>
      <xdr:colOff>511175</xdr:colOff>
      <xdr:row>58</xdr:row>
      <xdr:rowOff>78532</xdr:rowOff>
    </xdr:to>
    <xdr:cxnSp macro="">
      <xdr:nvCxnSpPr>
        <xdr:cNvPr id="355" name="直線コネクタ 354"/>
        <xdr:cNvCxnSpPr/>
      </xdr:nvCxnSpPr>
      <xdr:spPr>
        <a:xfrm>
          <a:off x="7861300" y="9993872"/>
          <a:ext cx="889000" cy="2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135586</xdr:rowOff>
    </xdr:from>
    <xdr:to>
      <xdr:col>12</xdr:col>
      <xdr:colOff>561975</xdr:colOff>
      <xdr:row>58</xdr:row>
      <xdr:rowOff>65736</xdr:rowOff>
    </xdr:to>
    <xdr:sp macro="" textlink="">
      <xdr:nvSpPr>
        <xdr:cNvPr id="356" name="フローチャート : 判断 355"/>
        <xdr:cNvSpPr/>
      </xdr:nvSpPr>
      <xdr:spPr>
        <a:xfrm>
          <a:off x="8699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82263</xdr:rowOff>
    </xdr:from>
    <xdr:ext cx="599010" cy="259045"/>
    <xdr:sp macro="" textlink="">
      <xdr:nvSpPr>
        <xdr:cNvPr id="357" name="テキスト ボックス 356"/>
        <xdr:cNvSpPr txBox="1"/>
      </xdr:nvSpPr>
      <xdr:spPr>
        <a:xfrm>
          <a:off x="8450794" y="968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272,886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49772</xdr:rowOff>
    </xdr:from>
    <xdr:to>
      <xdr:col>11</xdr:col>
      <xdr:colOff>307975</xdr:colOff>
      <xdr:row>58</xdr:row>
      <xdr:rowOff>58851</xdr:rowOff>
    </xdr:to>
    <xdr:cxnSp macro="">
      <xdr:nvCxnSpPr>
        <xdr:cNvPr id="358" name="直線コネクタ 357"/>
        <xdr:cNvCxnSpPr/>
      </xdr:nvCxnSpPr>
      <xdr:spPr>
        <a:xfrm flipV="1">
          <a:off x="6972300" y="9993872"/>
          <a:ext cx="889000" cy="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140088</xdr:rowOff>
    </xdr:from>
    <xdr:to>
      <xdr:col>11</xdr:col>
      <xdr:colOff>358775</xdr:colOff>
      <xdr:row>58</xdr:row>
      <xdr:rowOff>70238</xdr:rowOff>
    </xdr:to>
    <xdr:sp macro="" textlink="">
      <xdr:nvSpPr>
        <xdr:cNvPr id="359" name="フローチャート : 判断 358"/>
        <xdr:cNvSpPr/>
      </xdr:nvSpPr>
      <xdr:spPr>
        <a:xfrm>
          <a:off x="7810500" y="991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86765</xdr:rowOff>
    </xdr:from>
    <xdr:ext cx="599010" cy="259045"/>
    <xdr:sp macro="" textlink="">
      <xdr:nvSpPr>
        <xdr:cNvPr id="360" name="テキスト ボックス 359"/>
        <xdr:cNvSpPr txBox="1"/>
      </xdr:nvSpPr>
      <xdr:spPr>
        <a:xfrm>
          <a:off x="7561794" y="968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263,041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158932</xdr:rowOff>
    </xdr:from>
    <xdr:to>
      <xdr:col>10</xdr:col>
      <xdr:colOff>155575</xdr:colOff>
      <xdr:row>58</xdr:row>
      <xdr:rowOff>89082</xdr:rowOff>
    </xdr:to>
    <xdr:sp macro="" textlink="">
      <xdr:nvSpPr>
        <xdr:cNvPr id="361" name="フローチャート : 判断 360"/>
        <xdr:cNvSpPr/>
      </xdr:nvSpPr>
      <xdr:spPr>
        <a:xfrm>
          <a:off x="6921500" y="993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105609</xdr:rowOff>
    </xdr:from>
    <xdr:ext cx="599010" cy="259045"/>
    <xdr:sp macro="" textlink="">
      <xdr:nvSpPr>
        <xdr:cNvPr id="362" name="テキスト ボックス 361"/>
        <xdr:cNvSpPr txBox="1"/>
      </xdr:nvSpPr>
      <xdr:spPr>
        <a:xfrm>
          <a:off x="6672794" y="970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162414</xdr:rowOff>
    </xdr:from>
    <xdr:to>
      <xdr:col>15</xdr:col>
      <xdr:colOff>231775</xdr:colOff>
      <xdr:row>58</xdr:row>
      <xdr:rowOff>92564</xdr:rowOff>
    </xdr:to>
    <xdr:sp macro="" textlink="">
      <xdr:nvSpPr>
        <xdr:cNvPr id="368" name="円/楕円 367"/>
        <xdr:cNvSpPr/>
      </xdr:nvSpPr>
      <xdr:spPr>
        <a:xfrm>
          <a:off x="10426700" y="993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129966</xdr:rowOff>
    </xdr:from>
    <xdr:ext cx="599010" cy="259045"/>
    <xdr:sp macro="" textlink="">
      <xdr:nvSpPr>
        <xdr:cNvPr id="369" name="普通建設事業費該当値テキスト"/>
        <xdr:cNvSpPr txBox="1"/>
      </xdr:nvSpPr>
      <xdr:spPr>
        <a:xfrm>
          <a:off x="10528300" y="990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214,208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5969</xdr:rowOff>
    </xdr:from>
    <xdr:to>
      <xdr:col>14</xdr:col>
      <xdr:colOff>79375</xdr:colOff>
      <xdr:row>58</xdr:row>
      <xdr:rowOff>107569</xdr:rowOff>
    </xdr:to>
    <xdr:sp macro="" textlink="">
      <xdr:nvSpPr>
        <xdr:cNvPr id="370" name="円/楕円 369"/>
        <xdr:cNvSpPr/>
      </xdr:nvSpPr>
      <xdr:spPr>
        <a:xfrm>
          <a:off x="9588500" y="995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98696</xdr:rowOff>
    </xdr:from>
    <xdr:ext cx="599010" cy="259045"/>
    <xdr:sp macro="" textlink="">
      <xdr:nvSpPr>
        <xdr:cNvPr id="371" name="テキスト ボックス 370"/>
        <xdr:cNvSpPr txBox="1"/>
      </xdr:nvSpPr>
      <xdr:spPr>
        <a:xfrm>
          <a:off x="9339794" y="1004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181,388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27732</xdr:rowOff>
    </xdr:from>
    <xdr:to>
      <xdr:col>12</xdr:col>
      <xdr:colOff>561975</xdr:colOff>
      <xdr:row>58</xdr:row>
      <xdr:rowOff>129332</xdr:rowOff>
    </xdr:to>
    <xdr:sp macro="" textlink="">
      <xdr:nvSpPr>
        <xdr:cNvPr id="372" name="円/楕円 371"/>
        <xdr:cNvSpPr/>
      </xdr:nvSpPr>
      <xdr:spPr>
        <a:xfrm>
          <a:off x="8699500" y="997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120459</xdr:rowOff>
    </xdr:from>
    <xdr:ext cx="599010" cy="259045"/>
    <xdr:sp macro="" textlink="">
      <xdr:nvSpPr>
        <xdr:cNvPr id="373" name="テキスト ボックス 372"/>
        <xdr:cNvSpPr txBox="1"/>
      </xdr:nvSpPr>
      <xdr:spPr>
        <a:xfrm>
          <a:off x="8450794" y="1006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133,787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170422</xdr:rowOff>
    </xdr:from>
    <xdr:to>
      <xdr:col>11</xdr:col>
      <xdr:colOff>358775</xdr:colOff>
      <xdr:row>58</xdr:row>
      <xdr:rowOff>100572</xdr:rowOff>
    </xdr:to>
    <xdr:sp macro="" textlink="">
      <xdr:nvSpPr>
        <xdr:cNvPr id="374" name="円/楕円 373"/>
        <xdr:cNvSpPr/>
      </xdr:nvSpPr>
      <xdr:spPr>
        <a:xfrm>
          <a:off x="7810500" y="994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91699</xdr:rowOff>
    </xdr:from>
    <xdr:ext cx="599010" cy="259045"/>
    <xdr:sp macro="" textlink="">
      <xdr:nvSpPr>
        <xdr:cNvPr id="375" name="テキスト ボックス 374"/>
        <xdr:cNvSpPr txBox="1"/>
      </xdr:nvSpPr>
      <xdr:spPr>
        <a:xfrm>
          <a:off x="7561794" y="1003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196,693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8051</xdr:rowOff>
    </xdr:from>
    <xdr:to>
      <xdr:col>10</xdr:col>
      <xdr:colOff>155575</xdr:colOff>
      <xdr:row>58</xdr:row>
      <xdr:rowOff>109651</xdr:rowOff>
    </xdr:to>
    <xdr:sp macro="" textlink="">
      <xdr:nvSpPr>
        <xdr:cNvPr id="376" name="円/楕円 375"/>
        <xdr:cNvSpPr/>
      </xdr:nvSpPr>
      <xdr:spPr>
        <a:xfrm>
          <a:off x="6921500" y="995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100778</xdr:rowOff>
    </xdr:from>
    <xdr:ext cx="599010" cy="259045"/>
    <xdr:sp macro="" textlink="">
      <xdr:nvSpPr>
        <xdr:cNvPr id="377" name="テキスト ボックス 376"/>
        <xdr:cNvSpPr txBox="1"/>
      </xdr:nvSpPr>
      <xdr:spPr>
        <a:xfrm>
          <a:off x="6672794" y="1004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42015</xdr:rowOff>
    </xdr:from>
    <xdr:to>
      <xdr:col>15</xdr:col>
      <xdr:colOff>180340</xdr:colOff>
      <xdr:row>79</xdr:row>
      <xdr:rowOff>33320</xdr:rowOff>
    </xdr:to>
    <xdr:cxnSp macro="">
      <xdr:nvCxnSpPr>
        <xdr:cNvPr id="401" name="直線コネクタ 400"/>
        <xdr:cNvCxnSpPr/>
      </xdr:nvCxnSpPr>
      <xdr:spPr>
        <a:xfrm flipV="1">
          <a:off x="10475595" y="12043515"/>
          <a:ext cx="1270" cy="153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37147</xdr:rowOff>
    </xdr:from>
    <xdr:ext cx="469744" cy="259045"/>
    <xdr:sp macro="" textlink="">
      <xdr:nvSpPr>
        <xdr:cNvPr id="402" name="普通建設事業費 （ うち新規整備　）最小値テキスト"/>
        <xdr:cNvSpPr txBox="1"/>
      </xdr:nvSpPr>
      <xdr:spPr>
        <a:xfrm>
          <a:off x="10528300" y="135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33320</xdr:rowOff>
    </xdr:from>
    <xdr:to>
      <xdr:col>15</xdr:col>
      <xdr:colOff>269875</xdr:colOff>
      <xdr:row>79</xdr:row>
      <xdr:rowOff>33320</xdr:rowOff>
    </xdr:to>
    <xdr:cxnSp macro="">
      <xdr:nvCxnSpPr>
        <xdr:cNvPr id="403" name="直線コネクタ 402"/>
        <xdr:cNvCxnSpPr/>
      </xdr:nvCxnSpPr>
      <xdr:spPr>
        <a:xfrm>
          <a:off x="10388600" y="1357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160142</xdr:rowOff>
    </xdr:from>
    <xdr:ext cx="599010" cy="259045"/>
    <xdr:sp macro="" textlink="">
      <xdr:nvSpPr>
        <xdr:cNvPr id="404" name="普通建設事業費 （ うち新規整備　）最大値テキスト"/>
        <xdr:cNvSpPr txBox="1"/>
      </xdr:nvSpPr>
      <xdr:spPr>
        <a:xfrm>
          <a:off x="10528300" y="118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70</xdr:row>
      <xdr:rowOff>42015</xdr:rowOff>
    </xdr:from>
    <xdr:to>
      <xdr:col>15</xdr:col>
      <xdr:colOff>269875</xdr:colOff>
      <xdr:row>70</xdr:row>
      <xdr:rowOff>42015</xdr:rowOff>
    </xdr:to>
    <xdr:cxnSp macro="">
      <xdr:nvCxnSpPr>
        <xdr:cNvPr id="405" name="直線コネクタ 404"/>
        <xdr:cNvCxnSpPr/>
      </xdr:nvCxnSpPr>
      <xdr:spPr>
        <a:xfrm>
          <a:off x="10388600" y="1204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113612</xdr:rowOff>
    </xdr:from>
    <xdr:to>
      <xdr:col>15</xdr:col>
      <xdr:colOff>180975</xdr:colOff>
      <xdr:row>78</xdr:row>
      <xdr:rowOff>118112</xdr:rowOff>
    </xdr:to>
    <xdr:cxnSp macro="">
      <xdr:nvCxnSpPr>
        <xdr:cNvPr id="406" name="直線コネクタ 405"/>
        <xdr:cNvCxnSpPr/>
      </xdr:nvCxnSpPr>
      <xdr:spPr>
        <a:xfrm>
          <a:off x="9639300" y="13486712"/>
          <a:ext cx="838200" cy="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55165</xdr:rowOff>
    </xdr:from>
    <xdr:ext cx="534377" cy="259045"/>
    <xdr:sp macro="" textlink="">
      <xdr:nvSpPr>
        <xdr:cNvPr id="407" name="普通建設事業費 （ うち新規整備　）平均値テキスト"/>
        <xdr:cNvSpPr txBox="1"/>
      </xdr:nvSpPr>
      <xdr:spPr>
        <a:xfrm>
          <a:off x="10528300" y="1325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32288</xdr:rowOff>
    </xdr:from>
    <xdr:to>
      <xdr:col>15</xdr:col>
      <xdr:colOff>231775</xdr:colOff>
      <xdr:row>78</xdr:row>
      <xdr:rowOff>133888</xdr:rowOff>
    </xdr:to>
    <xdr:sp macro="" textlink="">
      <xdr:nvSpPr>
        <xdr:cNvPr id="408" name="フローチャート : 判断 407"/>
        <xdr:cNvSpPr/>
      </xdr:nvSpPr>
      <xdr:spPr>
        <a:xfrm>
          <a:off x="104267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113612</xdr:rowOff>
    </xdr:from>
    <xdr:to>
      <xdr:col>14</xdr:col>
      <xdr:colOff>28575</xdr:colOff>
      <xdr:row>78</xdr:row>
      <xdr:rowOff>148268</xdr:rowOff>
    </xdr:to>
    <xdr:cxnSp macro="">
      <xdr:nvCxnSpPr>
        <xdr:cNvPr id="409" name="直線コネクタ 408"/>
        <xdr:cNvCxnSpPr/>
      </xdr:nvCxnSpPr>
      <xdr:spPr>
        <a:xfrm flipV="1">
          <a:off x="8750300" y="13486712"/>
          <a:ext cx="889000" cy="3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139036</xdr:rowOff>
    </xdr:from>
    <xdr:to>
      <xdr:col>14</xdr:col>
      <xdr:colOff>79375</xdr:colOff>
      <xdr:row>78</xdr:row>
      <xdr:rowOff>69186</xdr:rowOff>
    </xdr:to>
    <xdr:sp macro="" textlink="">
      <xdr:nvSpPr>
        <xdr:cNvPr id="410" name="フローチャート : 判断 409"/>
        <xdr:cNvSpPr/>
      </xdr:nvSpPr>
      <xdr:spPr>
        <a:xfrm>
          <a:off x="9588500" y="1334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85713</xdr:rowOff>
    </xdr:from>
    <xdr:ext cx="599010" cy="259045"/>
    <xdr:sp macro="" textlink="">
      <xdr:nvSpPr>
        <xdr:cNvPr id="411" name="テキスト ボックス 410"/>
        <xdr:cNvSpPr txBox="1"/>
      </xdr:nvSpPr>
      <xdr:spPr>
        <a:xfrm>
          <a:off x="9339794" y="1311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112136</xdr:rowOff>
    </xdr:from>
    <xdr:to>
      <xdr:col>12</xdr:col>
      <xdr:colOff>561975</xdr:colOff>
      <xdr:row>78</xdr:row>
      <xdr:rowOff>42286</xdr:rowOff>
    </xdr:to>
    <xdr:sp macro="" textlink="">
      <xdr:nvSpPr>
        <xdr:cNvPr id="412" name="フローチャート : 判断 411"/>
        <xdr:cNvSpPr/>
      </xdr:nvSpPr>
      <xdr:spPr>
        <a:xfrm>
          <a:off x="8699500" y="1331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58813</xdr:rowOff>
    </xdr:from>
    <xdr:ext cx="599010" cy="259045"/>
    <xdr:sp macro="" textlink="">
      <xdr:nvSpPr>
        <xdr:cNvPr id="413" name="テキスト ボックス 412"/>
        <xdr:cNvSpPr txBox="1"/>
      </xdr:nvSpPr>
      <xdr:spPr>
        <a:xfrm>
          <a:off x="8450794" y="1308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117,803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67312</xdr:rowOff>
    </xdr:from>
    <xdr:to>
      <xdr:col>15</xdr:col>
      <xdr:colOff>231775</xdr:colOff>
      <xdr:row>78</xdr:row>
      <xdr:rowOff>168912</xdr:rowOff>
    </xdr:to>
    <xdr:sp macro="" textlink="">
      <xdr:nvSpPr>
        <xdr:cNvPr id="419" name="円/楕円 418"/>
        <xdr:cNvSpPr/>
      </xdr:nvSpPr>
      <xdr:spPr>
        <a:xfrm>
          <a:off x="10426700" y="1344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10714</xdr:rowOff>
    </xdr:from>
    <xdr:ext cx="534377" cy="259045"/>
    <xdr:sp macro="" textlink="">
      <xdr:nvSpPr>
        <xdr:cNvPr id="420" name="普通建設事業費 （ うち新規整備　）該当値テキスト"/>
        <xdr:cNvSpPr txBox="1"/>
      </xdr:nvSpPr>
      <xdr:spPr>
        <a:xfrm>
          <a:off x="10528300" y="1338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51,332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62812</xdr:rowOff>
    </xdr:from>
    <xdr:to>
      <xdr:col>14</xdr:col>
      <xdr:colOff>79375</xdr:colOff>
      <xdr:row>78</xdr:row>
      <xdr:rowOff>164412</xdr:rowOff>
    </xdr:to>
    <xdr:sp macro="" textlink="">
      <xdr:nvSpPr>
        <xdr:cNvPr id="421" name="円/楕円 420"/>
        <xdr:cNvSpPr/>
      </xdr:nvSpPr>
      <xdr:spPr>
        <a:xfrm>
          <a:off x="9588500" y="1343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155539</xdr:rowOff>
    </xdr:from>
    <xdr:ext cx="534377" cy="259045"/>
    <xdr:sp macro="" textlink="">
      <xdr:nvSpPr>
        <xdr:cNvPr id="422" name="テキスト ボックス 421"/>
        <xdr:cNvSpPr txBox="1"/>
      </xdr:nvSpPr>
      <xdr:spPr>
        <a:xfrm>
          <a:off x="9372111" y="1352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53,695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97468</xdr:rowOff>
    </xdr:from>
    <xdr:to>
      <xdr:col>12</xdr:col>
      <xdr:colOff>561975</xdr:colOff>
      <xdr:row>79</xdr:row>
      <xdr:rowOff>27618</xdr:rowOff>
    </xdr:to>
    <xdr:sp macro="" textlink="">
      <xdr:nvSpPr>
        <xdr:cNvPr id="423" name="円/楕円 422"/>
        <xdr:cNvSpPr/>
      </xdr:nvSpPr>
      <xdr:spPr>
        <a:xfrm>
          <a:off x="8699500" y="1347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18745</xdr:rowOff>
    </xdr:from>
    <xdr:ext cx="534377" cy="259045"/>
    <xdr:sp macro="" textlink="">
      <xdr:nvSpPr>
        <xdr:cNvPr id="424" name="テキスト ボックス 423"/>
        <xdr:cNvSpPr txBox="1"/>
      </xdr:nvSpPr>
      <xdr:spPr>
        <a:xfrm>
          <a:off x="8483111" y="1356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13869</xdr:rowOff>
    </xdr:from>
    <xdr:to>
      <xdr:col>15</xdr:col>
      <xdr:colOff>180340</xdr:colOff>
      <xdr:row>98</xdr:row>
      <xdr:rowOff>137230</xdr:rowOff>
    </xdr:to>
    <xdr:cxnSp macro="">
      <xdr:nvCxnSpPr>
        <xdr:cNvPr id="446" name="直線コネクタ 445"/>
        <xdr:cNvCxnSpPr/>
      </xdr:nvCxnSpPr>
      <xdr:spPr>
        <a:xfrm flipV="1">
          <a:off x="10475595" y="15444369"/>
          <a:ext cx="1270" cy="149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141057</xdr:rowOff>
    </xdr:from>
    <xdr:ext cx="469744" cy="259045"/>
    <xdr:sp macro="" textlink="">
      <xdr:nvSpPr>
        <xdr:cNvPr id="447" name="普通建設事業費 （ うち更新整備　）最小値テキスト"/>
        <xdr:cNvSpPr txBox="1"/>
      </xdr:nvSpPr>
      <xdr:spPr>
        <a:xfrm>
          <a:off x="10528300" y="169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98</xdr:row>
      <xdr:rowOff>137230</xdr:rowOff>
    </xdr:from>
    <xdr:to>
      <xdr:col>15</xdr:col>
      <xdr:colOff>269875</xdr:colOff>
      <xdr:row>98</xdr:row>
      <xdr:rowOff>137230</xdr:rowOff>
    </xdr:to>
    <xdr:cxnSp macro="">
      <xdr:nvCxnSpPr>
        <xdr:cNvPr id="448" name="直線コネクタ 447"/>
        <xdr:cNvCxnSpPr/>
      </xdr:nvCxnSpPr>
      <xdr:spPr>
        <a:xfrm>
          <a:off x="10388600" y="169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131996</xdr:rowOff>
    </xdr:from>
    <xdr:ext cx="690189" cy="259045"/>
    <xdr:sp macro="" textlink="">
      <xdr:nvSpPr>
        <xdr:cNvPr id="449" name="普通建設事業費 （ うち更新整備　）最大値テキスト"/>
        <xdr:cNvSpPr txBox="1"/>
      </xdr:nvSpPr>
      <xdr:spPr>
        <a:xfrm>
          <a:off x="10528300" y="15219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90</xdr:row>
      <xdr:rowOff>13869</xdr:rowOff>
    </xdr:from>
    <xdr:to>
      <xdr:col>15</xdr:col>
      <xdr:colOff>269875</xdr:colOff>
      <xdr:row>90</xdr:row>
      <xdr:rowOff>13869</xdr:rowOff>
    </xdr:to>
    <xdr:cxnSp macro="">
      <xdr:nvCxnSpPr>
        <xdr:cNvPr id="450" name="直線コネクタ 449"/>
        <xdr:cNvCxnSpPr/>
      </xdr:nvCxnSpPr>
      <xdr:spPr>
        <a:xfrm>
          <a:off x="10388600" y="1544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23120</xdr:rowOff>
    </xdr:from>
    <xdr:to>
      <xdr:col>15</xdr:col>
      <xdr:colOff>180975</xdr:colOff>
      <xdr:row>98</xdr:row>
      <xdr:rowOff>32173</xdr:rowOff>
    </xdr:to>
    <xdr:cxnSp macro="">
      <xdr:nvCxnSpPr>
        <xdr:cNvPr id="451" name="直線コネクタ 450"/>
        <xdr:cNvCxnSpPr/>
      </xdr:nvCxnSpPr>
      <xdr:spPr>
        <a:xfrm flipV="1">
          <a:off x="9639300" y="16825220"/>
          <a:ext cx="8382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149034</xdr:rowOff>
    </xdr:from>
    <xdr:ext cx="599010" cy="259045"/>
    <xdr:sp macro="" textlink="">
      <xdr:nvSpPr>
        <xdr:cNvPr id="452" name="普通建設事業費 （ うち更新整備　）平均値テキスト"/>
        <xdr:cNvSpPr txBox="1"/>
      </xdr:nvSpPr>
      <xdr:spPr>
        <a:xfrm>
          <a:off x="10528300" y="16608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126157</xdr:rowOff>
    </xdr:from>
    <xdr:to>
      <xdr:col>15</xdr:col>
      <xdr:colOff>231775</xdr:colOff>
      <xdr:row>98</xdr:row>
      <xdr:rowOff>56307</xdr:rowOff>
    </xdr:to>
    <xdr:sp macro="" textlink="">
      <xdr:nvSpPr>
        <xdr:cNvPr id="453" name="フローチャート : 判断 452"/>
        <xdr:cNvSpPr/>
      </xdr:nvSpPr>
      <xdr:spPr>
        <a:xfrm>
          <a:off x="104267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32173</xdr:rowOff>
    </xdr:from>
    <xdr:to>
      <xdr:col>14</xdr:col>
      <xdr:colOff>28575</xdr:colOff>
      <xdr:row>98</xdr:row>
      <xdr:rowOff>52533</xdr:rowOff>
    </xdr:to>
    <xdr:cxnSp macro="">
      <xdr:nvCxnSpPr>
        <xdr:cNvPr id="454" name="直線コネクタ 453"/>
        <xdr:cNvCxnSpPr/>
      </xdr:nvCxnSpPr>
      <xdr:spPr>
        <a:xfrm flipV="1">
          <a:off x="8750300" y="16834273"/>
          <a:ext cx="889000" cy="2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165277</xdr:rowOff>
    </xdr:from>
    <xdr:to>
      <xdr:col>14</xdr:col>
      <xdr:colOff>79375</xdr:colOff>
      <xdr:row>98</xdr:row>
      <xdr:rowOff>95427</xdr:rowOff>
    </xdr:to>
    <xdr:sp macro="" textlink="">
      <xdr:nvSpPr>
        <xdr:cNvPr id="455" name="フローチャート : 判断 454"/>
        <xdr:cNvSpPr/>
      </xdr:nvSpPr>
      <xdr:spPr>
        <a:xfrm>
          <a:off x="9588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86554</xdr:rowOff>
    </xdr:from>
    <xdr:ext cx="599010" cy="259045"/>
    <xdr:sp macro="" textlink="">
      <xdr:nvSpPr>
        <xdr:cNvPr id="456" name="テキスト ボックス 455"/>
        <xdr:cNvSpPr txBox="1"/>
      </xdr:nvSpPr>
      <xdr:spPr>
        <a:xfrm>
          <a:off x="9339794" y="1688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141368</xdr:rowOff>
    </xdr:from>
    <xdr:to>
      <xdr:col>12</xdr:col>
      <xdr:colOff>561975</xdr:colOff>
      <xdr:row>98</xdr:row>
      <xdr:rowOff>71518</xdr:rowOff>
    </xdr:to>
    <xdr:sp macro="" textlink="">
      <xdr:nvSpPr>
        <xdr:cNvPr id="457" name="フローチャート : 判断 456"/>
        <xdr:cNvSpPr/>
      </xdr:nvSpPr>
      <xdr:spPr>
        <a:xfrm>
          <a:off x="8699500" y="167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88045</xdr:rowOff>
    </xdr:from>
    <xdr:ext cx="599010" cy="259045"/>
    <xdr:sp macro="" textlink="">
      <xdr:nvSpPr>
        <xdr:cNvPr id="458" name="テキスト ボックス 457"/>
        <xdr:cNvSpPr txBox="1"/>
      </xdr:nvSpPr>
      <xdr:spPr>
        <a:xfrm>
          <a:off x="8450794" y="1654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130,120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143770</xdr:rowOff>
    </xdr:from>
    <xdr:to>
      <xdr:col>15</xdr:col>
      <xdr:colOff>231775</xdr:colOff>
      <xdr:row>98</xdr:row>
      <xdr:rowOff>73920</xdr:rowOff>
    </xdr:to>
    <xdr:sp macro="" textlink="">
      <xdr:nvSpPr>
        <xdr:cNvPr id="464" name="円/楕円 463"/>
        <xdr:cNvSpPr/>
      </xdr:nvSpPr>
      <xdr:spPr>
        <a:xfrm>
          <a:off x="10426700" y="1677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104585</xdr:rowOff>
    </xdr:from>
    <xdr:ext cx="599010" cy="259045"/>
    <xdr:sp macro="" textlink="">
      <xdr:nvSpPr>
        <xdr:cNvPr id="465" name="普通建設事業費 （ うち更新整備　）該当値テキスト"/>
        <xdr:cNvSpPr txBox="1"/>
      </xdr:nvSpPr>
      <xdr:spPr>
        <a:xfrm>
          <a:off x="10528300" y="16735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127,494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152823</xdr:rowOff>
    </xdr:from>
    <xdr:to>
      <xdr:col>14</xdr:col>
      <xdr:colOff>79375</xdr:colOff>
      <xdr:row>98</xdr:row>
      <xdr:rowOff>82973</xdr:rowOff>
    </xdr:to>
    <xdr:sp macro="" textlink="">
      <xdr:nvSpPr>
        <xdr:cNvPr id="466" name="円/楕円 465"/>
        <xdr:cNvSpPr/>
      </xdr:nvSpPr>
      <xdr:spPr>
        <a:xfrm>
          <a:off x="9588500" y="1678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99500</xdr:rowOff>
    </xdr:from>
    <xdr:ext cx="599010" cy="259045"/>
    <xdr:sp macro="" textlink="">
      <xdr:nvSpPr>
        <xdr:cNvPr id="467" name="テキスト ボックス 466"/>
        <xdr:cNvSpPr txBox="1"/>
      </xdr:nvSpPr>
      <xdr:spPr>
        <a:xfrm>
          <a:off x="9339794" y="1655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117,592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1733</xdr:rowOff>
    </xdr:from>
    <xdr:to>
      <xdr:col>12</xdr:col>
      <xdr:colOff>561975</xdr:colOff>
      <xdr:row>98</xdr:row>
      <xdr:rowOff>103333</xdr:rowOff>
    </xdr:to>
    <xdr:sp macro="" textlink="">
      <xdr:nvSpPr>
        <xdr:cNvPr id="468" name="円/楕円 467"/>
        <xdr:cNvSpPr/>
      </xdr:nvSpPr>
      <xdr:spPr>
        <a:xfrm>
          <a:off x="8699500" y="1680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94460</xdr:rowOff>
    </xdr:from>
    <xdr:ext cx="534377" cy="259045"/>
    <xdr:sp macro="" textlink="">
      <xdr:nvSpPr>
        <xdr:cNvPr id="469" name="テキスト ボックス 468"/>
        <xdr:cNvSpPr txBox="1"/>
      </xdr:nvSpPr>
      <xdr:spPr>
        <a:xfrm>
          <a:off x="8483111" y="1689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30112</xdr:rowOff>
    </xdr:from>
    <xdr:to>
      <xdr:col>23</xdr:col>
      <xdr:colOff>516889</xdr:colOff>
      <xdr:row>39</xdr:row>
      <xdr:rowOff>44450</xdr:rowOff>
    </xdr:to>
    <xdr:cxnSp macro="">
      <xdr:nvCxnSpPr>
        <xdr:cNvPr id="493" name="直線コネクタ 492"/>
        <xdr:cNvCxnSpPr/>
      </xdr:nvCxnSpPr>
      <xdr:spPr>
        <a:xfrm flipV="1">
          <a:off x="16317595" y="5345062"/>
          <a:ext cx="1269" cy="1385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148239</xdr:rowOff>
    </xdr:from>
    <xdr:ext cx="599010" cy="259045"/>
    <xdr:sp macro="" textlink="">
      <xdr:nvSpPr>
        <xdr:cNvPr id="496" name="災害復旧事業費最大値テキスト"/>
        <xdr:cNvSpPr txBox="1"/>
      </xdr:nvSpPr>
      <xdr:spPr>
        <a:xfrm>
          <a:off x="16370300" y="512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31</xdr:row>
      <xdr:rowOff>30112</xdr:rowOff>
    </xdr:from>
    <xdr:to>
      <xdr:col>23</xdr:col>
      <xdr:colOff>606425</xdr:colOff>
      <xdr:row>31</xdr:row>
      <xdr:rowOff>30112</xdr:rowOff>
    </xdr:to>
    <xdr:cxnSp macro="">
      <xdr:nvCxnSpPr>
        <xdr:cNvPr id="497" name="直線コネクタ 496"/>
        <xdr:cNvCxnSpPr/>
      </xdr:nvCxnSpPr>
      <xdr:spPr>
        <a:xfrm>
          <a:off x="16230600" y="534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132220</xdr:rowOff>
    </xdr:from>
    <xdr:to>
      <xdr:col>23</xdr:col>
      <xdr:colOff>517525</xdr:colOff>
      <xdr:row>39</xdr:row>
      <xdr:rowOff>40424</xdr:rowOff>
    </xdr:to>
    <xdr:cxnSp macro="">
      <xdr:nvCxnSpPr>
        <xdr:cNvPr id="498" name="直線コネクタ 497"/>
        <xdr:cNvCxnSpPr/>
      </xdr:nvCxnSpPr>
      <xdr:spPr>
        <a:xfrm>
          <a:off x="15481300" y="6647320"/>
          <a:ext cx="838200" cy="7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76750</xdr:rowOff>
    </xdr:from>
    <xdr:ext cx="469744" cy="259045"/>
    <xdr:sp macro="" textlink="">
      <xdr:nvSpPr>
        <xdr:cNvPr id="499" name="災害復旧事業費平均値テキスト"/>
        <xdr:cNvSpPr txBox="1"/>
      </xdr:nvSpPr>
      <xdr:spPr>
        <a:xfrm>
          <a:off x="16370300" y="6420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53873</xdr:rowOff>
    </xdr:from>
    <xdr:to>
      <xdr:col>23</xdr:col>
      <xdr:colOff>568325</xdr:colOff>
      <xdr:row>38</xdr:row>
      <xdr:rowOff>155473</xdr:rowOff>
    </xdr:to>
    <xdr:sp macro="" textlink="">
      <xdr:nvSpPr>
        <xdr:cNvPr id="500" name="フローチャート : 判断 499"/>
        <xdr:cNvSpPr/>
      </xdr:nvSpPr>
      <xdr:spPr>
        <a:xfrm>
          <a:off x="16268700" y="65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132220</xdr:rowOff>
    </xdr:from>
    <xdr:to>
      <xdr:col>22</xdr:col>
      <xdr:colOff>365125</xdr:colOff>
      <xdr:row>39</xdr:row>
      <xdr:rowOff>25883</xdr:rowOff>
    </xdr:to>
    <xdr:cxnSp macro="">
      <xdr:nvCxnSpPr>
        <xdr:cNvPr id="501" name="直線コネクタ 500"/>
        <xdr:cNvCxnSpPr/>
      </xdr:nvCxnSpPr>
      <xdr:spPr>
        <a:xfrm flipV="1">
          <a:off x="14592300" y="6647320"/>
          <a:ext cx="889000" cy="6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11506</xdr:rowOff>
    </xdr:from>
    <xdr:to>
      <xdr:col>22</xdr:col>
      <xdr:colOff>415925</xdr:colOff>
      <xdr:row>38</xdr:row>
      <xdr:rowOff>113106</xdr:rowOff>
    </xdr:to>
    <xdr:sp macro="" textlink="">
      <xdr:nvSpPr>
        <xdr:cNvPr id="502" name="フローチャート : 判断 501"/>
        <xdr:cNvSpPr/>
      </xdr:nvSpPr>
      <xdr:spPr>
        <a:xfrm>
          <a:off x="15430500" y="65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129633</xdr:rowOff>
    </xdr:from>
    <xdr:ext cx="534377" cy="259045"/>
    <xdr:sp macro="" textlink="">
      <xdr:nvSpPr>
        <xdr:cNvPr id="503" name="テキスト ボックス 502"/>
        <xdr:cNvSpPr txBox="1"/>
      </xdr:nvSpPr>
      <xdr:spPr>
        <a:xfrm>
          <a:off x="15214111" y="63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135471</xdr:rowOff>
    </xdr:from>
    <xdr:to>
      <xdr:col>21</xdr:col>
      <xdr:colOff>161925</xdr:colOff>
      <xdr:row>39</xdr:row>
      <xdr:rowOff>25883</xdr:rowOff>
    </xdr:to>
    <xdr:cxnSp macro="">
      <xdr:nvCxnSpPr>
        <xdr:cNvPr id="504" name="直線コネクタ 503"/>
        <xdr:cNvCxnSpPr/>
      </xdr:nvCxnSpPr>
      <xdr:spPr>
        <a:xfrm>
          <a:off x="13703300" y="6650571"/>
          <a:ext cx="889000" cy="6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155588</xdr:rowOff>
    </xdr:from>
    <xdr:to>
      <xdr:col>21</xdr:col>
      <xdr:colOff>212725</xdr:colOff>
      <xdr:row>38</xdr:row>
      <xdr:rowOff>85737</xdr:rowOff>
    </xdr:to>
    <xdr:sp macro="" textlink="">
      <xdr:nvSpPr>
        <xdr:cNvPr id="505" name="フローチャート : 判断 504"/>
        <xdr:cNvSpPr/>
      </xdr:nvSpPr>
      <xdr:spPr>
        <a:xfrm>
          <a:off x="14541500" y="649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102265</xdr:rowOff>
    </xdr:from>
    <xdr:ext cx="534377" cy="259045"/>
    <xdr:sp macro="" textlink="">
      <xdr:nvSpPr>
        <xdr:cNvPr id="506" name="テキスト ボックス 505"/>
        <xdr:cNvSpPr txBox="1"/>
      </xdr:nvSpPr>
      <xdr:spPr>
        <a:xfrm>
          <a:off x="14325111" y="62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75730</xdr:rowOff>
    </xdr:from>
    <xdr:to>
      <xdr:col>19</xdr:col>
      <xdr:colOff>644525</xdr:colOff>
      <xdr:row>38</xdr:row>
      <xdr:rowOff>135471</xdr:rowOff>
    </xdr:to>
    <xdr:cxnSp macro="">
      <xdr:nvCxnSpPr>
        <xdr:cNvPr id="507" name="直線コネクタ 506"/>
        <xdr:cNvCxnSpPr/>
      </xdr:nvCxnSpPr>
      <xdr:spPr>
        <a:xfrm>
          <a:off x="12814300" y="6590830"/>
          <a:ext cx="889000" cy="5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136830</xdr:rowOff>
    </xdr:from>
    <xdr:to>
      <xdr:col>20</xdr:col>
      <xdr:colOff>9525</xdr:colOff>
      <xdr:row>38</xdr:row>
      <xdr:rowOff>66980</xdr:rowOff>
    </xdr:to>
    <xdr:sp macro="" textlink="">
      <xdr:nvSpPr>
        <xdr:cNvPr id="508" name="フローチャート : 判断 507"/>
        <xdr:cNvSpPr/>
      </xdr:nvSpPr>
      <xdr:spPr>
        <a:xfrm>
          <a:off x="13652500" y="64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83507</xdr:rowOff>
    </xdr:from>
    <xdr:ext cx="534377" cy="259045"/>
    <xdr:sp macro="" textlink="">
      <xdr:nvSpPr>
        <xdr:cNvPr id="509" name="テキスト ボックス 508"/>
        <xdr:cNvSpPr txBox="1"/>
      </xdr:nvSpPr>
      <xdr:spPr>
        <a:xfrm>
          <a:off x="13436111" y="625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76365</xdr:rowOff>
    </xdr:from>
    <xdr:to>
      <xdr:col>18</xdr:col>
      <xdr:colOff>492125</xdr:colOff>
      <xdr:row>38</xdr:row>
      <xdr:rowOff>6515</xdr:rowOff>
    </xdr:to>
    <xdr:sp macro="" textlink="">
      <xdr:nvSpPr>
        <xdr:cNvPr id="510" name="フローチャート : 判断 509"/>
        <xdr:cNvSpPr/>
      </xdr:nvSpPr>
      <xdr:spPr>
        <a:xfrm>
          <a:off x="12763500" y="64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23042</xdr:rowOff>
    </xdr:from>
    <xdr:ext cx="534377" cy="259045"/>
    <xdr:sp macro="" textlink="">
      <xdr:nvSpPr>
        <xdr:cNvPr id="511" name="テキスト ボックス 510"/>
        <xdr:cNvSpPr txBox="1"/>
      </xdr:nvSpPr>
      <xdr:spPr>
        <a:xfrm>
          <a:off x="12547111" y="619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161074</xdr:rowOff>
    </xdr:from>
    <xdr:to>
      <xdr:col>23</xdr:col>
      <xdr:colOff>568325</xdr:colOff>
      <xdr:row>39</xdr:row>
      <xdr:rowOff>91224</xdr:rowOff>
    </xdr:to>
    <xdr:sp macro="" textlink="">
      <xdr:nvSpPr>
        <xdr:cNvPr id="517" name="円/楕円 516"/>
        <xdr:cNvSpPr/>
      </xdr:nvSpPr>
      <xdr:spPr>
        <a:xfrm>
          <a:off x="16268700" y="667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76001</xdr:rowOff>
    </xdr:from>
    <xdr:ext cx="378565" cy="259045"/>
    <xdr:sp macro="" textlink="">
      <xdr:nvSpPr>
        <xdr:cNvPr id="518" name="災害復旧事業費該当値テキスト"/>
        <xdr:cNvSpPr txBox="1"/>
      </xdr:nvSpPr>
      <xdr:spPr>
        <a:xfrm>
          <a:off x="16370300" y="6591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81420</xdr:rowOff>
    </xdr:from>
    <xdr:to>
      <xdr:col>22</xdr:col>
      <xdr:colOff>415925</xdr:colOff>
      <xdr:row>39</xdr:row>
      <xdr:rowOff>11570</xdr:rowOff>
    </xdr:to>
    <xdr:sp macro="" textlink="">
      <xdr:nvSpPr>
        <xdr:cNvPr id="519" name="円/楕円 518"/>
        <xdr:cNvSpPr/>
      </xdr:nvSpPr>
      <xdr:spPr>
        <a:xfrm>
          <a:off x="15430500" y="659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2697</xdr:rowOff>
    </xdr:from>
    <xdr:ext cx="469744" cy="259045"/>
    <xdr:sp macro="" textlink="">
      <xdr:nvSpPr>
        <xdr:cNvPr id="520" name="テキスト ボックス 519"/>
        <xdr:cNvSpPr txBox="1"/>
      </xdr:nvSpPr>
      <xdr:spPr>
        <a:xfrm>
          <a:off x="15246427" y="668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146533</xdr:rowOff>
    </xdr:from>
    <xdr:to>
      <xdr:col>21</xdr:col>
      <xdr:colOff>212725</xdr:colOff>
      <xdr:row>39</xdr:row>
      <xdr:rowOff>76683</xdr:rowOff>
    </xdr:to>
    <xdr:sp macro="" textlink="">
      <xdr:nvSpPr>
        <xdr:cNvPr id="521" name="円/楕円 520"/>
        <xdr:cNvSpPr/>
      </xdr:nvSpPr>
      <xdr:spPr>
        <a:xfrm>
          <a:off x="14541500" y="66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67810</xdr:rowOff>
    </xdr:from>
    <xdr:ext cx="469744" cy="259045"/>
    <xdr:sp macro="" textlink="">
      <xdr:nvSpPr>
        <xdr:cNvPr id="522" name="テキスト ボックス 521"/>
        <xdr:cNvSpPr txBox="1"/>
      </xdr:nvSpPr>
      <xdr:spPr>
        <a:xfrm>
          <a:off x="14357427" y="675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84671</xdr:rowOff>
    </xdr:from>
    <xdr:to>
      <xdr:col>20</xdr:col>
      <xdr:colOff>9525</xdr:colOff>
      <xdr:row>39</xdr:row>
      <xdr:rowOff>14821</xdr:rowOff>
    </xdr:to>
    <xdr:sp macro="" textlink="">
      <xdr:nvSpPr>
        <xdr:cNvPr id="523" name="円/楕円 522"/>
        <xdr:cNvSpPr/>
      </xdr:nvSpPr>
      <xdr:spPr>
        <a:xfrm>
          <a:off x="13652500" y="659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5948</xdr:rowOff>
    </xdr:from>
    <xdr:ext cx="469744" cy="259045"/>
    <xdr:sp macro="" textlink="">
      <xdr:nvSpPr>
        <xdr:cNvPr id="524" name="テキスト ボックス 523"/>
        <xdr:cNvSpPr txBox="1"/>
      </xdr:nvSpPr>
      <xdr:spPr>
        <a:xfrm>
          <a:off x="13468427" y="669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24930</xdr:rowOff>
    </xdr:from>
    <xdr:to>
      <xdr:col>18</xdr:col>
      <xdr:colOff>492125</xdr:colOff>
      <xdr:row>38</xdr:row>
      <xdr:rowOff>126530</xdr:rowOff>
    </xdr:to>
    <xdr:sp macro="" textlink="">
      <xdr:nvSpPr>
        <xdr:cNvPr id="525" name="円/楕円 524"/>
        <xdr:cNvSpPr/>
      </xdr:nvSpPr>
      <xdr:spPr>
        <a:xfrm>
          <a:off x="12763500" y="654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117657</xdr:rowOff>
    </xdr:from>
    <xdr:ext cx="534377" cy="259045"/>
    <xdr:sp macro="" textlink="">
      <xdr:nvSpPr>
        <xdr:cNvPr id="526" name="テキスト ボックス 525"/>
        <xdr:cNvSpPr txBox="1"/>
      </xdr:nvSpPr>
      <xdr:spPr>
        <a:xfrm>
          <a:off x="12547111" y="66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37" name="直線コネクタ 53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38" name="テキスト ボックス 537"/>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39" name="直線コネクタ 53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144434</xdr:rowOff>
    </xdr:from>
    <xdr:ext cx="312906" cy="259045"/>
    <xdr:sp macro="" textlink="">
      <xdr:nvSpPr>
        <xdr:cNvPr id="540" name="テキスト ボックス 539"/>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1" name="直線コネクタ 54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54</xdr:row>
      <xdr:rowOff>160762</xdr:rowOff>
    </xdr:from>
    <xdr:ext cx="312906" cy="259045"/>
    <xdr:sp macro="" textlink="">
      <xdr:nvSpPr>
        <xdr:cNvPr id="542" name="テキスト ボックス 541"/>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3" name="直線コネクタ 54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5642</xdr:rowOff>
    </xdr:from>
    <xdr:ext cx="312906" cy="259045"/>
    <xdr:sp macro="" textlink="">
      <xdr:nvSpPr>
        <xdr:cNvPr id="544" name="テキスト ボックス 543"/>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5" name="直線コネクタ 54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21970</xdr:rowOff>
    </xdr:from>
    <xdr:ext cx="312906" cy="259045"/>
    <xdr:sp macro="" textlink="">
      <xdr:nvSpPr>
        <xdr:cNvPr id="546" name="テキスト ボックス 545"/>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47" name="直線コネクタ 54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38299</xdr:rowOff>
    </xdr:from>
    <xdr:ext cx="377026" cy="259045"/>
    <xdr:sp macro="" textlink="">
      <xdr:nvSpPr>
        <xdr:cNvPr id="548" name="テキスト ボックス 547"/>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0" name="テキスト ボックス 549"/>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2" name="直線コネクタ 551"/>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3"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4" name="直線コネクタ 553"/>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5"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6" name="直線コネクタ 55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57" name="直線コネクタ 556"/>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58"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59" name="フローチャート : 判断 558"/>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0" name="直線コネクタ 559"/>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1" name="フローチャート : 判断 560"/>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2" name="テキスト ボックス 561"/>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3" name="直線コネクタ 562"/>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59</xdr:row>
      <xdr:rowOff>48078</xdr:rowOff>
    </xdr:from>
    <xdr:to>
      <xdr:col>21</xdr:col>
      <xdr:colOff>212725</xdr:colOff>
      <xdr:row>59</xdr:row>
      <xdr:rowOff>149678</xdr:rowOff>
    </xdr:to>
    <xdr:sp macro="" textlink="">
      <xdr:nvSpPr>
        <xdr:cNvPr id="564" name="フローチャート : 判断 563"/>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65" name="テキスト ボックス 56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66" name="直線コネクタ 565"/>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50</xdr:row>
      <xdr:rowOff>56243</xdr:rowOff>
    </xdr:from>
    <xdr:to>
      <xdr:col>20</xdr:col>
      <xdr:colOff>9525</xdr:colOff>
      <xdr:row>50</xdr:row>
      <xdr:rowOff>157843</xdr:rowOff>
    </xdr:to>
    <xdr:sp macro="" textlink="">
      <xdr:nvSpPr>
        <xdr:cNvPr id="567" name="フローチャート : 判断 566"/>
        <xdr:cNvSpPr/>
      </xdr:nvSpPr>
      <xdr:spPr>
        <a:xfrm>
          <a:off x="13652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49</xdr:row>
      <xdr:rowOff>2920</xdr:rowOff>
    </xdr:from>
    <xdr:ext cx="313932" cy="259045"/>
    <xdr:sp macro="" textlink="">
      <xdr:nvSpPr>
        <xdr:cNvPr id="568" name="テキスト ボックス 567"/>
        <xdr:cNvSpPr txBox="1"/>
      </xdr:nvSpPr>
      <xdr:spPr>
        <a:xfrm>
          <a:off x="13546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88900</xdr:rowOff>
    </xdr:from>
    <xdr:to>
      <xdr:col>18</xdr:col>
      <xdr:colOff>492125</xdr:colOff>
      <xdr:row>57</xdr:row>
      <xdr:rowOff>19050</xdr:rowOff>
    </xdr:to>
    <xdr:sp macro="" textlink="">
      <xdr:nvSpPr>
        <xdr:cNvPr id="569" name="フローチャート : 判断 568"/>
        <xdr:cNvSpPr/>
      </xdr:nvSpPr>
      <xdr:spPr>
        <a:xfrm>
          <a:off x="127635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55</xdr:row>
      <xdr:rowOff>35577</xdr:rowOff>
    </xdr:from>
    <xdr:ext cx="313932" cy="259045"/>
    <xdr:sp macro="" textlink="">
      <xdr:nvSpPr>
        <xdr:cNvPr id="570" name="テキスト ボックス 569"/>
        <xdr:cNvSpPr txBox="1"/>
      </xdr:nvSpPr>
      <xdr:spPr>
        <a:xfrm>
          <a:off x="12657333" y="9465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76" name="円/楕円 575"/>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77"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78" name="円/楕円 577"/>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79" name="テキスト ボックス 578"/>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0" name="円/楕円 579"/>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166205</xdr:rowOff>
    </xdr:from>
    <xdr:ext cx="249299" cy="259045"/>
    <xdr:sp macro="" textlink="">
      <xdr:nvSpPr>
        <xdr:cNvPr id="581" name="テキスト ボックス 580"/>
        <xdr:cNvSpPr txBox="1"/>
      </xdr:nvSpPr>
      <xdr:spPr>
        <a:xfrm>
          <a:off x="14467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2" name="円/楕円 581"/>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3" name="テキスト ボックス 582"/>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4" name="円/楕円 583"/>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5" name="テキスト ボックス 584"/>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9" name="テキスト ボックス 59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3" name="テキスト ボックス 60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609" name="直線コネクタ 608"/>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610" name="公債費最小値テキスト"/>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611" name="直線コネクタ 610"/>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12" name="公債費最大値テキスト"/>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13" name="直線コネクタ 612"/>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105708</xdr:rowOff>
    </xdr:from>
    <xdr:to>
      <xdr:col>23</xdr:col>
      <xdr:colOff>517525</xdr:colOff>
      <xdr:row>75</xdr:row>
      <xdr:rowOff>151321</xdr:rowOff>
    </xdr:to>
    <xdr:cxnSp macro="">
      <xdr:nvCxnSpPr>
        <xdr:cNvPr id="614" name="直線コネクタ 613"/>
        <xdr:cNvCxnSpPr/>
      </xdr:nvCxnSpPr>
      <xdr:spPr>
        <a:xfrm flipV="1">
          <a:off x="15481300" y="12621558"/>
          <a:ext cx="838200" cy="38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80418</xdr:rowOff>
    </xdr:from>
    <xdr:ext cx="599010" cy="259045"/>
    <xdr:sp macro="" textlink="">
      <xdr:nvSpPr>
        <xdr:cNvPr id="615" name="公債費平均値テキスト"/>
        <xdr:cNvSpPr txBox="1"/>
      </xdr:nvSpPr>
      <xdr:spPr>
        <a:xfrm>
          <a:off x="16370300" y="1311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16" name="フローチャート : 判断 615"/>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85457</xdr:rowOff>
    </xdr:from>
    <xdr:to>
      <xdr:col>22</xdr:col>
      <xdr:colOff>365125</xdr:colOff>
      <xdr:row>75</xdr:row>
      <xdr:rowOff>151321</xdr:rowOff>
    </xdr:to>
    <xdr:cxnSp macro="">
      <xdr:nvCxnSpPr>
        <xdr:cNvPr id="617" name="直線コネクタ 616"/>
        <xdr:cNvCxnSpPr/>
      </xdr:nvCxnSpPr>
      <xdr:spPr>
        <a:xfrm>
          <a:off x="14592300" y="12944207"/>
          <a:ext cx="889000" cy="6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80727</xdr:rowOff>
    </xdr:from>
    <xdr:to>
      <xdr:col>22</xdr:col>
      <xdr:colOff>415925</xdr:colOff>
      <xdr:row>77</xdr:row>
      <xdr:rowOff>10877</xdr:rowOff>
    </xdr:to>
    <xdr:sp macro="" textlink="">
      <xdr:nvSpPr>
        <xdr:cNvPr id="618" name="フローチャート : 判断 617"/>
        <xdr:cNvSpPr/>
      </xdr:nvSpPr>
      <xdr:spPr>
        <a:xfrm>
          <a:off x="15430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2004</xdr:rowOff>
    </xdr:from>
    <xdr:ext cx="599010" cy="259045"/>
    <xdr:sp macro="" textlink="">
      <xdr:nvSpPr>
        <xdr:cNvPr id="619" name="テキスト ボックス 618"/>
        <xdr:cNvSpPr txBox="1"/>
      </xdr:nvSpPr>
      <xdr:spPr>
        <a:xfrm>
          <a:off x="15181794" y="1320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19514</xdr:rowOff>
    </xdr:from>
    <xdr:to>
      <xdr:col>21</xdr:col>
      <xdr:colOff>161925</xdr:colOff>
      <xdr:row>75</xdr:row>
      <xdr:rowOff>85457</xdr:rowOff>
    </xdr:to>
    <xdr:cxnSp macro="">
      <xdr:nvCxnSpPr>
        <xdr:cNvPr id="620" name="直線コネクタ 619"/>
        <xdr:cNvCxnSpPr/>
      </xdr:nvCxnSpPr>
      <xdr:spPr>
        <a:xfrm>
          <a:off x="13703300" y="12878264"/>
          <a:ext cx="889000" cy="6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65415</xdr:rowOff>
    </xdr:from>
    <xdr:to>
      <xdr:col>21</xdr:col>
      <xdr:colOff>212725</xdr:colOff>
      <xdr:row>76</xdr:row>
      <xdr:rowOff>167015</xdr:rowOff>
    </xdr:to>
    <xdr:sp macro="" textlink="">
      <xdr:nvSpPr>
        <xdr:cNvPr id="621" name="フローチャート : 判断 620"/>
        <xdr:cNvSpPr/>
      </xdr:nvSpPr>
      <xdr:spPr>
        <a:xfrm>
          <a:off x="14541500" y="1309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158142</xdr:rowOff>
    </xdr:from>
    <xdr:ext cx="599010" cy="259045"/>
    <xdr:sp macro="" textlink="">
      <xdr:nvSpPr>
        <xdr:cNvPr id="622" name="テキスト ボックス 621"/>
        <xdr:cNvSpPr txBox="1"/>
      </xdr:nvSpPr>
      <xdr:spPr>
        <a:xfrm>
          <a:off x="14292794" y="1318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167898</xdr:rowOff>
    </xdr:from>
    <xdr:to>
      <xdr:col>19</xdr:col>
      <xdr:colOff>644525</xdr:colOff>
      <xdr:row>75</xdr:row>
      <xdr:rowOff>19514</xdr:rowOff>
    </xdr:to>
    <xdr:cxnSp macro="">
      <xdr:nvCxnSpPr>
        <xdr:cNvPr id="623" name="直線コネクタ 622"/>
        <xdr:cNvCxnSpPr/>
      </xdr:nvCxnSpPr>
      <xdr:spPr>
        <a:xfrm>
          <a:off x="12814300" y="12855198"/>
          <a:ext cx="889000" cy="2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35392</xdr:rowOff>
    </xdr:from>
    <xdr:to>
      <xdr:col>20</xdr:col>
      <xdr:colOff>9525</xdr:colOff>
      <xdr:row>76</xdr:row>
      <xdr:rowOff>136992</xdr:rowOff>
    </xdr:to>
    <xdr:sp macro="" textlink="">
      <xdr:nvSpPr>
        <xdr:cNvPr id="624" name="フローチャート : 判断 623"/>
        <xdr:cNvSpPr/>
      </xdr:nvSpPr>
      <xdr:spPr>
        <a:xfrm>
          <a:off x="13652500" y="1306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128119</xdr:rowOff>
    </xdr:from>
    <xdr:ext cx="599010" cy="259045"/>
    <xdr:sp macro="" textlink="">
      <xdr:nvSpPr>
        <xdr:cNvPr id="625" name="テキスト ボックス 624"/>
        <xdr:cNvSpPr txBox="1"/>
      </xdr:nvSpPr>
      <xdr:spPr>
        <a:xfrm>
          <a:off x="13403794" y="1315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27022</xdr:rowOff>
    </xdr:from>
    <xdr:to>
      <xdr:col>18</xdr:col>
      <xdr:colOff>492125</xdr:colOff>
      <xdr:row>76</xdr:row>
      <xdr:rowOff>128622</xdr:rowOff>
    </xdr:to>
    <xdr:sp macro="" textlink="">
      <xdr:nvSpPr>
        <xdr:cNvPr id="626" name="フローチャート : 判断 625"/>
        <xdr:cNvSpPr/>
      </xdr:nvSpPr>
      <xdr:spPr>
        <a:xfrm>
          <a:off x="12763500" y="130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119749</xdr:rowOff>
    </xdr:from>
    <xdr:ext cx="599010" cy="259045"/>
    <xdr:sp macro="" textlink="">
      <xdr:nvSpPr>
        <xdr:cNvPr id="627" name="テキスト ボックス 626"/>
        <xdr:cNvSpPr txBox="1"/>
      </xdr:nvSpPr>
      <xdr:spPr>
        <a:xfrm>
          <a:off x="12514794" y="131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54908</xdr:rowOff>
    </xdr:from>
    <xdr:to>
      <xdr:col>23</xdr:col>
      <xdr:colOff>568325</xdr:colOff>
      <xdr:row>73</xdr:row>
      <xdr:rowOff>156508</xdr:rowOff>
    </xdr:to>
    <xdr:sp macro="" textlink="">
      <xdr:nvSpPr>
        <xdr:cNvPr id="633" name="円/楕円 632"/>
        <xdr:cNvSpPr/>
      </xdr:nvSpPr>
      <xdr:spPr>
        <a:xfrm>
          <a:off x="16268700" y="1257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77785</xdr:rowOff>
    </xdr:from>
    <xdr:ext cx="599010" cy="259045"/>
    <xdr:sp macro="" textlink="">
      <xdr:nvSpPr>
        <xdr:cNvPr id="634" name="公債費該当値テキスト"/>
        <xdr:cNvSpPr txBox="1"/>
      </xdr:nvSpPr>
      <xdr:spPr>
        <a:xfrm>
          <a:off x="16370300" y="12422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253,922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100520</xdr:rowOff>
    </xdr:from>
    <xdr:to>
      <xdr:col>22</xdr:col>
      <xdr:colOff>415925</xdr:colOff>
      <xdr:row>76</xdr:row>
      <xdr:rowOff>30671</xdr:rowOff>
    </xdr:to>
    <xdr:sp macro="" textlink="">
      <xdr:nvSpPr>
        <xdr:cNvPr id="635" name="円/楕円 634"/>
        <xdr:cNvSpPr/>
      </xdr:nvSpPr>
      <xdr:spPr>
        <a:xfrm>
          <a:off x="15430500" y="129592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47197</xdr:rowOff>
    </xdr:from>
    <xdr:ext cx="599010" cy="259045"/>
    <xdr:sp macro="" textlink="">
      <xdr:nvSpPr>
        <xdr:cNvPr id="636" name="テキスト ボックス 635"/>
        <xdr:cNvSpPr txBox="1"/>
      </xdr:nvSpPr>
      <xdr:spPr>
        <a:xfrm>
          <a:off x="15181794" y="1273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151,950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34657</xdr:rowOff>
    </xdr:from>
    <xdr:to>
      <xdr:col>21</xdr:col>
      <xdr:colOff>212725</xdr:colOff>
      <xdr:row>75</xdr:row>
      <xdr:rowOff>136257</xdr:rowOff>
    </xdr:to>
    <xdr:sp macro="" textlink="">
      <xdr:nvSpPr>
        <xdr:cNvPr id="637" name="円/楕円 636"/>
        <xdr:cNvSpPr/>
      </xdr:nvSpPr>
      <xdr:spPr>
        <a:xfrm>
          <a:off x="14541500" y="1289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152784</xdr:rowOff>
    </xdr:from>
    <xdr:ext cx="599010" cy="259045"/>
    <xdr:sp macro="" textlink="">
      <xdr:nvSpPr>
        <xdr:cNvPr id="638" name="テキスト ボックス 637"/>
        <xdr:cNvSpPr txBox="1"/>
      </xdr:nvSpPr>
      <xdr:spPr>
        <a:xfrm>
          <a:off x="14292794" y="1266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169,237</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140164</xdr:rowOff>
    </xdr:from>
    <xdr:to>
      <xdr:col>20</xdr:col>
      <xdr:colOff>9525</xdr:colOff>
      <xdr:row>75</xdr:row>
      <xdr:rowOff>70314</xdr:rowOff>
    </xdr:to>
    <xdr:sp macro="" textlink="">
      <xdr:nvSpPr>
        <xdr:cNvPr id="639" name="円/楕円 638"/>
        <xdr:cNvSpPr/>
      </xdr:nvSpPr>
      <xdr:spPr>
        <a:xfrm>
          <a:off x="13652500" y="1282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86841</xdr:rowOff>
    </xdr:from>
    <xdr:ext cx="599010" cy="259045"/>
    <xdr:sp macro="" textlink="">
      <xdr:nvSpPr>
        <xdr:cNvPr id="640" name="テキスト ボックス 639"/>
        <xdr:cNvSpPr txBox="1"/>
      </xdr:nvSpPr>
      <xdr:spPr>
        <a:xfrm>
          <a:off x="13403794" y="1260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186,545</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117098</xdr:rowOff>
    </xdr:from>
    <xdr:to>
      <xdr:col>18</xdr:col>
      <xdr:colOff>492125</xdr:colOff>
      <xdr:row>75</xdr:row>
      <xdr:rowOff>47248</xdr:rowOff>
    </xdr:to>
    <xdr:sp macro="" textlink="">
      <xdr:nvSpPr>
        <xdr:cNvPr id="641" name="円/楕円 640"/>
        <xdr:cNvSpPr/>
      </xdr:nvSpPr>
      <xdr:spPr>
        <a:xfrm>
          <a:off x="12763500" y="1280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63775</xdr:rowOff>
    </xdr:from>
    <xdr:ext cx="599010" cy="259045"/>
    <xdr:sp macro="" textlink="">
      <xdr:nvSpPr>
        <xdr:cNvPr id="642" name="テキスト ボックス 641"/>
        <xdr:cNvSpPr txBox="1"/>
      </xdr:nvSpPr>
      <xdr:spPr>
        <a:xfrm>
          <a:off x="12514794" y="12579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6" name="テキスト ボックス 65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66" name="直線コネクタ 665"/>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67" name="積立金最小値テキスト"/>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68" name="直線コネクタ 667"/>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69" name="積立金最大値テキスト"/>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70" name="直線コネクタ 669"/>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68649</xdr:rowOff>
    </xdr:from>
    <xdr:to>
      <xdr:col>23</xdr:col>
      <xdr:colOff>517525</xdr:colOff>
      <xdr:row>98</xdr:row>
      <xdr:rowOff>99665</xdr:rowOff>
    </xdr:to>
    <xdr:cxnSp macro="">
      <xdr:nvCxnSpPr>
        <xdr:cNvPr id="671" name="直線コネクタ 670"/>
        <xdr:cNvCxnSpPr/>
      </xdr:nvCxnSpPr>
      <xdr:spPr>
        <a:xfrm flipV="1">
          <a:off x="15481300" y="16870749"/>
          <a:ext cx="838200" cy="3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20820</xdr:rowOff>
    </xdr:from>
    <xdr:ext cx="534377" cy="259045"/>
    <xdr:sp macro="" textlink="">
      <xdr:nvSpPr>
        <xdr:cNvPr id="672" name="積立金平均値テキスト"/>
        <xdr:cNvSpPr txBox="1"/>
      </xdr:nvSpPr>
      <xdr:spPr>
        <a:xfrm>
          <a:off x="16370300" y="1682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73" name="フローチャート : 判断 672"/>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99665</xdr:rowOff>
    </xdr:from>
    <xdr:to>
      <xdr:col>22</xdr:col>
      <xdr:colOff>365125</xdr:colOff>
      <xdr:row>99</xdr:row>
      <xdr:rowOff>33004</xdr:rowOff>
    </xdr:to>
    <xdr:cxnSp macro="">
      <xdr:nvCxnSpPr>
        <xdr:cNvPr id="674" name="直線コネクタ 673"/>
        <xdr:cNvCxnSpPr/>
      </xdr:nvCxnSpPr>
      <xdr:spPr>
        <a:xfrm flipV="1">
          <a:off x="14592300" y="16901765"/>
          <a:ext cx="889000" cy="10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11088</xdr:rowOff>
    </xdr:from>
    <xdr:to>
      <xdr:col>22</xdr:col>
      <xdr:colOff>415925</xdr:colOff>
      <xdr:row>98</xdr:row>
      <xdr:rowOff>112688</xdr:rowOff>
    </xdr:to>
    <xdr:sp macro="" textlink="">
      <xdr:nvSpPr>
        <xdr:cNvPr id="675" name="フローチャート : 判断 674"/>
        <xdr:cNvSpPr/>
      </xdr:nvSpPr>
      <xdr:spPr>
        <a:xfrm>
          <a:off x="15430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129215</xdr:rowOff>
    </xdr:from>
    <xdr:ext cx="534377" cy="259045"/>
    <xdr:sp macro="" textlink="">
      <xdr:nvSpPr>
        <xdr:cNvPr id="676" name="テキスト ボックス 675"/>
        <xdr:cNvSpPr txBox="1"/>
      </xdr:nvSpPr>
      <xdr:spPr>
        <a:xfrm>
          <a:off x="15214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135660</xdr:rowOff>
    </xdr:from>
    <xdr:to>
      <xdr:col>21</xdr:col>
      <xdr:colOff>161925</xdr:colOff>
      <xdr:row>99</xdr:row>
      <xdr:rowOff>33004</xdr:rowOff>
    </xdr:to>
    <xdr:cxnSp macro="">
      <xdr:nvCxnSpPr>
        <xdr:cNvPr id="677" name="直線コネクタ 676"/>
        <xdr:cNvCxnSpPr/>
      </xdr:nvCxnSpPr>
      <xdr:spPr>
        <a:xfrm>
          <a:off x="13703300" y="16937760"/>
          <a:ext cx="889000" cy="6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28614</xdr:rowOff>
    </xdr:from>
    <xdr:to>
      <xdr:col>21</xdr:col>
      <xdr:colOff>212725</xdr:colOff>
      <xdr:row>98</xdr:row>
      <xdr:rowOff>130214</xdr:rowOff>
    </xdr:to>
    <xdr:sp macro="" textlink="">
      <xdr:nvSpPr>
        <xdr:cNvPr id="678" name="フローチャート : 判断 677"/>
        <xdr:cNvSpPr/>
      </xdr:nvSpPr>
      <xdr:spPr>
        <a:xfrm>
          <a:off x="14541500" y="1683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146741</xdr:rowOff>
    </xdr:from>
    <xdr:ext cx="534377" cy="259045"/>
    <xdr:sp macro="" textlink="">
      <xdr:nvSpPr>
        <xdr:cNvPr id="679" name="テキスト ボックス 678"/>
        <xdr:cNvSpPr txBox="1"/>
      </xdr:nvSpPr>
      <xdr:spPr>
        <a:xfrm>
          <a:off x="14325111" y="166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124764</xdr:rowOff>
    </xdr:from>
    <xdr:to>
      <xdr:col>19</xdr:col>
      <xdr:colOff>644525</xdr:colOff>
      <xdr:row>98</xdr:row>
      <xdr:rowOff>135660</xdr:rowOff>
    </xdr:to>
    <xdr:cxnSp macro="">
      <xdr:nvCxnSpPr>
        <xdr:cNvPr id="680" name="直線コネクタ 679"/>
        <xdr:cNvCxnSpPr/>
      </xdr:nvCxnSpPr>
      <xdr:spPr>
        <a:xfrm>
          <a:off x="12814300" y="16926864"/>
          <a:ext cx="889000" cy="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8620</xdr:rowOff>
    </xdr:from>
    <xdr:to>
      <xdr:col>20</xdr:col>
      <xdr:colOff>9525</xdr:colOff>
      <xdr:row>98</xdr:row>
      <xdr:rowOff>110220</xdr:rowOff>
    </xdr:to>
    <xdr:sp macro="" textlink="">
      <xdr:nvSpPr>
        <xdr:cNvPr id="681" name="フローチャート : 判断 680"/>
        <xdr:cNvSpPr/>
      </xdr:nvSpPr>
      <xdr:spPr>
        <a:xfrm>
          <a:off x="13652500" y="1681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126747</xdr:rowOff>
    </xdr:from>
    <xdr:ext cx="534377" cy="259045"/>
    <xdr:sp macro="" textlink="">
      <xdr:nvSpPr>
        <xdr:cNvPr id="682" name="テキスト ボックス 681"/>
        <xdr:cNvSpPr txBox="1"/>
      </xdr:nvSpPr>
      <xdr:spPr>
        <a:xfrm>
          <a:off x="13436111" y="1658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82,142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4155</xdr:rowOff>
    </xdr:from>
    <xdr:to>
      <xdr:col>18</xdr:col>
      <xdr:colOff>492125</xdr:colOff>
      <xdr:row>97</xdr:row>
      <xdr:rowOff>105755</xdr:rowOff>
    </xdr:to>
    <xdr:sp macro="" textlink="">
      <xdr:nvSpPr>
        <xdr:cNvPr id="683" name="フローチャート : 判断 682"/>
        <xdr:cNvSpPr/>
      </xdr:nvSpPr>
      <xdr:spPr>
        <a:xfrm>
          <a:off x="12763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122282</xdr:rowOff>
    </xdr:from>
    <xdr:ext cx="599010" cy="259045"/>
    <xdr:sp macro="" textlink="">
      <xdr:nvSpPr>
        <xdr:cNvPr id="684" name="テキスト ボックス 683"/>
        <xdr:cNvSpPr txBox="1"/>
      </xdr:nvSpPr>
      <xdr:spPr>
        <a:xfrm>
          <a:off x="12514794" y="1641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174,486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17849</xdr:rowOff>
    </xdr:from>
    <xdr:to>
      <xdr:col>23</xdr:col>
      <xdr:colOff>568325</xdr:colOff>
      <xdr:row>98</xdr:row>
      <xdr:rowOff>119449</xdr:rowOff>
    </xdr:to>
    <xdr:sp macro="" textlink="">
      <xdr:nvSpPr>
        <xdr:cNvPr id="690" name="円/楕円 689"/>
        <xdr:cNvSpPr/>
      </xdr:nvSpPr>
      <xdr:spPr>
        <a:xfrm>
          <a:off x="16268700" y="1681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40726</xdr:rowOff>
    </xdr:from>
    <xdr:ext cx="534377" cy="259045"/>
    <xdr:sp macro="" textlink="">
      <xdr:nvSpPr>
        <xdr:cNvPr id="691" name="積立金該当値テキスト"/>
        <xdr:cNvSpPr txBox="1"/>
      </xdr:nvSpPr>
      <xdr:spPr>
        <a:xfrm>
          <a:off x="16370300" y="1667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77,297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48865</xdr:rowOff>
    </xdr:from>
    <xdr:to>
      <xdr:col>22</xdr:col>
      <xdr:colOff>415925</xdr:colOff>
      <xdr:row>98</xdr:row>
      <xdr:rowOff>150465</xdr:rowOff>
    </xdr:to>
    <xdr:sp macro="" textlink="">
      <xdr:nvSpPr>
        <xdr:cNvPr id="692" name="円/楕円 691"/>
        <xdr:cNvSpPr/>
      </xdr:nvSpPr>
      <xdr:spPr>
        <a:xfrm>
          <a:off x="15430500" y="168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141592</xdr:rowOff>
    </xdr:from>
    <xdr:ext cx="534377" cy="259045"/>
    <xdr:sp macro="" textlink="">
      <xdr:nvSpPr>
        <xdr:cNvPr id="693" name="テキスト ボックス 692"/>
        <xdr:cNvSpPr txBox="1"/>
      </xdr:nvSpPr>
      <xdr:spPr>
        <a:xfrm>
          <a:off x="15214111" y="1694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61,016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153654</xdr:rowOff>
    </xdr:from>
    <xdr:to>
      <xdr:col>21</xdr:col>
      <xdr:colOff>212725</xdr:colOff>
      <xdr:row>99</xdr:row>
      <xdr:rowOff>83804</xdr:rowOff>
    </xdr:to>
    <xdr:sp macro="" textlink="">
      <xdr:nvSpPr>
        <xdr:cNvPr id="694" name="円/楕円 693"/>
        <xdr:cNvSpPr/>
      </xdr:nvSpPr>
      <xdr:spPr>
        <a:xfrm>
          <a:off x="14541500" y="1695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74931</xdr:rowOff>
    </xdr:from>
    <xdr:ext cx="469744" cy="259045"/>
    <xdr:sp macro="" textlink="">
      <xdr:nvSpPr>
        <xdr:cNvPr id="695" name="テキスト ボックス 694"/>
        <xdr:cNvSpPr txBox="1"/>
      </xdr:nvSpPr>
      <xdr:spPr>
        <a:xfrm>
          <a:off x="14357427" y="1704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84860</xdr:rowOff>
    </xdr:from>
    <xdr:to>
      <xdr:col>20</xdr:col>
      <xdr:colOff>9525</xdr:colOff>
      <xdr:row>99</xdr:row>
      <xdr:rowOff>15010</xdr:rowOff>
    </xdr:to>
    <xdr:sp macro="" textlink="">
      <xdr:nvSpPr>
        <xdr:cNvPr id="696" name="円/楕円 695"/>
        <xdr:cNvSpPr/>
      </xdr:nvSpPr>
      <xdr:spPr>
        <a:xfrm>
          <a:off x="13652500" y="1688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6137</xdr:rowOff>
    </xdr:from>
    <xdr:ext cx="534377" cy="259045"/>
    <xdr:sp macro="" textlink="">
      <xdr:nvSpPr>
        <xdr:cNvPr id="697" name="テキスト ボックス 696"/>
        <xdr:cNvSpPr txBox="1"/>
      </xdr:nvSpPr>
      <xdr:spPr>
        <a:xfrm>
          <a:off x="13436111" y="1697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42,121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73964</xdr:rowOff>
    </xdr:from>
    <xdr:to>
      <xdr:col>18</xdr:col>
      <xdr:colOff>492125</xdr:colOff>
      <xdr:row>99</xdr:row>
      <xdr:rowOff>4114</xdr:rowOff>
    </xdr:to>
    <xdr:sp macro="" textlink="">
      <xdr:nvSpPr>
        <xdr:cNvPr id="698" name="円/楕円 697"/>
        <xdr:cNvSpPr/>
      </xdr:nvSpPr>
      <xdr:spPr>
        <a:xfrm>
          <a:off x="12763500" y="1687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166691</xdr:rowOff>
    </xdr:from>
    <xdr:ext cx="534377" cy="259045"/>
    <xdr:sp macro="" textlink="">
      <xdr:nvSpPr>
        <xdr:cNvPr id="699" name="テキスト ボックス 698"/>
        <xdr:cNvSpPr txBox="1"/>
      </xdr:nvSpPr>
      <xdr:spPr>
        <a:xfrm>
          <a:off x="12547111" y="1696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3" name="テキスト ボックス 71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5" name="テキスト ボックス 71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7" name="テキスト ボックス 71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9" name="テキスト ボックス 71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118212</xdr:rowOff>
    </xdr:from>
    <xdr:to>
      <xdr:col>32</xdr:col>
      <xdr:colOff>186689</xdr:colOff>
      <xdr:row>38</xdr:row>
      <xdr:rowOff>139700</xdr:rowOff>
    </xdr:to>
    <xdr:cxnSp macro="">
      <xdr:nvCxnSpPr>
        <xdr:cNvPr id="721" name="直線コネクタ 720"/>
        <xdr:cNvCxnSpPr/>
      </xdr:nvCxnSpPr>
      <xdr:spPr>
        <a:xfrm flipV="1">
          <a:off x="22159595" y="5433162"/>
          <a:ext cx="1269" cy="1221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64889</xdr:rowOff>
    </xdr:from>
    <xdr:ext cx="469744" cy="259045"/>
    <xdr:sp macro="" textlink="">
      <xdr:nvSpPr>
        <xdr:cNvPr id="724" name="投資及び出資金最大値テキスト"/>
        <xdr:cNvSpPr txBox="1"/>
      </xdr:nvSpPr>
      <xdr:spPr>
        <a:xfrm>
          <a:off x="22212300" y="520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31</xdr:row>
      <xdr:rowOff>118212</xdr:rowOff>
    </xdr:from>
    <xdr:to>
      <xdr:col>32</xdr:col>
      <xdr:colOff>276225</xdr:colOff>
      <xdr:row>31</xdr:row>
      <xdr:rowOff>118212</xdr:rowOff>
    </xdr:to>
    <xdr:cxnSp macro="">
      <xdr:nvCxnSpPr>
        <xdr:cNvPr id="725" name="直線コネクタ 724"/>
        <xdr:cNvCxnSpPr/>
      </xdr:nvCxnSpPr>
      <xdr:spPr>
        <a:xfrm>
          <a:off x="22072600" y="543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906</xdr:rowOff>
    </xdr:from>
    <xdr:ext cx="378565" cy="259045"/>
    <xdr:sp macro="" textlink="">
      <xdr:nvSpPr>
        <xdr:cNvPr id="727" name="投資及び出資金平均値テキスト"/>
        <xdr:cNvSpPr txBox="1"/>
      </xdr:nvSpPr>
      <xdr:spPr>
        <a:xfrm>
          <a:off x="22212300" y="63445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149479</xdr:rowOff>
    </xdr:from>
    <xdr:to>
      <xdr:col>32</xdr:col>
      <xdr:colOff>238125</xdr:colOff>
      <xdr:row>38</xdr:row>
      <xdr:rowOff>79629</xdr:rowOff>
    </xdr:to>
    <xdr:sp macro="" textlink="">
      <xdr:nvSpPr>
        <xdr:cNvPr id="728" name="フローチャート : 判断 727"/>
        <xdr:cNvSpPr/>
      </xdr:nvSpPr>
      <xdr:spPr>
        <a:xfrm>
          <a:off x="221107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50267</xdr:rowOff>
    </xdr:from>
    <xdr:to>
      <xdr:col>31</xdr:col>
      <xdr:colOff>85725</xdr:colOff>
      <xdr:row>37</xdr:row>
      <xdr:rowOff>151867</xdr:rowOff>
    </xdr:to>
    <xdr:sp macro="" textlink="">
      <xdr:nvSpPr>
        <xdr:cNvPr id="730" name="フローチャート : 判断 729"/>
        <xdr:cNvSpPr/>
      </xdr:nvSpPr>
      <xdr:spPr>
        <a:xfrm>
          <a:off x="21272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168394</xdr:rowOff>
    </xdr:from>
    <xdr:ext cx="378565" cy="259045"/>
    <xdr:sp macro="" textlink="">
      <xdr:nvSpPr>
        <xdr:cNvPr id="731" name="テキスト ボックス 730"/>
        <xdr:cNvSpPr txBox="1"/>
      </xdr:nvSpPr>
      <xdr:spPr>
        <a:xfrm>
          <a:off x="21134017" y="616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38836</xdr:rowOff>
    </xdr:from>
    <xdr:to>
      <xdr:col>29</xdr:col>
      <xdr:colOff>568325</xdr:colOff>
      <xdr:row>38</xdr:row>
      <xdr:rowOff>140436</xdr:rowOff>
    </xdr:to>
    <xdr:sp macro="" textlink="">
      <xdr:nvSpPr>
        <xdr:cNvPr id="733" name="フローチャート : 判断 732"/>
        <xdr:cNvSpPr/>
      </xdr:nvSpPr>
      <xdr:spPr>
        <a:xfrm>
          <a:off x="20383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156964</xdr:rowOff>
    </xdr:from>
    <xdr:ext cx="378565" cy="259045"/>
    <xdr:sp macro="" textlink="">
      <xdr:nvSpPr>
        <xdr:cNvPr id="734" name="テキスト ボックス 733"/>
        <xdr:cNvSpPr txBox="1"/>
      </xdr:nvSpPr>
      <xdr:spPr>
        <a:xfrm>
          <a:off x="20245017" y="6329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72441</xdr:rowOff>
    </xdr:from>
    <xdr:to>
      <xdr:col>28</xdr:col>
      <xdr:colOff>365125</xdr:colOff>
      <xdr:row>37</xdr:row>
      <xdr:rowOff>2591</xdr:rowOff>
    </xdr:to>
    <xdr:sp macro="" textlink="">
      <xdr:nvSpPr>
        <xdr:cNvPr id="736" name="フローチャート : 判断 735"/>
        <xdr:cNvSpPr/>
      </xdr:nvSpPr>
      <xdr:spPr>
        <a:xfrm>
          <a:off x="19494500" y="624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19118</xdr:rowOff>
    </xdr:from>
    <xdr:ext cx="469744" cy="259045"/>
    <xdr:sp macro="" textlink="">
      <xdr:nvSpPr>
        <xdr:cNvPr id="737" name="テキスト ボックス 736"/>
        <xdr:cNvSpPr txBox="1"/>
      </xdr:nvSpPr>
      <xdr:spPr>
        <a:xfrm>
          <a:off x="19310427" y="601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17577</xdr:rowOff>
    </xdr:from>
    <xdr:to>
      <xdr:col>27</xdr:col>
      <xdr:colOff>161925</xdr:colOff>
      <xdr:row>37</xdr:row>
      <xdr:rowOff>119177</xdr:rowOff>
    </xdr:to>
    <xdr:sp macro="" textlink="">
      <xdr:nvSpPr>
        <xdr:cNvPr id="738" name="フローチャート : 判断 737"/>
        <xdr:cNvSpPr/>
      </xdr:nvSpPr>
      <xdr:spPr>
        <a:xfrm>
          <a:off x="18605500" y="636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135704</xdr:rowOff>
    </xdr:from>
    <xdr:ext cx="469744" cy="259045"/>
    <xdr:sp macro="" textlink="">
      <xdr:nvSpPr>
        <xdr:cNvPr id="739" name="テキスト ボックス 738"/>
        <xdr:cNvSpPr txBox="1"/>
      </xdr:nvSpPr>
      <xdr:spPr>
        <a:xfrm>
          <a:off x="18421427" y="613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5" name="円/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7" name="円/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8" name="テキスト ボックス 74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9" name="円/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0" name="テキスト ボックス 74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1" name="円/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2" name="テキスト ボックス 75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3" name="円/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4" name="テキスト ボックス 75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70" name="テキスト ボックス 769"/>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2" name="テキスト ボックス 771"/>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78" name="直線コネクタ 777"/>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79" name="貸付金最小値テキスト"/>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81" name="貸付金最大値テキスト"/>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82" name="直線コネクタ 781"/>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157561</xdr:rowOff>
    </xdr:from>
    <xdr:to>
      <xdr:col>32</xdr:col>
      <xdr:colOff>187325</xdr:colOff>
      <xdr:row>58</xdr:row>
      <xdr:rowOff>159527</xdr:rowOff>
    </xdr:to>
    <xdr:cxnSp macro="">
      <xdr:nvCxnSpPr>
        <xdr:cNvPr id="783" name="直線コネクタ 782"/>
        <xdr:cNvCxnSpPr/>
      </xdr:nvCxnSpPr>
      <xdr:spPr>
        <a:xfrm>
          <a:off x="21323300" y="10101661"/>
          <a:ext cx="8382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100786</xdr:rowOff>
    </xdr:from>
    <xdr:ext cx="469744" cy="259045"/>
    <xdr:sp macro="" textlink="">
      <xdr:nvSpPr>
        <xdr:cNvPr id="784" name="貸付金平均値テキスト"/>
        <xdr:cNvSpPr txBox="1"/>
      </xdr:nvSpPr>
      <xdr:spPr>
        <a:xfrm>
          <a:off x="22212300" y="10044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85" name="フローチャート : 判断 784"/>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157561</xdr:rowOff>
    </xdr:from>
    <xdr:to>
      <xdr:col>31</xdr:col>
      <xdr:colOff>34925</xdr:colOff>
      <xdr:row>59</xdr:row>
      <xdr:rowOff>14435</xdr:rowOff>
    </xdr:to>
    <xdr:cxnSp macro="">
      <xdr:nvCxnSpPr>
        <xdr:cNvPr id="786" name="直線コネクタ 785"/>
        <xdr:cNvCxnSpPr/>
      </xdr:nvCxnSpPr>
      <xdr:spPr>
        <a:xfrm flipV="1">
          <a:off x="20434300" y="10101661"/>
          <a:ext cx="889000" cy="2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103508</xdr:rowOff>
    </xdr:from>
    <xdr:to>
      <xdr:col>31</xdr:col>
      <xdr:colOff>85725</xdr:colOff>
      <xdr:row>59</xdr:row>
      <xdr:rowOff>33658</xdr:rowOff>
    </xdr:to>
    <xdr:sp macro="" textlink="">
      <xdr:nvSpPr>
        <xdr:cNvPr id="787" name="フローチャート : 判断 786"/>
        <xdr:cNvSpPr/>
      </xdr:nvSpPr>
      <xdr:spPr>
        <a:xfrm>
          <a:off x="212725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50185</xdr:rowOff>
    </xdr:from>
    <xdr:ext cx="469744" cy="259045"/>
    <xdr:sp macro="" textlink="">
      <xdr:nvSpPr>
        <xdr:cNvPr id="788" name="テキスト ボックス 787"/>
        <xdr:cNvSpPr txBox="1"/>
      </xdr:nvSpPr>
      <xdr:spPr>
        <a:xfrm>
          <a:off x="21088427" y="982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14435</xdr:rowOff>
    </xdr:from>
    <xdr:to>
      <xdr:col>29</xdr:col>
      <xdr:colOff>517525</xdr:colOff>
      <xdr:row>59</xdr:row>
      <xdr:rowOff>37927</xdr:rowOff>
    </xdr:to>
    <xdr:cxnSp macro="">
      <xdr:nvCxnSpPr>
        <xdr:cNvPr id="789" name="直線コネクタ 788"/>
        <xdr:cNvCxnSpPr/>
      </xdr:nvCxnSpPr>
      <xdr:spPr>
        <a:xfrm flipV="1">
          <a:off x="19545300" y="10129985"/>
          <a:ext cx="889000" cy="2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15428</xdr:rowOff>
    </xdr:from>
    <xdr:to>
      <xdr:col>29</xdr:col>
      <xdr:colOff>568325</xdr:colOff>
      <xdr:row>58</xdr:row>
      <xdr:rowOff>117028</xdr:rowOff>
    </xdr:to>
    <xdr:sp macro="" textlink="">
      <xdr:nvSpPr>
        <xdr:cNvPr id="790" name="フローチャート : 判断 789"/>
        <xdr:cNvSpPr/>
      </xdr:nvSpPr>
      <xdr:spPr>
        <a:xfrm>
          <a:off x="20383500" y="995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133555</xdr:rowOff>
    </xdr:from>
    <xdr:ext cx="534377" cy="259045"/>
    <xdr:sp macro="" textlink="">
      <xdr:nvSpPr>
        <xdr:cNvPr id="791" name="テキスト ボックス 790"/>
        <xdr:cNvSpPr txBox="1"/>
      </xdr:nvSpPr>
      <xdr:spPr>
        <a:xfrm>
          <a:off x="20167111" y="97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19,642</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28067</xdr:rowOff>
    </xdr:from>
    <xdr:to>
      <xdr:col>28</xdr:col>
      <xdr:colOff>314325</xdr:colOff>
      <xdr:row>59</xdr:row>
      <xdr:rowOff>37927</xdr:rowOff>
    </xdr:to>
    <xdr:cxnSp macro="">
      <xdr:nvCxnSpPr>
        <xdr:cNvPr id="792" name="直線コネクタ 791"/>
        <xdr:cNvCxnSpPr/>
      </xdr:nvCxnSpPr>
      <xdr:spPr>
        <a:xfrm>
          <a:off x="18656300" y="10143617"/>
          <a:ext cx="889000" cy="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10879</xdr:rowOff>
    </xdr:from>
    <xdr:to>
      <xdr:col>28</xdr:col>
      <xdr:colOff>365125</xdr:colOff>
      <xdr:row>58</xdr:row>
      <xdr:rowOff>112479</xdr:rowOff>
    </xdr:to>
    <xdr:sp macro="" textlink="">
      <xdr:nvSpPr>
        <xdr:cNvPr id="793" name="フローチャート : 判断 792"/>
        <xdr:cNvSpPr/>
      </xdr:nvSpPr>
      <xdr:spPr>
        <a:xfrm>
          <a:off x="19494500" y="995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129006</xdr:rowOff>
    </xdr:from>
    <xdr:ext cx="534377" cy="259045"/>
    <xdr:sp macro="" textlink="">
      <xdr:nvSpPr>
        <xdr:cNvPr id="794" name="テキスト ボックス 793"/>
        <xdr:cNvSpPr txBox="1"/>
      </xdr:nvSpPr>
      <xdr:spPr>
        <a:xfrm>
          <a:off x="19278111" y="973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4775</xdr:rowOff>
    </xdr:from>
    <xdr:to>
      <xdr:col>27</xdr:col>
      <xdr:colOff>161925</xdr:colOff>
      <xdr:row>58</xdr:row>
      <xdr:rowOff>106375</xdr:rowOff>
    </xdr:to>
    <xdr:sp macro="" textlink="">
      <xdr:nvSpPr>
        <xdr:cNvPr id="795" name="フローチャート : 判断 794"/>
        <xdr:cNvSpPr/>
      </xdr:nvSpPr>
      <xdr:spPr>
        <a:xfrm>
          <a:off x="18605500" y="99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122902</xdr:rowOff>
    </xdr:from>
    <xdr:ext cx="534377" cy="259045"/>
    <xdr:sp macro="" textlink="">
      <xdr:nvSpPr>
        <xdr:cNvPr id="796" name="テキスト ボックス 795"/>
        <xdr:cNvSpPr txBox="1"/>
      </xdr:nvSpPr>
      <xdr:spPr>
        <a:xfrm>
          <a:off x="18389111" y="97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108727</xdr:rowOff>
    </xdr:from>
    <xdr:to>
      <xdr:col>32</xdr:col>
      <xdr:colOff>238125</xdr:colOff>
      <xdr:row>59</xdr:row>
      <xdr:rowOff>38877</xdr:rowOff>
    </xdr:to>
    <xdr:sp macro="" textlink="">
      <xdr:nvSpPr>
        <xdr:cNvPr id="802" name="円/楕円 801"/>
        <xdr:cNvSpPr/>
      </xdr:nvSpPr>
      <xdr:spPr>
        <a:xfrm>
          <a:off x="22110700" y="1005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68104</xdr:rowOff>
    </xdr:from>
    <xdr:ext cx="469744" cy="259045"/>
    <xdr:sp macro="" textlink="">
      <xdr:nvSpPr>
        <xdr:cNvPr id="803" name="貸付金該当値テキスト"/>
        <xdr:cNvSpPr txBox="1"/>
      </xdr:nvSpPr>
      <xdr:spPr>
        <a:xfrm>
          <a:off x="22212300" y="984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106761</xdr:rowOff>
    </xdr:from>
    <xdr:to>
      <xdr:col>31</xdr:col>
      <xdr:colOff>85725</xdr:colOff>
      <xdr:row>59</xdr:row>
      <xdr:rowOff>36911</xdr:rowOff>
    </xdr:to>
    <xdr:sp macro="" textlink="">
      <xdr:nvSpPr>
        <xdr:cNvPr id="804" name="円/楕円 803"/>
        <xdr:cNvSpPr/>
      </xdr:nvSpPr>
      <xdr:spPr>
        <a:xfrm>
          <a:off x="21272500" y="1005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28038</xdr:rowOff>
    </xdr:from>
    <xdr:ext cx="469744" cy="259045"/>
    <xdr:sp macro="" textlink="">
      <xdr:nvSpPr>
        <xdr:cNvPr id="805" name="テキスト ボックス 804"/>
        <xdr:cNvSpPr txBox="1"/>
      </xdr:nvSpPr>
      <xdr:spPr>
        <a:xfrm>
          <a:off x="21088427" y="1014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135085</xdr:rowOff>
    </xdr:from>
    <xdr:to>
      <xdr:col>29</xdr:col>
      <xdr:colOff>568325</xdr:colOff>
      <xdr:row>59</xdr:row>
      <xdr:rowOff>65235</xdr:rowOff>
    </xdr:to>
    <xdr:sp macro="" textlink="">
      <xdr:nvSpPr>
        <xdr:cNvPr id="806" name="円/楕円 805"/>
        <xdr:cNvSpPr/>
      </xdr:nvSpPr>
      <xdr:spPr>
        <a:xfrm>
          <a:off x="20383500" y="100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56362</xdr:rowOff>
    </xdr:from>
    <xdr:ext cx="469744" cy="259045"/>
    <xdr:sp macro="" textlink="">
      <xdr:nvSpPr>
        <xdr:cNvPr id="807" name="テキスト ボックス 806"/>
        <xdr:cNvSpPr txBox="1"/>
      </xdr:nvSpPr>
      <xdr:spPr>
        <a:xfrm>
          <a:off x="20199427" y="1017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158577</xdr:rowOff>
    </xdr:from>
    <xdr:to>
      <xdr:col>28</xdr:col>
      <xdr:colOff>365125</xdr:colOff>
      <xdr:row>59</xdr:row>
      <xdr:rowOff>88727</xdr:rowOff>
    </xdr:to>
    <xdr:sp macro="" textlink="">
      <xdr:nvSpPr>
        <xdr:cNvPr id="808" name="円/楕円 807"/>
        <xdr:cNvSpPr/>
      </xdr:nvSpPr>
      <xdr:spPr>
        <a:xfrm>
          <a:off x="19494500" y="1010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79854</xdr:rowOff>
    </xdr:from>
    <xdr:ext cx="378565" cy="259045"/>
    <xdr:sp macro="" textlink="">
      <xdr:nvSpPr>
        <xdr:cNvPr id="809" name="テキスト ボックス 808"/>
        <xdr:cNvSpPr txBox="1"/>
      </xdr:nvSpPr>
      <xdr:spPr>
        <a:xfrm>
          <a:off x="19356017" y="10195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148717</xdr:rowOff>
    </xdr:from>
    <xdr:to>
      <xdr:col>27</xdr:col>
      <xdr:colOff>161925</xdr:colOff>
      <xdr:row>59</xdr:row>
      <xdr:rowOff>78867</xdr:rowOff>
    </xdr:to>
    <xdr:sp macro="" textlink="">
      <xdr:nvSpPr>
        <xdr:cNvPr id="810" name="円/楕円 809"/>
        <xdr:cNvSpPr/>
      </xdr:nvSpPr>
      <xdr:spPr>
        <a:xfrm>
          <a:off x="18605500" y="1009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69994</xdr:rowOff>
    </xdr:from>
    <xdr:ext cx="469744" cy="259045"/>
    <xdr:sp macro="" textlink="">
      <xdr:nvSpPr>
        <xdr:cNvPr id="811" name="テキスト ボックス 810"/>
        <xdr:cNvSpPr txBox="1"/>
      </xdr:nvSpPr>
      <xdr:spPr>
        <a:xfrm>
          <a:off x="18421427" y="1018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133162</xdr:rowOff>
    </xdr:from>
    <xdr:to>
      <xdr:col>32</xdr:col>
      <xdr:colOff>186689</xdr:colOff>
      <xdr:row>78</xdr:row>
      <xdr:rowOff>36449</xdr:rowOff>
    </xdr:to>
    <xdr:cxnSp macro="">
      <xdr:nvCxnSpPr>
        <xdr:cNvPr id="835" name="直線コネクタ 834"/>
        <xdr:cNvCxnSpPr/>
      </xdr:nvCxnSpPr>
      <xdr:spPr>
        <a:xfrm flipV="1">
          <a:off x="22159595" y="11963212"/>
          <a:ext cx="1269" cy="144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40276</xdr:rowOff>
    </xdr:from>
    <xdr:ext cx="534377" cy="259045"/>
    <xdr:sp macro="" textlink="">
      <xdr:nvSpPr>
        <xdr:cNvPr id="836" name="繰出金最小値テキスト"/>
        <xdr:cNvSpPr txBox="1"/>
      </xdr:nvSpPr>
      <xdr:spPr>
        <a:xfrm>
          <a:off x="22212300" y="134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36449</xdr:rowOff>
    </xdr:from>
    <xdr:to>
      <xdr:col>32</xdr:col>
      <xdr:colOff>276225</xdr:colOff>
      <xdr:row>78</xdr:row>
      <xdr:rowOff>36449</xdr:rowOff>
    </xdr:to>
    <xdr:cxnSp macro="">
      <xdr:nvCxnSpPr>
        <xdr:cNvPr id="837" name="直線コネクタ 836"/>
        <xdr:cNvCxnSpPr/>
      </xdr:nvCxnSpPr>
      <xdr:spPr>
        <a:xfrm>
          <a:off x="22072600" y="1340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79839</xdr:rowOff>
    </xdr:from>
    <xdr:ext cx="599010" cy="259045"/>
    <xdr:sp macro="" textlink="">
      <xdr:nvSpPr>
        <xdr:cNvPr id="838" name="繰出金最大値テキスト"/>
        <xdr:cNvSpPr txBox="1"/>
      </xdr:nvSpPr>
      <xdr:spPr>
        <a:xfrm>
          <a:off x="22212300" y="117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69</xdr:row>
      <xdr:rowOff>133162</xdr:rowOff>
    </xdr:from>
    <xdr:to>
      <xdr:col>32</xdr:col>
      <xdr:colOff>276225</xdr:colOff>
      <xdr:row>69</xdr:row>
      <xdr:rowOff>133162</xdr:rowOff>
    </xdr:to>
    <xdr:cxnSp macro="">
      <xdr:nvCxnSpPr>
        <xdr:cNvPr id="839" name="直線コネクタ 838"/>
        <xdr:cNvCxnSpPr/>
      </xdr:nvCxnSpPr>
      <xdr:spPr>
        <a:xfrm>
          <a:off x="22072600" y="1196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29835</xdr:rowOff>
    </xdr:from>
    <xdr:to>
      <xdr:col>32</xdr:col>
      <xdr:colOff>187325</xdr:colOff>
      <xdr:row>74</xdr:row>
      <xdr:rowOff>113174</xdr:rowOff>
    </xdr:to>
    <xdr:cxnSp macro="">
      <xdr:nvCxnSpPr>
        <xdr:cNvPr id="840" name="直線コネクタ 839"/>
        <xdr:cNvCxnSpPr/>
      </xdr:nvCxnSpPr>
      <xdr:spPr>
        <a:xfrm>
          <a:off x="21323300" y="12717135"/>
          <a:ext cx="838200" cy="8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66415</xdr:rowOff>
    </xdr:from>
    <xdr:ext cx="599010" cy="259045"/>
    <xdr:sp macro="" textlink="">
      <xdr:nvSpPr>
        <xdr:cNvPr id="841" name="繰出金平均値テキスト"/>
        <xdr:cNvSpPr txBox="1"/>
      </xdr:nvSpPr>
      <xdr:spPr>
        <a:xfrm>
          <a:off x="22212300" y="12582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43538</xdr:rowOff>
    </xdr:from>
    <xdr:to>
      <xdr:col>32</xdr:col>
      <xdr:colOff>238125</xdr:colOff>
      <xdr:row>74</xdr:row>
      <xdr:rowOff>145138</xdr:rowOff>
    </xdr:to>
    <xdr:sp macro="" textlink="">
      <xdr:nvSpPr>
        <xdr:cNvPr id="842" name="フローチャート : 判断 841"/>
        <xdr:cNvSpPr/>
      </xdr:nvSpPr>
      <xdr:spPr>
        <a:xfrm>
          <a:off x="221107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29835</xdr:rowOff>
    </xdr:from>
    <xdr:to>
      <xdr:col>31</xdr:col>
      <xdr:colOff>34925</xdr:colOff>
      <xdr:row>74</xdr:row>
      <xdr:rowOff>124704</xdr:rowOff>
    </xdr:to>
    <xdr:cxnSp macro="">
      <xdr:nvCxnSpPr>
        <xdr:cNvPr id="843" name="直線コネクタ 842"/>
        <xdr:cNvCxnSpPr/>
      </xdr:nvCxnSpPr>
      <xdr:spPr>
        <a:xfrm flipV="1">
          <a:off x="20434300" y="12717135"/>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60500</xdr:rowOff>
    </xdr:from>
    <xdr:to>
      <xdr:col>31</xdr:col>
      <xdr:colOff>85725</xdr:colOff>
      <xdr:row>74</xdr:row>
      <xdr:rowOff>162100</xdr:rowOff>
    </xdr:to>
    <xdr:sp macro="" textlink="">
      <xdr:nvSpPr>
        <xdr:cNvPr id="844" name="フローチャート : 判断 843"/>
        <xdr:cNvSpPr/>
      </xdr:nvSpPr>
      <xdr:spPr>
        <a:xfrm>
          <a:off x="21272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153227</xdr:rowOff>
    </xdr:from>
    <xdr:ext cx="599010" cy="259045"/>
    <xdr:sp macro="" textlink="">
      <xdr:nvSpPr>
        <xdr:cNvPr id="845" name="テキスト ボックス 844"/>
        <xdr:cNvSpPr txBox="1"/>
      </xdr:nvSpPr>
      <xdr:spPr>
        <a:xfrm>
          <a:off x="21023794" y="1284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124704</xdr:rowOff>
    </xdr:from>
    <xdr:to>
      <xdr:col>29</xdr:col>
      <xdr:colOff>517525</xdr:colOff>
      <xdr:row>74</xdr:row>
      <xdr:rowOff>169556</xdr:rowOff>
    </xdr:to>
    <xdr:cxnSp macro="">
      <xdr:nvCxnSpPr>
        <xdr:cNvPr id="846" name="直線コネクタ 845"/>
        <xdr:cNvCxnSpPr/>
      </xdr:nvCxnSpPr>
      <xdr:spPr>
        <a:xfrm flipV="1">
          <a:off x="19545300" y="12812004"/>
          <a:ext cx="889000" cy="4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59098</xdr:rowOff>
    </xdr:from>
    <xdr:to>
      <xdr:col>29</xdr:col>
      <xdr:colOff>568325</xdr:colOff>
      <xdr:row>74</xdr:row>
      <xdr:rowOff>160698</xdr:rowOff>
    </xdr:to>
    <xdr:sp macro="" textlink="">
      <xdr:nvSpPr>
        <xdr:cNvPr id="847" name="フローチャート : 判断 846"/>
        <xdr:cNvSpPr/>
      </xdr:nvSpPr>
      <xdr:spPr>
        <a:xfrm>
          <a:off x="20383500" y="1274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5775</xdr:rowOff>
    </xdr:from>
    <xdr:ext cx="599010" cy="259045"/>
    <xdr:sp macro="" textlink="">
      <xdr:nvSpPr>
        <xdr:cNvPr id="848" name="テキスト ボックス 847"/>
        <xdr:cNvSpPr txBox="1"/>
      </xdr:nvSpPr>
      <xdr:spPr>
        <a:xfrm>
          <a:off x="20134794" y="1252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103,911</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169556</xdr:rowOff>
    </xdr:from>
    <xdr:to>
      <xdr:col>28</xdr:col>
      <xdr:colOff>314325</xdr:colOff>
      <xdr:row>75</xdr:row>
      <xdr:rowOff>30612</xdr:rowOff>
    </xdr:to>
    <xdr:cxnSp macro="">
      <xdr:nvCxnSpPr>
        <xdr:cNvPr id="849" name="直線コネクタ 848"/>
        <xdr:cNvCxnSpPr/>
      </xdr:nvCxnSpPr>
      <xdr:spPr>
        <a:xfrm flipV="1">
          <a:off x="18656300" y="12856856"/>
          <a:ext cx="889000" cy="3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87788</xdr:rowOff>
    </xdr:from>
    <xdr:to>
      <xdr:col>28</xdr:col>
      <xdr:colOff>365125</xdr:colOff>
      <xdr:row>75</xdr:row>
      <xdr:rowOff>17938</xdr:rowOff>
    </xdr:to>
    <xdr:sp macro="" textlink="">
      <xdr:nvSpPr>
        <xdr:cNvPr id="850" name="フローチャート : 判断 849"/>
        <xdr:cNvSpPr/>
      </xdr:nvSpPr>
      <xdr:spPr>
        <a:xfrm>
          <a:off x="19494500" y="1277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34465</xdr:rowOff>
    </xdr:from>
    <xdr:ext cx="599010" cy="259045"/>
    <xdr:sp macro="" textlink="">
      <xdr:nvSpPr>
        <xdr:cNvPr id="851" name="テキスト ボックス 850"/>
        <xdr:cNvSpPr txBox="1"/>
      </xdr:nvSpPr>
      <xdr:spPr>
        <a:xfrm>
          <a:off x="19245794" y="1255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100,146</a:t>
          </a:r>
          <a:endParaRPr kumimoji="1" lang="ja-JP" altLang="en-US" sz="1000" b="1">
            <a:solidFill>
              <a:srgbClr val="000080"/>
            </a:solidFill>
            <a:latin typeface="ＭＳ Ｐゴシック"/>
          </a:endParaRPr>
        </a:p>
      </xdr:txBody>
    </xdr:sp>
    <xdr:clientData/>
  </xdr:oneCellAnchor>
  <xdr:twoCellAnchor>
    <xdr:from>
      <xdr:col>27</xdr:col>
      <xdr:colOff>60325</xdr:colOff>
      <xdr:row>72</xdr:row>
      <xdr:rowOff>73568</xdr:rowOff>
    </xdr:from>
    <xdr:to>
      <xdr:col>27</xdr:col>
      <xdr:colOff>161925</xdr:colOff>
      <xdr:row>73</xdr:row>
      <xdr:rowOff>3718</xdr:rowOff>
    </xdr:to>
    <xdr:sp macro="" textlink="">
      <xdr:nvSpPr>
        <xdr:cNvPr id="852" name="フローチャート : 判断 851"/>
        <xdr:cNvSpPr/>
      </xdr:nvSpPr>
      <xdr:spPr>
        <a:xfrm>
          <a:off x="18605500" y="1241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20245</xdr:rowOff>
    </xdr:from>
    <xdr:ext cx="599010" cy="259045"/>
    <xdr:sp macro="" textlink="">
      <xdr:nvSpPr>
        <xdr:cNvPr id="853" name="テキスト ボックス 852"/>
        <xdr:cNvSpPr txBox="1"/>
      </xdr:nvSpPr>
      <xdr:spPr>
        <a:xfrm>
          <a:off x="18356794" y="12193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147,012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62374</xdr:rowOff>
    </xdr:from>
    <xdr:to>
      <xdr:col>32</xdr:col>
      <xdr:colOff>238125</xdr:colOff>
      <xdr:row>74</xdr:row>
      <xdr:rowOff>163974</xdr:rowOff>
    </xdr:to>
    <xdr:sp macro="" textlink="">
      <xdr:nvSpPr>
        <xdr:cNvPr id="859" name="円/楕円 858"/>
        <xdr:cNvSpPr/>
      </xdr:nvSpPr>
      <xdr:spPr>
        <a:xfrm>
          <a:off x="22110700" y="1274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40801</xdr:rowOff>
    </xdr:from>
    <xdr:ext cx="599010" cy="259045"/>
    <xdr:sp macro="" textlink="">
      <xdr:nvSpPr>
        <xdr:cNvPr id="860" name="繰出金該当値テキスト"/>
        <xdr:cNvSpPr txBox="1"/>
      </xdr:nvSpPr>
      <xdr:spPr>
        <a:xfrm>
          <a:off x="22212300" y="12728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103,481</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150485</xdr:rowOff>
    </xdr:from>
    <xdr:to>
      <xdr:col>31</xdr:col>
      <xdr:colOff>85725</xdr:colOff>
      <xdr:row>74</xdr:row>
      <xdr:rowOff>80635</xdr:rowOff>
    </xdr:to>
    <xdr:sp macro="" textlink="">
      <xdr:nvSpPr>
        <xdr:cNvPr id="861" name="円/楕円 860"/>
        <xdr:cNvSpPr/>
      </xdr:nvSpPr>
      <xdr:spPr>
        <a:xfrm>
          <a:off x="21272500" y="1266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97162</xdr:rowOff>
    </xdr:from>
    <xdr:ext cx="599010" cy="259045"/>
    <xdr:sp macro="" textlink="">
      <xdr:nvSpPr>
        <xdr:cNvPr id="862" name="テキスト ボックス 861"/>
        <xdr:cNvSpPr txBox="1"/>
      </xdr:nvSpPr>
      <xdr:spPr>
        <a:xfrm>
          <a:off x="21023794" y="1244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114,418</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73904</xdr:rowOff>
    </xdr:from>
    <xdr:to>
      <xdr:col>29</xdr:col>
      <xdr:colOff>568325</xdr:colOff>
      <xdr:row>75</xdr:row>
      <xdr:rowOff>4054</xdr:rowOff>
    </xdr:to>
    <xdr:sp macro="" textlink="">
      <xdr:nvSpPr>
        <xdr:cNvPr id="863" name="円/楕円 862"/>
        <xdr:cNvSpPr/>
      </xdr:nvSpPr>
      <xdr:spPr>
        <a:xfrm>
          <a:off x="20383500" y="1276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166631</xdr:rowOff>
    </xdr:from>
    <xdr:ext cx="599010" cy="259045"/>
    <xdr:sp macro="" textlink="">
      <xdr:nvSpPr>
        <xdr:cNvPr id="864" name="テキスト ボックス 863"/>
        <xdr:cNvSpPr txBox="1"/>
      </xdr:nvSpPr>
      <xdr:spPr>
        <a:xfrm>
          <a:off x="20134794" y="12853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101,968</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118756</xdr:rowOff>
    </xdr:from>
    <xdr:to>
      <xdr:col>28</xdr:col>
      <xdr:colOff>365125</xdr:colOff>
      <xdr:row>75</xdr:row>
      <xdr:rowOff>48906</xdr:rowOff>
    </xdr:to>
    <xdr:sp macro="" textlink="">
      <xdr:nvSpPr>
        <xdr:cNvPr id="865" name="円/楕円 864"/>
        <xdr:cNvSpPr/>
      </xdr:nvSpPr>
      <xdr:spPr>
        <a:xfrm>
          <a:off x="19494500" y="1280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40033</xdr:rowOff>
    </xdr:from>
    <xdr:ext cx="534377" cy="259045"/>
    <xdr:sp macro="" textlink="">
      <xdr:nvSpPr>
        <xdr:cNvPr id="866" name="テキスト ボックス 865"/>
        <xdr:cNvSpPr txBox="1"/>
      </xdr:nvSpPr>
      <xdr:spPr>
        <a:xfrm>
          <a:off x="19278111" y="1289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96,082</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151262</xdr:rowOff>
    </xdr:from>
    <xdr:to>
      <xdr:col>27</xdr:col>
      <xdr:colOff>161925</xdr:colOff>
      <xdr:row>75</xdr:row>
      <xdr:rowOff>81412</xdr:rowOff>
    </xdr:to>
    <xdr:sp macro="" textlink="">
      <xdr:nvSpPr>
        <xdr:cNvPr id="867" name="円/楕円 866"/>
        <xdr:cNvSpPr/>
      </xdr:nvSpPr>
      <xdr:spPr>
        <a:xfrm>
          <a:off x="18605500" y="1283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72539</xdr:rowOff>
    </xdr:from>
    <xdr:ext cx="534377" cy="259045"/>
    <xdr:sp macro="" textlink="">
      <xdr:nvSpPr>
        <xdr:cNvPr id="868" name="テキスト ボックス 867"/>
        <xdr:cNvSpPr txBox="1"/>
      </xdr:nvSpPr>
      <xdr:spPr>
        <a:xfrm>
          <a:off x="18389111" y="129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91,816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公債費の大きな増額要因として、繰上償還を今年度実施したため大幅に上昇した。今後も、公債費対策として繰上償還を計画的に行い財政健全化に取り組む。</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長野県生坂村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1,873
1,861
39.05
2,397,358
2,360,266
31,719
1,310,474
2,225,153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42088</xdr:rowOff>
    </xdr:from>
    <xdr:to>
      <xdr:col>6</xdr:col>
      <xdr:colOff>511175</xdr:colOff>
      <xdr:row>37</xdr:row>
      <xdr:rowOff>68752</xdr:rowOff>
    </xdr:to>
    <xdr:cxnSp macro="">
      <xdr:nvCxnSpPr>
        <xdr:cNvPr id="62" name="直線コネクタ 61"/>
        <xdr:cNvCxnSpPr/>
      </xdr:nvCxnSpPr>
      <xdr:spPr>
        <a:xfrm>
          <a:off x="3797300" y="6385738"/>
          <a:ext cx="838200" cy="2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107724</xdr:rowOff>
    </xdr:from>
    <xdr:ext cx="534377" cy="259045"/>
    <xdr:sp macro="" textlink="">
      <xdr:nvSpPr>
        <xdr:cNvPr id="63" name="議会費平均値テキスト"/>
        <xdr:cNvSpPr txBox="1"/>
      </xdr:nvSpPr>
      <xdr:spPr>
        <a:xfrm>
          <a:off x="4686300" y="64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42088</xdr:rowOff>
    </xdr:from>
    <xdr:to>
      <xdr:col>5</xdr:col>
      <xdr:colOff>358775</xdr:colOff>
      <xdr:row>37</xdr:row>
      <xdr:rowOff>71234</xdr:rowOff>
    </xdr:to>
    <xdr:cxnSp macro="">
      <xdr:nvCxnSpPr>
        <xdr:cNvPr id="65" name="直線コネクタ 64"/>
        <xdr:cNvCxnSpPr/>
      </xdr:nvCxnSpPr>
      <xdr:spPr>
        <a:xfrm flipV="1">
          <a:off x="2908300" y="6385738"/>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127746</xdr:rowOff>
    </xdr:from>
    <xdr:to>
      <xdr:col>5</xdr:col>
      <xdr:colOff>409575</xdr:colOff>
      <xdr:row>38</xdr:row>
      <xdr:rowOff>57896</xdr:rowOff>
    </xdr:to>
    <xdr:sp macro="" textlink="">
      <xdr:nvSpPr>
        <xdr:cNvPr id="66" name="フローチャート : 判断 65"/>
        <xdr:cNvSpPr/>
      </xdr:nvSpPr>
      <xdr:spPr>
        <a:xfrm>
          <a:off x="3746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49023</xdr:rowOff>
    </xdr:from>
    <xdr:ext cx="534377" cy="259045"/>
    <xdr:sp macro="" textlink="">
      <xdr:nvSpPr>
        <xdr:cNvPr id="67" name="テキスト ボックス 66"/>
        <xdr:cNvSpPr txBox="1"/>
      </xdr:nvSpPr>
      <xdr:spPr>
        <a:xfrm>
          <a:off x="3530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71234</xdr:rowOff>
    </xdr:from>
    <xdr:to>
      <xdr:col>4</xdr:col>
      <xdr:colOff>155575</xdr:colOff>
      <xdr:row>37</xdr:row>
      <xdr:rowOff>90910</xdr:rowOff>
    </xdr:to>
    <xdr:cxnSp macro="">
      <xdr:nvCxnSpPr>
        <xdr:cNvPr id="68" name="直線コネクタ 67"/>
        <xdr:cNvCxnSpPr/>
      </xdr:nvCxnSpPr>
      <xdr:spPr>
        <a:xfrm flipV="1">
          <a:off x="2019300" y="6414884"/>
          <a:ext cx="889000" cy="1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125101</xdr:rowOff>
    </xdr:from>
    <xdr:to>
      <xdr:col>4</xdr:col>
      <xdr:colOff>206375</xdr:colOff>
      <xdr:row>38</xdr:row>
      <xdr:rowOff>55251</xdr:rowOff>
    </xdr:to>
    <xdr:sp macro="" textlink="">
      <xdr:nvSpPr>
        <xdr:cNvPr id="69" name="フローチャート : 判断 68"/>
        <xdr:cNvSpPr/>
      </xdr:nvSpPr>
      <xdr:spPr>
        <a:xfrm>
          <a:off x="2857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46377</xdr:rowOff>
    </xdr:from>
    <xdr:ext cx="534377" cy="259045"/>
    <xdr:sp macro="" textlink="">
      <xdr:nvSpPr>
        <xdr:cNvPr id="70" name="テキスト ボックス 69"/>
        <xdr:cNvSpPr txBox="1"/>
      </xdr:nvSpPr>
      <xdr:spPr>
        <a:xfrm>
          <a:off x="2641111" y="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76900</xdr:rowOff>
    </xdr:from>
    <xdr:to>
      <xdr:col>2</xdr:col>
      <xdr:colOff>638175</xdr:colOff>
      <xdr:row>37</xdr:row>
      <xdr:rowOff>90910</xdr:rowOff>
    </xdr:to>
    <xdr:cxnSp macro="">
      <xdr:nvCxnSpPr>
        <xdr:cNvPr id="71" name="直線コネクタ 70"/>
        <xdr:cNvCxnSpPr/>
      </xdr:nvCxnSpPr>
      <xdr:spPr>
        <a:xfrm>
          <a:off x="1130300" y="6420550"/>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125345</xdr:rowOff>
    </xdr:from>
    <xdr:to>
      <xdr:col>3</xdr:col>
      <xdr:colOff>3175</xdr:colOff>
      <xdr:row>38</xdr:row>
      <xdr:rowOff>55496</xdr:rowOff>
    </xdr:to>
    <xdr:sp macro="" textlink="">
      <xdr:nvSpPr>
        <xdr:cNvPr id="72" name="フローチャート : 判断 71"/>
        <xdr:cNvSpPr/>
      </xdr:nvSpPr>
      <xdr:spPr>
        <a:xfrm>
          <a:off x="1968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46622</xdr:rowOff>
    </xdr:from>
    <xdr:ext cx="534377" cy="259045"/>
    <xdr:sp macro="" textlink="">
      <xdr:nvSpPr>
        <xdr:cNvPr id="73" name="テキスト ボックス 72"/>
        <xdr:cNvSpPr txBox="1"/>
      </xdr:nvSpPr>
      <xdr:spPr>
        <a:xfrm>
          <a:off x="1752111" y="65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119516</xdr:rowOff>
    </xdr:from>
    <xdr:to>
      <xdr:col>1</xdr:col>
      <xdr:colOff>485775</xdr:colOff>
      <xdr:row>38</xdr:row>
      <xdr:rowOff>49666</xdr:rowOff>
    </xdr:to>
    <xdr:sp macro="" textlink="">
      <xdr:nvSpPr>
        <xdr:cNvPr id="74" name="フローチャート : 判断 73"/>
        <xdr:cNvSpPr/>
      </xdr:nvSpPr>
      <xdr:spPr>
        <a:xfrm>
          <a:off x="1079500" y="64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40793</xdr:rowOff>
    </xdr:from>
    <xdr:ext cx="534377" cy="259045"/>
    <xdr:sp macro="" textlink="">
      <xdr:nvSpPr>
        <xdr:cNvPr id="75" name="テキスト ボックス 74"/>
        <xdr:cNvSpPr txBox="1"/>
      </xdr:nvSpPr>
      <xdr:spPr>
        <a:xfrm>
          <a:off x="863111" y="655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17952</xdr:rowOff>
    </xdr:from>
    <xdr:to>
      <xdr:col>6</xdr:col>
      <xdr:colOff>561975</xdr:colOff>
      <xdr:row>37</xdr:row>
      <xdr:rowOff>119552</xdr:rowOff>
    </xdr:to>
    <xdr:sp macro="" textlink="">
      <xdr:nvSpPr>
        <xdr:cNvPr id="81" name="円/楕円 80"/>
        <xdr:cNvSpPr/>
      </xdr:nvSpPr>
      <xdr:spPr>
        <a:xfrm>
          <a:off x="4584700" y="636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40829</xdr:rowOff>
    </xdr:from>
    <xdr:ext cx="534377" cy="259045"/>
    <xdr:sp macro="" textlink="">
      <xdr:nvSpPr>
        <xdr:cNvPr id="82" name="議会費該当値テキスト"/>
        <xdr:cNvSpPr txBox="1"/>
      </xdr:nvSpPr>
      <xdr:spPr>
        <a:xfrm>
          <a:off x="4686300" y="621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22,845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162738</xdr:rowOff>
    </xdr:from>
    <xdr:to>
      <xdr:col>5</xdr:col>
      <xdr:colOff>409575</xdr:colOff>
      <xdr:row>37</xdr:row>
      <xdr:rowOff>92888</xdr:rowOff>
    </xdr:to>
    <xdr:sp macro="" textlink="">
      <xdr:nvSpPr>
        <xdr:cNvPr id="83" name="円/楕円 82"/>
        <xdr:cNvSpPr/>
      </xdr:nvSpPr>
      <xdr:spPr>
        <a:xfrm>
          <a:off x="3746500" y="633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109415</xdr:rowOff>
    </xdr:from>
    <xdr:ext cx="534377" cy="259045"/>
    <xdr:sp macro="" textlink="">
      <xdr:nvSpPr>
        <xdr:cNvPr id="84" name="テキスト ボックス 83"/>
        <xdr:cNvSpPr txBox="1"/>
      </xdr:nvSpPr>
      <xdr:spPr>
        <a:xfrm>
          <a:off x="3530111" y="611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20434</xdr:rowOff>
    </xdr:from>
    <xdr:to>
      <xdr:col>4</xdr:col>
      <xdr:colOff>206375</xdr:colOff>
      <xdr:row>37</xdr:row>
      <xdr:rowOff>122034</xdr:rowOff>
    </xdr:to>
    <xdr:sp macro="" textlink="">
      <xdr:nvSpPr>
        <xdr:cNvPr id="85" name="円/楕円 84"/>
        <xdr:cNvSpPr/>
      </xdr:nvSpPr>
      <xdr:spPr>
        <a:xfrm>
          <a:off x="2857500" y="63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138561</xdr:rowOff>
    </xdr:from>
    <xdr:ext cx="534377" cy="259045"/>
    <xdr:sp macro="" textlink="">
      <xdr:nvSpPr>
        <xdr:cNvPr id="86" name="テキスト ボックス 85"/>
        <xdr:cNvSpPr txBox="1"/>
      </xdr:nvSpPr>
      <xdr:spPr>
        <a:xfrm>
          <a:off x="2641111" y="613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22,693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40110</xdr:rowOff>
    </xdr:from>
    <xdr:to>
      <xdr:col>3</xdr:col>
      <xdr:colOff>3175</xdr:colOff>
      <xdr:row>37</xdr:row>
      <xdr:rowOff>141710</xdr:rowOff>
    </xdr:to>
    <xdr:sp macro="" textlink="">
      <xdr:nvSpPr>
        <xdr:cNvPr id="87" name="円/楕円 86"/>
        <xdr:cNvSpPr/>
      </xdr:nvSpPr>
      <xdr:spPr>
        <a:xfrm>
          <a:off x="1968500" y="638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158237</xdr:rowOff>
    </xdr:from>
    <xdr:ext cx="534377" cy="259045"/>
    <xdr:sp macro="" textlink="">
      <xdr:nvSpPr>
        <xdr:cNvPr id="88" name="テキスト ボックス 87"/>
        <xdr:cNvSpPr txBox="1"/>
      </xdr:nvSpPr>
      <xdr:spPr>
        <a:xfrm>
          <a:off x="1752111" y="615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26100</xdr:rowOff>
    </xdr:from>
    <xdr:to>
      <xdr:col>1</xdr:col>
      <xdr:colOff>485775</xdr:colOff>
      <xdr:row>37</xdr:row>
      <xdr:rowOff>127700</xdr:rowOff>
    </xdr:to>
    <xdr:sp macro="" textlink="">
      <xdr:nvSpPr>
        <xdr:cNvPr id="89" name="円/楕円 88"/>
        <xdr:cNvSpPr/>
      </xdr:nvSpPr>
      <xdr:spPr>
        <a:xfrm>
          <a:off x="1079500" y="636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144227</xdr:rowOff>
    </xdr:from>
    <xdr:ext cx="534377" cy="259045"/>
    <xdr:sp macro="" textlink="">
      <xdr:nvSpPr>
        <xdr:cNvPr id="90" name="テキスト ボックス 89"/>
        <xdr:cNvSpPr txBox="1"/>
      </xdr:nvSpPr>
      <xdr:spPr>
        <a:xfrm>
          <a:off x="863111" y="614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167927</xdr:rowOff>
    </xdr:from>
    <xdr:to>
      <xdr:col>6</xdr:col>
      <xdr:colOff>510540</xdr:colOff>
      <xdr:row>58</xdr:row>
      <xdr:rowOff>119150</xdr:rowOff>
    </xdr:to>
    <xdr:cxnSp macro="">
      <xdr:nvCxnSpPr>
        <xdr:cNvPr id="114" name="直線コネクタ 113"/>
        <xdr:cNvCxnSpPr/>
      </xdr:nvCxnSpPr>
      <xdr:spPr>
        <a:xfrm flipV="1">
          <a:off x="4633595" y="8740427"/>
          <a:ext cx="1270" cy="132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122977</xdr:rowOff>
    </xdr:from>
    <xdr:ext cx="534377" cy="259045"/>
    <xdr:sp macro="" textlink="">
      <xdr:nvSpPr>
        <xdr:cNvPr id="115" name="総務費最小値テキスト"/>
        <xdr:cNvSpPr txBox="1"/>
      </xdr:nvSpPr>
      <xdr:spPr>
        <a:xfrm>
          <a:off x="4686300" y="10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58</xdr:row>
      <xdr:rowOff>119150</xdr:rowOff>
    </xdr:from>
    <xdr:to>
      <xdr:col>6</xdr:col>
      <xdr:colOff>600075</xdr:colOff>
      <xdr:row>58</xdr:row>
      <xdr:rowOff>119150</xdr:rowOff>
    </xdr:to>
    <xdr:cxnSp macro="">
      <xdr:nvCxnSpPr>
        <xdr:cNvPr id="116" name="直線コネクタ 115"/>
        <xdr:cNvCxnSpPr/>
      </xdr:nvCxnSpPr>
      <xdr:spPr>
        <a:xfrm>
          <a:off x="4546600" y="100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114604</xdr:rowOff>
    </xdr:from>
    <xdr:ext cx="690189" cy="259045"/>
    <xdr:sp macro="" textlink="">
      <xdr:nvSpPr>
        <xdr:cNvPr id="117" name="総務費最大値テキスト"/>
        <xdr:cNvSpPr txBox="1"/>
      </xdr:nvSpPr>
      <xdr:spPr>
        <a:xfrm>
          <a:off x="4686300" y="851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50</xdr:row>
      <xdr:rowOff>167927</xdr:rowOff>
    </xdr:from>
    <xdr:to>
      <xdr:col>6</xdr:col>
      <xdr:colOff>600075</xdr:colOff>
      <xdr:row>50</xdr:row>
      <xdr:rowOff>167927</xdr:rowOff>
    </xdr:to>
    <xdr:cxnSp macro="">
      <xdr:nvCxnSpPr>
        <xdr:cNvPr id="118" name="直線コネクタ 117"/>
        <xdr:cNvCxnSpPr/>
      </xdr:nvCxnSpPr>
      <xdr:spPr>
        <a:xfrm>
          <a:off x="4546600" y="874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73206</xdr:rowOff>
    </xdr:from>
    <xdr:to>
      <xdr:col>6</xdr:col>
      <xdr:colOff>511175</xdr:colOff>
      <xdr:row>57</xdr:row>
      <xdr:rowOff>101749</xdr:rowOff>
    </xdr:to>
    <xdr:cxnSp macro="">
      <xdr:nvCxnSpPr>
        <xdr:cNvPr id="119" name="直線コネクタ 118"/>
        <xdr:cNvCxnSpPr/>
      </xdr:nvCxnSpPr>
      <xdr:spPr>
        <a:xfrm flipV="1">
          <a:off x="3797300" y="9845856"/>
          <a:ext cx="838200" cy="2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15327</xdr:rowOff>
    </xdr:from>
    <xdr:ext cx="599010" cy="259045"/>
    <xdr:sp macro="" textlink="">
      <xdr:nvSpPr>
        <xdr:cNvPr id="120" name="総務費平均値テキスト"/>
        <xdr:cNvSpPr txBox="1"/>
      </xdr:nvSpPr>
      <xdr:spPr>
        <a:xfrm>
          <a:off x="4686300" y="9787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36900</xdr:rowOff>
    </xdr:from>
    <xdr:to>
      <xdr:col>6</xdr:col>
      <xdr:colOff>561975</xdr:colOff>
      <xdr:row>57</xdr:row>
      <xdr:rowOff>138500</xdr:rowOff>
    </xdr:to>
    <xdr:sp macro="" textlink="">
      <xdr:nvSpPr>
        <xdr:cNvPr id="121" name="フローチャート : 判断 120"/>
        <xdr:cNvSpPr/>
      </xdr:nvSpPr>
      <xdr:spPr>
        <a:xfrm>
          <a:off x="45847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101749</xdr:rowOff>
    </xdr:from>
    <xdr:to>
      <xdr:col>5</xdr:col>
      <xdr:colOff>358775</xdr:colOff>
      <xdr:row>58</xdr:row>
      <xdr:rowOff>13770</xdr:rowOff>
    </xdr:to>
    <xdr:cxnSp macro="">
      <xdr:nvCxnSpPr>
        <xdr:cNvPr id="122" name="直線コネクタ 121"/>
        <xdr:cNvCxnSpPr/>
      </xdr:nvCxnSpPr>
      <xdr:spPr>
        <a:xfrm flipV="1">
          <a:off x="2908300" y="9874399"/>
          <a:ext cx="889000" cy="8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47158</xdr:rowOff>
    </xdr:from>
    <xdr:to>
      <xdr:col>5</xdr:col>
      <xdr:colOff>409575</xdr:colOff>
      <xdr:row>57</xdr:row>
      <xdr:rowOff>148758</xdr:rowOff>
    </xdr:to>
    <xdr:sp macro="" textlink="">
      <xdr:nvSpPr>
        <xdr:cNvPr id="123" name="フローチャート : 判断 122"/>
        <xdr:cNvSpPr/>
      </xdr:nvSpPr>
      <xdr:spPr>
        <a:xfrm>
          <a:off x="3746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165285</xdr:rowOff>
    </xdr:from>
    <xdr:ext cx="599010" cy="259045"/>
    <xdr:sp macro="" textlink="">
      <xdr:nvSpPr>
        <xdr:cNvPr id="124" name="テキスト ボックス 123"/>
        <xdr:cNvSpPr txBox="1"/>
      </xdr:nvSpPr>
      <xdr:spPr>
        <a:xfrm>
          <a:off x="3497794" y="95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8324</xdr:rowOff>
    </xdr:from>
    <xdr:to>
      <xdr:col>4</xdr:col>
      <xdr:colOff>155575</xdr:colOff>
      <xdr:row>58</xdr:row>
      <xdr:rowOff>13770</xdr:rowOff>
    </xdr:to>
    <xdr:cxnSp macro="">
      <xdr:nvCxnSpPr>
        <xdr:cNvPr id="125" name="直線コネクタ 124"/>
        <xdr:cNvCxnSpPr/>
      </xdr:nvCxnSpPr>
      <xdr:spPr>
        <a:xfrm>
          <a:off x="2019300" y="9952424"/>
          <a:ext cx="889000" cy="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53913</xdr:rowOff>
    </xdr:from>
    <xdr:to>
      <xdr:col>4</xdr:col>
      <xdr:colOff>206375</xdr:colOff>
      <xdr:row>57</xdr:row>
      <xdr:rowOff>155513</xdr:rowOff>
    </xdr:to>
    <xdr:sp macro="" textlink="">
      <xdr:nvSpPr>
        <xdr:cNvPr id="126" name="フローチャート : 判断 125"/>
        <xdr:cNvSpPr/>
      </xdr:nvSpPr>
      <xdr:spPr>
        <a:xfrm>
          <a:off x="2857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590</xdr:rowOff>
    </xdr:from>
    <xdr:ext cx="599010" cy="259045"/>
    <xdr:sp macro="" textlink="">
      <xdr:nvSpPr>
        <xdr:cNvPr id="127" name="テキスト ボックス 126"/>
        <xdr:cNvSpPr txBox="1"/>
      </xdr:nvSpPr>
      <xdr:spPr>
        <a:xfrm>
          <a:off x="2608794" y="960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222,549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8324</xdr:rowOff>
    </xdr:from>
    <xdr:to>
      <xdr:col>2</xdr:col>
      <xdr:colOff>638175</xdr:colOff>
      <xdr:row>58</xdr:row>
      <xdr:rowOff>16287</xdr:rowOff>
    </xdr:to>
    <xdr:cxnSp macro="">
      <xdr:nvCxnSpPr>
        <xdr:cNvPr id="128" name="直線コネクタ 127"/>
        <xdr:cNvCxnSpPr/>
      </xdr:nvCxnSpPr>
      <xdr:spPr>
        <a:xfrm flipV="1">
          <a:off x="1130300" y="9952424"/>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48628</xdr:rowOff>
    </xdr:from>
    <xdr:to>
      <xdr:col>3</xdr:col>
      <xdr:colOff>3175</xdr:colOff>
      <xdr:row>57</xdr:row>
      <xdr:rowOff>150228</xdr:rowOff>
    </xdr:to>
    <xdr:sp macro="" textlink="">
      <xdr:nvSpPr>
        <xdr:cNvPr id="129" name="フローチャート : 判断 128"/>
        <xdr:cNvSpPr/>
      </xdr:nvSpPr>
      <xdr:spPr>
        <a:xfrm>
          <a:off x="1968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166755</xdr:rowOff>
    </xdr:from>
    <xdr:ext cx="599010" cy="259045"/>
    <xdr:sp macro="" textlink="">
      <xdr:nvSpPr>
        <xdr:cNvPr id="130" name="テキスト ボックス 129"/>
        <xdr:cNvSpPr txBox="1"/>
      </xdr:nvSpPr>
      <xdr:spPr>
        <a:xfrm>
          <a:off x="1719794" y="959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226,710</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100597</xdr:rowOff>
    </xdr:from>
    <xdr:to>
      <xdr:col>1</xdr:col>
      <xdr:colOff>485775</xdr:colOff>
      <xdr:row>57</xdr:row>
      <xdr:rowOff>30747</xdr:rowOff>
    </xdr:to>
    <xdr:sp macro="" textlink="">
      <xdr:nvSpPr>
        <xdr:cNvPr id="131" name="フローチャート : 判断 130"/>
        <xdr:cNvSpPr/>
      </xdr:nvSpPr>
      <xdr:spPr>
        <a:xfrm>
          <a:off x="1079500" y="9701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47274</xdr:rowOff>
    </xdr:from>
    <xdr:ext cx="599010" cy="259045"/>
    <xdr:sp macro="" textlink="">
      <xdr:nvSpPr>
        <xdr:cNvPr id="132" name="テキスト ボックス 131"/>
        <xdr:cNvSpPr txBox="1"/>
      </xdr:nvSpPr>
      <xdr:spPr>
        <a:xfrm>
          <a:off x="830794" y="947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320,790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22406</xdr:rowOff>
    </xdr:from>
    <xdr:to>
      <xdr:col>6</xdr:col>
      <xdr:colOff>561975</xdr:colOff>
      <xdr:row>57</xdr:row>
      <xdr:rowOff>124006</xdr:rowOff>
    </xdr:to>
    <xdr:sp macro="" textlink="">
      <xdr:nvSpPr>
        <xdr:cNvPr id="138" name="円/楕円 137"/>
        <xdr:cNvSpPr/>
      </xdr:nvSpPr>
      <xdr:spPr>
        <a:xfrm>
          <a:off x="4584700" y="979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45283</xdr:rowOff>
    </xdr:from>
    <xdr:ext cx="599010" cy="259045"/>
    <xdr:sp macro="" textlink="">
      <xdr:nvSpPr>
        <xdr:cNvPr id="139" name="総務費該当値テキスト"/>
        <xdr:cNvSpPr txBox="1"/>
      </xdr:nvSpPr>
      <xdr:spPr>
        <a:xfrm>
          <a:off x="4686300" y="964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247,358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50949</xdr:rowOff>
    </xdr:from>
    <xdr:to>
      <xdr:col>5</xdr:col>
      <xdr:colOff>409575</xdr:colOff>
      <xdr:row>57</xdr:row>
      <xdr:rowOff>152549</xdr:rowOff>
    </xdr:to>
    <xdr:sp macro="" textlink="">
      <xdr:nvSpPr>
        <xdr:cNvPr id="140" name="円/楕円 139"/>
        <xdr:cNvSpPr/>
      </xdr:nvSpPr>
      <xdr:spPr>
        <a:xfrm>
          <a:off x="3746500" y="982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143676</xdr:rowOff>
    </xdr:from>
    <xdr:ext cx="599010" cy="259045"/>
    <xdr:sp macro="" textlink="">
      <xdr:nvSpPr>
        <xdr:cNvPr id="141" name="テキスト ボックス 140"/>
        <xdr:cNvSpPr txBox="1"/>
      </xdr:nvSpPr>
      <xdr:spPr>
        <a:xfrm>
          <a:off x="3497794" y="991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224,883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134420</xdr:rowOff>
    </xdr:from>
    <xdr:to>
      <xdr:col>4</xdr:col>
      <xdr:colOff>206375</xdr:colOff>
      <xdr:row>58</xdr:row>
      <xdr:rowOff>64570</xdr:rowOff>
    </xdr:to>
    <xdr:sp macro="" textlink="">
      <xdr:nvSpPr>
        <xdr:cNvPr id="142" name="円/楕円 141"/>
        <xdr:cNvSpPr/>
      </xdr:nvSpPr>
      <xdr:spPr>
        <a:xfrm>
          <a:off x="2857500" y="990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55697</xdr:rowOff>
    </xdr:from>
    <xdr:ext cx="599010" cy="259045"/>
    <xdr:sp macro="" textlink="">
      <xdr:nvSpPr>
        <xdr:cNvPr id="143" name="テキスト ボックス 142"/>
        <xdr:cNvSpPr txBox="1"/>
      </xdr:nvSpPr>
      <xdr:spPr>
        <a:xfrm>
          <a:off x="2608794" y="999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159,158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128974</xdr:rowOff>
    </xdr:from>
    <xdr:to>
      <xdr:col>3</xdr:col>
      <xdr:colOff>3175</xdr:colOff>
      <xdr:row>58</xdr:row>
      <xdr:rowOff>59124</xdr:rowOff>
    </xdr:to>
    <xdr:sp macro="" textlink="">
      <xdr:nvSpPr>
        <xdr:cNvPr id="144" name="円/楕円 143"/>
        <xdr:cNvSpPr/>
      </xdr:nvSpPr>
      <xdr:spPr>
        <a:xfrm>
          <a:off x="1968500" y="990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50251</xdr:rowOff>
    </xdr:from>
    <xdr:ext cx="599010" cy="259045"/>
    <xdr:sp macro="" textlink="">
      <xdr:nvSpPr>
        <xdr:cNvPr id="145" name="テキスト ボックス 144"/>
        <xdr:cNvSpPr txBox="1"/>
      </xdr:nvSpPr>
      <xdr:spPr>
        <a:xfrm>
          <a:off x="1719794" y="999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163,446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136937</xdr:rowOff>
    </xdr:from>
    <xdr:to>
      <xdr:col>1</xdr:col>
      <xdr:colOff>485775</xdr:colOff>
      <xdr:row>58</xdr:row>
      <xdr:rowOff>67087</xdr:rowOff>
    </xdr:to>
    <xdr:sp macro="" textlink="">
      <xdr:nvSpPr>
        <xdr:cNvPr id="146" name="円/楕円 145"/>
        <xdr:cNvSpPr/>
      </xdr:nvSpPr>
      <xdr:spPr>
        <a:xfrm>
          <a:off x="1079500" y="990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58214</xdr:rowOff>
    </xdr:from>
    <xdr:ext cx="599010" cy="259045"/>
    <xdr:sp macro="" textlink="">
      <xdr:nvSpPr>
        <xdr:cNvPr id="147" name="テキスト ボックス 146"/>
        <xdr:cNvSpPr txBox="1"/>
      </xdr:nvSpPr>
      <xdr:spPr>
        <a:xfrm>
          <a:off x="830794" y="1000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73" name="直線コネクタ 172"/>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4" name="民生費最小値テキスト"/>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5" name="直線コネクタ 174"/>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6" name="民生費最大値テキスト"/>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7" name="直線コネクタ 176"/>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33863</xdr:rowOff>
    </xdr:from>
    <xdr:to>
      <xdr:col>6</xdr:col>
      <xdr:colOff>511175</xdr:colOff>
      <xdr:row>77</xdr:row>
      <xdr:rowOff>59956</xdr:rowOff>
    </xdr:to>
    <xdr:cxnSp macro="">
      <xdr:nvCxnSpPr>
        <xdr:cNvPr id="178" name="直線コネクタ 177"/>
        <xdr:cNvCxnSpPr/>
      </xdr:nvCxnSpPr>
      <xdr:spPr>
        <a:xfrm flipV="1">
          <a:off x="3797300" y="13235513"/>
          <a:ext cx="838200" cy="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57636</xdr:rowOff>
    </xdr:from>
    <xdr:ext cx="599010" cy="259045"/>
    <xdr:sp macro="" textlink="">
      <xdr:nvSpPr>
        <xdr:cNvPr id="179" name="民生費平均値テキスト"/>
        <xdr:cNvSpPr txBox="1"/>
      </xdr:nvSpPr>
      <xdr:spPr>
        <a:xfrm>
          <a:off x="4686300" y="13259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80" name="フローチャート : 判断 179"/>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59956</xdr:rowOff>
    </xdr:from>
    <xdr:to>
      <xdr:col>5</xdr:col>
      <xdr:colOff>358775</xdr:colOff>
      <xdr:row>77</xdr:row>
      <xdr:rowOff>121951</xdr:rowOff>
    </xdr:to>
    <xdr:cxnSp macro="">
      <xdr:nvCxnSpPr>
        <xdr:cNvPr id="181" name="直線コネクタ 180"/>
        <xdr:cNvCxnSpPr/>
      </xdr:nvCxnSpPr>
      <xdr:spPr>
        <a:xfrm flipV="1">
          <a:off x="2908300" y="13261606"/>
          <a:ext cx="889000" cy="6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91115</xdr:rowOff>
    </xdr:from>
    <xdr:to>
      <xdr:col>5</xdr:col>
      <xdr:colOff>409575</xdr:colOff>
      <xdr:row>78</xdr:row>
      <xdr:rowOff>21265</xdr:rowOff>
    </xdr:to>
    <xdr:sp macro="" textlink="">
      <xdr:nvSpPr>
        <xdr:cNvPr id="182" name="フローチャート : 判断 181"/>
        <xdr:cNvSpPr/>
      </xdr:nvSpPr>
      <xdr:spPr>
        <a:xfrm>
          <a:off x="3746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12392</xdr:rowOff>
    </xdr:from>
    <xdr:ext cx="599010" cy="259045"/>
    <xdr:sp macro="" textlink="">
      <xdr:nvSpPr>
        <xdr:cNvPr id="183" name="テキスト ボックス 182"/>
        <xdr:cNvSpPr txBox="1"/>
      </xdr:nvSpPr>
      <xdr:spPr>
        <a:xfrm>
          <a:off x="3497794" y="1338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115239</xdr:rowOff>
    </xdr:from>
    <xdr:to>
      <xdr:col>4</xdr:col>
      <xdr:colOff>155575</xdr:colOff>
      <xdr:row>77</xdr:row>
      <xdr:rowOff>121951</xdr:rowOff>
    </xdr:to>
    <xdr:cxnSp macro="">
      <xdr:nvCxnSpPr>
        <xdr:cNvPr id="184" name="直線コネクタ 183"/>
        <xdr:cNvCxnSpPr/>
      </xdr:nvCxnSpPr>
      <xdr:spPr>
        <a:xfrm>
          <a:off x="2019300" y="13316889"/>
          <a:ext cx="889000" cy="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69855</xdr:rowOff>
    </xdr:from>
    <xdr:to>
      <xdr:col>4</xdr:col>
      <xdr:colOff>206375</xdr:colOff>
      <xdr:row>78</xdr:row>
      <xdr:rowOff>5</xdr:rowOff>
    </xdr:to>
    <xdr:sp macro="" textlink="">
      <xdr:nvSpPr>
        <xdr:cNvPr id="185" name="フローチャート : 判断 184"/>
        <xdr:cNvSpPr/>
      </xdr:nvSpPr>
      <xdr:spPr>
        <a:xfrm>
          <a:off x="2857500" y="132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16532</xdr:rowOff>
    </xdr:from>
    <xdr:ext cx="599010" cy="259045"/>
    <xdr:sp macro="" textlink="">
      <xdr:nvSpPr>
        <xdr:cNvPr id="186" name="テキスト ボックス 185"/>
        <xdr:cNvSpPr txBox="1"/>
      </xdr:nvSpPr>
      <xdr:spPr>
        <a:xfrm>
          <a:off x="2608794" y="1304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196,664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110776</xdr:rowOff>
    </xdr:from>
    <xdr:to>
      <xdr:col>2</xdr:col>
      <xdr:colOff>638175</xdr:colOff>
      <xdr:row>77</xdr:row>
      <xdr:rowOff>115239</xdr:rowOff>
    </xdr:to>
    <xdr:cxnSp macro="">
      <xdr:nvCxnSpPr>
        <xdr:cNvPr id="187" name="直線コネクタ 186"/>
        <xdr:cNvCxnSpPr/>
      </xdr:nvCxnSpPr>
      <xdr:spPr>
        <a:xfrm>
          <a:off x="1130300" y="13312426"/>
          <a:ext cx="8890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14010</xdr:rowOff>
    </xdr:from>
    <xdr:to>
      <xdr:col>3</xdr:col>
      <xdr:colOff>3175</xdr:colOff>
      <xdr:row>77</xdr:row>
      <xdr:rowOff>115610</xdr:rowOff>
    </xdr:to>
    <xdr:sp macro="" textlink="">
      <xdr:nvSpPr>
        <xdr:cNvPr id="188" name="フローチャート : 判断 187"/>
        <xdr:cNvSpPr/>
      </xdr:nvSpPr>
      <xdr:spPr>
        <a:xfrm>
          <a:off x="1968500" y="132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132137</xdr:rowOff>
    </xdr:from>
    <xdr:ext cx="599010" cy="259045"/>
    <xdr:sp macro="" textlink="">
      <xdr:nvSpPr>
        <xdr:cNvPr id="189" name="テキスト ボックス 188"/>
        <xdr:cNvSpPr txBox="1"/>
      </xdr:nvSpPr>
      <xdr:spPr>
        <a:xfrm>
          <a:off x="1719794" y="1299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39633</xdr:rowOff>
    </xdr:from>
    <xdr:to>
      <xdr:col>1</xdr:col>
      <xdr:colOff>485775</xdr:colOff>
      <xdr:row>77</xdr:row>
      <xdr:rowOff>141233</xdr:rowOff>
    </xdr:to>
    <xdr:sp macro="" textlink="">
      <xdr:nvSpPr>
        <xdr:cNvPr id="190" name="フローチャート : 判断 189"/>
        <xdr:cNvSpPr/>
      </xdr:nvSpPr>
      <xdr:spPr>
        <a:xfrm>
          <a:off x="1079500" y="1324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157760</xdr:rowOff>
    </xdr:from>
    <xdr:ext cx="599010" cy="259045"/>
    <xdr:sp macro="" textlink="">
      <xdr:nvSpPr>
        <xdr:cNvPr id="191" name="テキスト ボックス 190"/>
        <xdr:cNvSpPr txBox="1"/>
      </xdr:nvSpPr>
      <xdr:spPr>
        <a:xfrm>
          <a:off x="830794" y="13016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215,172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154513</xdr:rowOff>
    </xdr:from>
    <xdr:to>
      <xdr:col>6</xdr:col>
      <xdr:colOff>561975</xdr:colOff>
      <xdr:row>77</xdr:row>
      <xdr:rowOff>84663</xdr:rowOff>
    </xdr:to>
    <xdr:sp macro="" textlink="">
      <xdr:nvSpPr>
        <xdr:cNvPr id="197" name="円/楕円 196"/>
        <xdr:cNvSpPr/>
      </xdr:nvSpPr>
      <xdr:spPr>
        <a:xfrm>
          <a:off x="4584700" y="1318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5940</xdr:rowOff>
    </xdr:from>
    <xdr:ext cx="599010" cy="259045"/>
    <xdr:sp macro="" textlink="">
      <xdr:nvSpPr>
        <xdr:cNvPr id="198" name="民生費該当値テキスト"/>
        <xdr:cNvSpPr txBox="1"/>
      </xdr:nvSpPr>
      <xdr:spPr>
        <a:xfrm>
          <a:off x="4686300" y="1303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249,817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9156</xdr:rowOff>
    </xdr:from>
    <xdr:to>
      <xdr:col>5</xdr:col>
      <xdr:colOff>409575</xdr:colOff>
      <xdr:row>77</xdr:row>
      <xdr:rowOff>110756</xdr:rowOff>
    </xdr:to>
    <xdr:sp macro="" textlink="">
      <xdr:nvSpPr>
        <xdr:cNvPr id="199" name="円/楕円 198"/>
        <xdr:cNvSpPr/>
      </xdr:nvSpPr>
      <xdr:spPr>
        <a:xfrm>
          <a:off x="3746500" y="1321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127283</xdr:rowOff>
    </xdr:from>
    <xdr:ext cx="599010" cy="259045"/>
    <xdr:sp macro="" textlink="">
      <xdr:nvSpPr>
        <xdr:cNvPr id="200" name="テキスト ボックス 199"/>
        <xdr:cNvSpPr txBox="1"/>
      </xdr:nvSpPr>
      <xdr:spPr>
        <a:xfrm>
          <a:off x="3497794" y="1298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233,837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71151</xdr:rowOff>
    </xdr:from>
    <xdr:to>
      <xdr:col>4</xdr:col>
      <xdr:colOff>206375</xdr:colOff>
      <xdr:row>78</xdr:row>
      <xdr:rowOff>1301</xdr:rowOff>
    </xdr:to>
    <xdr:sp macro="" textlink="">
      <xdr:nvSpPr>
        <xdr:cNvPr id="201" name="円/楕円 200"/>
        <xdr:cNvSpPr/>
      </xdr:nvSpPr>
      <xdr:spPr>
        <a:xfrm>
          <a:off x="2857500" y="1327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163878</xdr:rowOff>
    </xdr:from>
    <xdr:ext cx="599010" cy="259045"/>
    <xdr:sp macro="" textlink="">
      <xdr:nvSpPr>
        <xdr:cNvPr id="202" name="テキスト ボックス 201"/>
        <xdr:cNvSpPr txBox="1"/>
      </xdr:nvSpPr>
      <xdr:spPr>
        <a:xfrm>
          <a:off x="2608794" y="1336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195,870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64439</xdr:rowOff>
    </xdr:from>
    <xdr:to>
      <xdr:col>3</xdr:col>
      <xdr:colOff>3175</xdr:colOff>
      <xdr:row>77</xdr:row>
      <xdr:rowOff>166039</xdr:rowOff>
    </xdr:to>
    <xdr:sp macro="" textlink="">
      <xdr:nvSpPr>
        <xdr:cNvPr id="203" name="円/楕円 202"/>
        <xdr:cNvSpPr/>
      </xdr:nvSpPr>
      <xdr:spPr>
        <a:xfrm>
          <a:off x="1968500" y="132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157166</xdr:rowOff>
    </xdr:from>
    <xdr:ext cx="599010" cy="259045"/>
    <xdr:sp macro="" textlink="">
      <xdr:nvSpPr>
        <xdr:cNvPr id="204" name="テキスト ボックス 203"/>
        <xdr:cNvSpPr txBox="1"/>
      </xdr:nvSpPr>
      <xdr:spPr>
        <a:xfrm>
          <a:off x="1719794" y="1335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199,980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59976</xdr:rowOff>
    </xdr:from>
    <xdr:to>
      <xdr:col>1</xdr:col>
      <xdr:colOff>485775</xdr:colOff>
      <xdr:row>77</xdr:row>
      <xdr:rowOff>161576</xdr:rowOff>
    </xdr:to>
    <xdr:sp macro="" textlink="">
      <xdr:nvSpPr>
        <xdr:cNvPr id="205" name="円/楕円 204"/>
        <xdr:cNvSpPr/>
      </xdr:nvSpPr>
      <xdr:spPr>
        <a:xfrm>
          <a:off x="1079500" y="1326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152703</xdr:rowOff>
    </xdr:from>
    <xdr:ext cx="599010" cy="259045"/>
    <xdr:sp macro="" textlink="">
      <xdr:nvSpPr>
        <xdr:cNvPr id="206" name="テキスト ボックス 205"/>
        <xdr:cNvSpPr txBox="1"/>
      </xdr:nvSpPr>
      <xdr:spPr>
        <a:xfrm>
          <a:off x="830794" y="13354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30" name="直線コネクタ 229"/>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31" name="衛生費最小値テキスト"/>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32" name="直線コネクタ 231"/>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33" name="衛生費最大値テキスト"/>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4" name="直線コネクタ 233"/>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115746</xdr:rowOff>
    </xdr:from>
    <xdr:to>
      <xdr:col>6</xdr:col>
      <xdr:colOff>511175</xdr:colOff>
      <xdr:row>98</xdr:row>
      <xdr:rowOff>118278</xdr:rowOff>
    </xdr:to>
    <xdr:cxnSp macro="">
      <xdr:nvCxnSpPr>
        <xdr:cNvPr id="235" name="直線コネクタ 234"/>
        <xdr:cNvCxnSpPr/>
      </xdr:nvCxnSpPr>
      <xdr:spPr>
        <a:xfrm>
          <a:off x="3797300" y="16917846"/>
          <a:ext cx="838200" cy="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24206</xdr:rowOff>
    </xdr:from>
    <xdr:ext cx="534377" cy="259045"/>
    <xdr:sp macro="" textlink="">
      <xdr:nvSpPr>
        <xdr:cNvPr id="236" name="衛生費平均値テキスト"/>
        <xdr:cNvSpPr txBox="1"/>
      </xdr:nvSpPr>
      <xdr:spPr>
        <a:xfrm>
          <a:off x="4686300" y="1665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7" name="フローチャート : 判断 236"/>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100625</xdr:rowOff>
    </xdr:from>
    <xdr:to>
      <xdr:col>5</xdr:col>
      <xdr:colOff>358775</xdr:colOff>
      <xdr:row>98</xdr:row>
      <xdr:rowOff>115746</xdr:rowOff>
    </xdr:to>
    <xdr:cxnSp macro="">
      <xdr:nvCxnSpPr>
        <xdr:cNvPr id="238" name="直線コネクタ 237"/>
        <xdr:cNvCxnSpPr/>
      </xdr:nvCxnSpPr>
      <xdr:spPr>
        <a:xfrm>
          <a:off x="2908300" y="16902725"/>
          <a:ext cx="889000" cy="1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5471</xdr:rowOff>
    </xdr:from>
    <xdr:to>
      <xdr:col>5</xdr:col>
      <xdr:colOff>409575</xdr:colOff>
      <xdr:row>98</xdr:row>
      <xdr:rowOff>107071</xdr:rowOff>
    </xdr:to>
    <xdr:sp macro="" textlink="">
      <xdr:nvSpPr>
        <xdr:cNvPr id="239" name="フローチャート : 判断 238"/>
        <xdr:cNvSpPr/>
      </xdr:nvSpPr>
      <xdr:spPr>
        <a:xfrm>
          <a:off x="3746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123598</xdr:rowOff>
    </xdr:from>
    <xdr:ext cx="534377" cy="259045"/>
    <xdr:sp macro="" textlink="">
      <xdr:nvSpPr>
        <xdr:cNvPr id="240" name="テキスト ボックス 239"/>
        <xdr:cNvSpPr txBox="1"/>
      </xdr:nvSpPr>
      <xdr:spPr>
        <a:xfrm>
          <a:off x="3530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95366</xdr:rowOff>
    </xdr:from>
    <xdr:to>
      <xdr:col>4</xdr:col>
      <xdr:colOff>155575</xdr:colOff>
      <xdr:row>98</xdr:row>
      <xdr:rowOff>100625</xdr:rowOff>
    </xdr:to>
    <xdr:cxnSp macro="">
      <xdr:nvCxnSpPr>
        <xdr:cNvPr id="241" name="直線コネクタ 240"/>
        <xdr:cNvCxnSpPr/>
      </xdr:nvCxnSpPr>
      <xdr:spPr>
        <a:xfrm>
          <a:off x="2019300" y="16897466"/>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14238</xdr:rowOff>
    </xdr:from>
    <xdr:to>
      <xdr:col>4</xdr:col>
      <xdr:colOff>206375</xdr:colOff>
      <xdr:row>98</xdr:row>
      <xdr:rowOff>115838</xdr:rowOff>
    </xdr:to>
    <xdr:sp macro="" textlink="">
      <xdr:nvSpPr>
        <xdr:cNvPr id="242" name="フローチャート : 判断 241"/>
        <xdr:cNvSpPr/>
      </xdr:nvSpPr>
      <xdr:spPr>
        <a:xfrm>
          <a:off x="2857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132365</xdr:rowOff>
    </xdr:from>
    <xdr:ext cx="534377" cy="259045"/>
    <xdr:sp macro="" textlink="">
      <xdr:nvSpPr>
        <xdr:cNvPr id="243" name="テキスト ボックス 242"/>
        <xdr:cNvSpPr txBox="1"/>
      </xdr:nvSpPr>
      <xdr:spPr>
        <a:xfrm>
          <a:off x="2641111" y="165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79,193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75848</xdr:rowOff>
    </xdr:from>
    <xdr:to>
      <xdr:col>2</xdr:col>
      <xdr:colOff>638175</xdr:colOff>
      <xdr:row>98</xdr:row>
      <xdr:rowOff>95366</xdr:rowOff>
    </xdr:to>
    <xdr:cxnSp macro="">
      <xdr:nvCxnSpPr>
        <xdr:cNvPr id="244" name="直線コネクタ 243"/>
        <xdr:cNvCxnSpPr/>
      </xdr:nvCxnSpPr>
      <xdr:spPr>
        <a:xfrm>
          <a:off x="1130300" y="16877948"/>
          <a:ext cx="889000" cy="1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20957</xdr:rowOff>
    </xdr:from>
    <xdr:to>
      <xdr:col>3</xdr:col>
      <xdr:colOff>3175</xdr:colOff>
      <xdr:row>98</xdr:row>
      <xdr:rowOff>122557</xdr:rowOff>
    </xdr:to>
    <xdr:sp macro="" textlink="">
      <xdr:nvSpPr>
        <xdr:cNvPr id="245" name="フローチャート : 判断 244"/>
        <xdr:cNvSpPr/>
      </xdr:nvSpPr>
      <xdr:spPr>
        <a:xfrm>
          <a:off x="1968500" y="1682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139084</xdr:rowOff>
    </xdr:from>
    <xdr:ext cx="534377" cy="259045"/>
    <xdr:sp macro="" textlink="">
      <xdr:nvSpPr>
        <xdr:cNvPr id="246" name="テキスト ボックス 245"/>
        <xdr:cNvSpPr txBox="1"/>
      </xdr:nvSpPr>
      <xdr:spPr>
        <a:xfrm>
          <a:off x="1752111" y="1659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75,666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100865</xdr:rowOff>
    </xdr:from>
    <xdr:to>
      <xdr:col>1</xdr:col>
      <xdr:colOff>485775</xdr:colOff>
      <xdr:row>98</xdr:row>
      <xdr:rowOff>31015</xdr:rowOff>
    </xdr:to>
    <xdr:sp macro="" textlink="">
      <xdr:nvSpPr>
        <xdr:cNvPr id="247" name="フローチャート : 判断 246"/>
        <xdr:cNvSpPr/>
      </xdr:nvSpPr>
      <xdr:spPr>
        <a:xfrm>
          <a:off x="1079500" y="16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47542</xdr:rowOff>
    </xdr:from>
    <xdr:ext cx="599010" cy="259045"/>
    <xdr:sp macro="" textlink="">
      <xdr:nvSpPr>
        <xdr:cNvPr id="248" name="テキスト ボックス 247"/>
        <xdr:cNvSpPr txBox="1"/>
      </xdr:nvSpPr>
      <xdr:spPr>
        <a:xfrm>
          <a:off x="830794" y="165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67478</xdr:rowOff>
    </xdr:from>
    <xdr:to>
      <xdr:col>6</xdr:col>
      <xdr:colOff>561975</xdr:colOff>
      <xdr:row>98</xdr:row>
      <xdr:rowOff>169078</xdr:rowOff>
    </xdr:to>
    <xdr:sp macro="" textlink="">
      <xdr:nvSpPr>
        <xdr:cNvPr id="254" name="円/楕円 253"/>
        <xdr:cNvSpPr/>
      </xdr:nvSpPr>
      <xdr:spPr>
        <a:xfrm>
          <a:off x="4584700" y="1686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153855</xdr:rowOff>
    </xdr:from>
    <xdr:ext cx="534377" cy="259045"/>
    <xdr:sp macro="" textlink="">
      <xdr:nvSpPr>
        <xdr:cNvPr id="255" name="衛生費該当値テキスト"/>
        <xdr:cNvSpPr txBox="1"/>
      </xdr:nvSpPr>
      <xdr:spPr>
        <a:xfrm>
          <a:off x="4686300" y="1678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51,245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64946</xdr:rowOff>
    </xdr:from>
    <xdr:to>
      <xdr:col>5</xdr:col>
      <xdr:colOff>409575</xdr:colOff>
      <xdr:row>98</xdr:row>
      <xdr:rowOff>166546</xdr:rowOff>
    </xdr:to>
    <xdr:sp macro="" textlink="">
      <xdr:nvSpPr>
        <xdr:cNvPr id="256" name="円/楕円 255"/>
        <xdr:cNvSpPr/>
      </xdr:nvSpPr>
      <xdr:spPr>
        <a:xfrm>
          <a:off x="3746500" y="1686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157673</xdr:rowOff>
    </xdr:from>
    <xdr:ext cx="534377" cy="259045"/>
    <xdr:sp macro="" textlink="">
      <xdr:nvSpPr>
        <xdr:cNvPr id="257" name="テキスト ボックス 256"/>
        <xdr:cNvSpPr txBox="1"/>
      </xdr:nvSpPr>
      <xdr:spPr>
        <a:xfrm>
          <a:off x="3530111" y="1695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52,574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49825</xdr:rowOff>
    </xdr:from>
    <xdr:to>
      <xdr:col>4</xdr:col>
      <xdr:colOff>206375</xdr:colOff>
      <xdr:row>98</xdr:row>
      <xdr:rowOff>151425</xdr:rowOff>
    </xdr:to>
    <xdr:sp macro="" textlink="">
      <xdr:nvSpPr>
        <xdr:cNvPr id="258" name="円/楕円 257"/>
        <xdr:cNvSpPr/>
      </xdr:nvSpPr>
      <xdr:spPr>
        <a:xfrm>
          <a:off x="2857500" y="1685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142552</xdr:rowOff>
    </xdr:from>
    <xdr:ext cx="534377" cy="259045"/>
    <xdr:sp macro="" textlink="">
      <xdr:nvSpPr>
        <xdr:cNvPr id="259" name="テキスト ボックス 258"/>
        <xdr:cNvSpPr txBox="1"/>
      </xdr:nvSpPr>
      <xdr:spPr>
        <a:xfrm>
          <a:off x="2641111" y="1694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60,512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44566</xdr:rowOff>
    </xdr:from>
    <xdr:to>
      <xdr:col>3</xdr:col>
      <xdr:colOff>3175</xdr:colOff>
      <xdr:row>98</xdr:row>
      <xdr:rowOff>146166</xdr:rowOff>
    </xdr:to>
    <xdr:sp macro="" textlink="">
      <xdr:nvSpPr>
        <xdr:cNvPr id="260" name="円/楕円 259"/>
        <xdr:cNvSpPr/>
      </xdr:nvSpPr>
      <xdr:spPr>
        <a:xfrm>
          <a:off x="1968500" y="1684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137293</xdr:rowOff>
    </xdr:from>
    <xdr:ext cx="534377" cy="259045"/>
    <xdr:sp macro="" textlink="">
      <xdr:nvSpPr>
        <xdr:cNvPr id="261" name="テキスト ボックス 260"/>
        <xdr:cNvSpPr txBox="1"/>
      </xdr:nvSpPr>
      <xdr:spPr>
        <a:xfrm>
          <a:off x="1752111" y="169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63,272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25048</xdr:rowOff>
    </xdr:from>
    <xdr:to>
      <xdr:col>1</xdr:col>
      <xdr:colOff>485775</xdr:colOff>
      <xdr:row>98</xdr:row>
      <xdr:rowOff>126648</xdr:rowOff>
    </xdr:to>
    <xdr:sp macro="" textlink="">
      <xdr:nvSpPr>
        <xdr:cNvPr id="262" name="円/楕円 261"/>
        <xdr:cNvSpPr/>
      </xdr:nvSpPr>
      <xdr:spPr>
        <a:xfrm>
          <a:off x="1079500" y="168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117775</xdr:rowOff>
    </xdr:from>
    <xdr:ext cx="534377" cy="259045"/>
    <xdr:sp macro="" textlink="">
      <xdr:nvSpPr>
        <xdr:cNvPr id="263" name="テキスト ボックス 262"/>
        <xdr:cNvSpPr txBox="1"/>
      </xdr:nvSpPr>
      <xdr:spPr>
        <a:xfrm>
          <a:off x="863111" y="1691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137414</xdr:rowOff>
    </xdr:from>
    <xdr:to>
      <xdr:col>15</xdr:col>
      <xdr:colOff>180340</xdr:colOff>
      <xdr:row>39</xdr:row>
      <xdr:rowOff>44450</xdr:rowOff>
    </xdr:to>
    <xdr:cxnSp macro="">
      <xdr:nvCxnSpPr>
        <xdr:cNvPr id="287" name="直線コネクタ 286"/>
        <xdr:cNvCxnSpPr/>
      </xdr:nvCxnSpPr>
      <xdr:spPr>
        <a:xfrm flipV="1">
          <a:off x="10475595" y="5280914"/>
          <a:ext cx="1270" cy="145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84091</xdr:rowOff>
    </xdr:from>
    <xdr:ext cx="534377" cy="259045"/>
    <xdr:sp macro="" textlink="">
      <xdr:nvSpPr>
        <xdr:cNvPr id="290" name="労働費最大値テキスト"/>
        <xdr:cNvSpPr txBox="1"/>
      </xdr:nvSpPr>
      <xdr:spPr>
        <a:xfrm>
          <a:off x="10528300" y="50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30</xdr:row>
      <xdr:rowOff>137414</xdr:rowOff>
    </xdr:from>
    <xdr:to>
      <xdr:col>15</xdr:col>
      <xdr:colOff>269875</xdr:colOff>
      <xdr:row>30</xdr:row>
      <xdr:rowOff>137414</xdr:rowOff>
    </xdr:to>
    <xdr:cxnSp macro="">
      <xdr:nvCxnSpPr>
        <xdr:cNvPr id="291" name="直線コネクタ 290"/>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163720</xdr:rowOff>
    </xdr:from>
    <xdr:ext cx="469744" cy="259045"/>
    <xdr:sp macro="" textlink="">
      <xdr:nvSpPr>
        <xdr:cNvPr id="293" name="労働費平均値テキスト"/>
        <xdr:cNvSpPr txBox="1"/>
      </xdr:nvSpPr>
      <xdr:spPr>
        <a:xfrm>
          <a:off x="10528300" y="6335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140843</xdr:rowOff>
    </xdr:from>
    <xdr:to>
      <xdr:col>15</xdr:col>
      <xdr:colOff>231775</xdr:colOff>
      <xdr:row>38</xdr:row>
      <xdr:rowOff>70993</xdr:rowOff>
    </xdr:to>
    <xdr:sp macro="" textlink="">
      <xdr:nvSpPr>
        <xdr:cNvPr id="294" name="フローチャート : 判断 293"/>
        <xdr:cNvSpPr/>
      </xdr:nvSpPr>
      <xdr:spPr>
        <a:xfrm>
          <a:off x="104267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3937</xdr:rowOff>
    </xdr:from>
    <xdr:to>
      <xdr:col>14</xdr:col>
      <xdr:colOff>79375</xdr:colOff>
      <xdr:row>37</xdr:row>
      <xdr:rowOff>105537</xdr:rowOff>
    </xdr:to>
    <xdr:sp macro="" textlink="">
      <xdr:nvSpPr>
        <xdr:cNvPr id="296" name="フローチャート : 判断 295"/>
        <xdr:cNvSpPr/>
      </xdr:nvSpPr>
      <xdr:spPr>
        <a:xfrm>
          <a:off x="9588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122064</xdr:rowOff>
    </xdr:from>
    <xdr:ext cx="469744" cy="259045"/>
    <xdr:sp macro="" textlink="">
      <xdr:nvSpPr>
        <xdr:cNvPr id="297" name="テキスト ボックス 296"/>
        <xdr:cNvSpPr txBox="1"/>
      </xdr:nvSpPr>
      <xdr:spPr>
        <a:xfrm>
          <a:off x="9404427"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94361</xdr:rowOff>
    </xdr:from>
    <xdr:to>
      <xdr:col>12</xdr:col>
      <xdr:colOff>561975</xdr:colOff>
      <xdr:row>37</xdr:row>
      <xdr:rowOff>24511</xdr:rowOff>
    </xdr:to>
    <xdr:sp macro="" textlink="">
      <xdr:nvSpPr>
        <xdr:cNvPr id="299" name="フローチャート : 判断 298"/>
        <xdr:cNvSpPr/>
      </xdr:nvSpPr>
      <xdr:spPr>
        <a:xfrm>
          <a:off x="8699500" y="626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41038</xdr:rowOff>
    </xdr:from>
    <xdr:ext cx="469744" cy="259045"/>
    <xdr:sp macro="" textlink="">
      <xdr:nvSpPr>
        <xdr:cNvPr id="300" name="テキスト ボックス 299"/>
        <xdr:cNvSpPr txBox="1"/>
      </xdr:nvSpPr>
      <xdr:spPr>
        <a:xfrm>
          <a:off x="8515427" y="604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86741</xdr:rowOff>
    </xdr:from>
    <xdr:to>
      <xdr:col>11</xdr:col>
      <xdr:colOff>358775</xdr:colOff>
      <xdr:row>37</xdr:row>
      <xdr:rowOff>16891</xdr:rowOff>
    </xdr:to>
    <xdr:sp macro="" textlink="">
      <xdr:nvSpPr>
        <xdr:cNvPr id="302" name="フローチャート : 判断 301"/>
        <xdr:cNvSpPr/>
      </xdr:nvSpPr>
      <xdr:spPr>
        <a:xfrm>
          <a:off x="7810500" y="625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33418</xdr:rowOff>
    </xdr:from>
    <xdr:ext cx="469744" cy="259045"/>
    <xdr:sp macro="" textlink="">
      <xdr:nvSpPr>
        <xdr:cNvPr id="303" name="テキスト ボックス 302"/>
        <xdr:cNvSpPr txBox="1"/>
      </xdr:nvSpPr>
      <xdr:spPr>
        <a:xfrm>
          <a:off x="7626427" y="603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1524</xdr:rowOff>
    </xdr:from>
    <xdr:to>
      <xdr:col>10</xdr:col>
      <xdr:colOff>155575</xdr:colOff>
      <xdr:row>36</xdr:row>
      <xdr:rowOff>103124</xdr:rowOff>
    </xdr:to>
    <xdr:sp macro="" textlink="">
      <xdr:nvSpPr>
        <xdr:cNvPr id="304" name="フローチャート : 判断 303"/>
        <xdr:cNvSpPr/>
      </xdr:nvSpPr>
      <xdr:spPr>
        <a:xfrm>
          <a:off x="6921500" y="617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119651</xdr:rowOff>
    </xdr:from>
    <xdr:ext cx="469744" cy="259045"/>
    <xdr:sp macro="" textlink="">
      <xdr:nvSpPr>
        <xdr:cNvPr id="305" name="テキスト ボックス 304"/>
        <xdr:cNvSpPr txBox="1"/>
      </xdr:nvSpPr>
      <xdr:spPr>
        <a:xfrm>
          <a:off x="6737427" y="59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9" name="円/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0" name="テキスト ボックス 319"/>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32479</xdr:rowOff>
    </xdr:from>
    <xdr:to>
      <xdr:col>15</xdr:col>
      <xdr:colOff>180340</xdr:colOff>
      <xdr:row>59</xdr:row>
      <xdr:rowOff>30200</xdr:rowOff>
    </xdr:to>
    <xdr:cxnSp macro="">
      <xdr:nvCxnSpPr>
        <xdr:cNvPr id="344" name="直線コネクタ 343"/>
        <xdr:cNvCxnSpPr/>
      </xdr:nvCxnSpPr>
      <xdr:spPr>
        <a:xfrm flipV="1">
          <a:off x="10475595" y="8776429"/>
          <a:ext cx="1270" cy="1369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34027</xdr:rowOff>
    </xdr:from>
    <xdr:ext cx="534377" cy="259045"/>
    <xdr:sp macro="" textlink="">
      <xdr:nvSpPr>
        <xdr:cNvPr id="345" name="農林水産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59</xdr:row>
      <xdr:rowOff>30200</xdr:rowOff>
    </xdr:from>
    <xdr:to>
      <xdr:col>15</xdr:col>
      <xdr:colOff>269875</xdr:colOff>
      <xdr:row>59</xdr:row>
      <xdr:rowOff>30200</xdr:rowOff>
    </xdr:to>
    <xdr:cxnSp macro="">
      <xdr:nvCxnSpPr>
        <xdr:cNvPr id="346" name="直線コネクタ 345"/>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150606</xdr:rowOff>
    </xdr:from>
    <xdr:ext cx="690189" cy="259045"/>
    <xdr:sp macro="" textlink="">
      <xdr:nvSpPr>
        <xdr:cNvPr id="347" name="農林水産業費最大値テキスト"/>
        <xdr:cNvSpPr txBox="1"/>
      </xdr:nvSpPr>
      <xdr:spPr>
        <a:xfrm>
          <a:off x="10528300" y="8551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51</xdr:row>
      <xdr:rowOff>32479</xdr:rowOff>
    </xdr:from>
    <xdr:to>
      <xdr:col>15</xdr:col>
      <xdr:colOff>269875</xdr:colOff>
      <xdr:row>51</xdr:row>
      <xdr:rowOff>32479</xdr:rowOff>
    </xdr:to>
    <xdr:cxnSp macro="">
      <xdr:nvCxnSpPr>
        <xdr:cNvPr id="348" name="直線コネクタ 347"/>
        <xdr:cNvCxnSpPr/>
      </xdr:nvCxnSpPr>
      <xdr:spPr>
        <a:xfrm>
          <a:off x="10388600" y="877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166050</xdr:rowOff>
    </xdr:from>
    <xdr:to>
      <xdr:col>15</xdr:col>
      <xdr:colOff>180975</xdr:colOff>
      <xdr:row>58</xdr:row>
      <xdr:rowOff>57278</xdr:rowOff>
    </xdr:to>
    <xdr:cxnSp macro="">
      <xdr:nvCxnSpPr>
        <xdr:cNvPr id="349" name="直線コネクタ 348"/>
        <xdr:cNvCxnSpPr/>
      </xdr:nvCxnSpPr>
      <xdr:spPr>
        <a:xfrm flipV="1">
          <a:off x="9639300" y="9938700"/>
          <a:ext cx="838200" cy="6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13280</xdr:rowOff>
    </xdr:from>
    <xdr:ext cx="599010" cy="259045"/>
    <xdr:sp macro="" textlink="">
      <xdr:nvSpPr>
        <xdr:cNvPr id="350" name="農林水産業費平均値テキスト"/>
        <xdr:cNvSpPr txBox="1"/>
      </xdr:nvSpPr>
      <xdr:spPr>
        <a:xfrm>
          <a:off x="10528300" y="9957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34853</xdr:rowOff>
    </xdr:from>
    <xdr:to>
      <xdr:col>15</xdr:col>
      <xdr:colOff>231775</xdr:colOff>
      <xdr:row>58</xdr:row>
      <xdr:rowOff>136453</xdr:rowOff>
    </xdr:to>
    <xdr:sp macro="" textlink="">
      <xdr:nvSpPr>
        <xdr:cNvPr id="351" name="フローチャート : 判断 350"/>
        <xdr:cNvSpPr/>
      </xdr:nvSpPr>
      <xdr:spPr>
        <a:xfrm>
          <a:off x="10426700" y="99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42949</xdr:rowOff>
    </xdr:from>
    <xdr:to>
      <xdr:col>14</xdr:col>
      <xdr:colOff>28575</xdr:colOff>
      <xdr:row>58</xdr:row>
      <xdr:rowOff>57278</xdr:rowOff>
    </xdr:to>
    <xdr:cxnSp macro="">
      <xdr:nvCxnSpPr>
        <xdr:cNvPr id="352" name="直線コネクタ 351"/>
        <xdr:cNvCxnSpPr/>
      </xdr:nvCxnSpPr>
      <xdr:spPr>
        <a:xfrm>
          <a:off x="8750300" y="9987049"/>
          <a:ext cx="889000" cy="1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36379</xdr:rowOff>
    </xdr:from>
    <xdr:to>
      <xdr:col>14</xdr:col>
      <xdr:colOff>79375</xdr:colOff>
      <xdr:row>58</xdr:row>
      <xdr:rowOff>137979</xdr:rowOff>
    </xdr:to>
    <xdr:sp macro="" textlink="">
      <xdr:nvSpPr>
        <xdr:cNvPr id="353" name="フローチャート : 判断 352"/>
        <xdr:cNvSpPr/>
      </xdr:nvSpPr>
      <xdr:spPr>
        <a:xfrm>
          <a:off x="9588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129106</xdr:rowOff>
    </xdr:from>
    <xdr:ext cx="599010" cy="259045"/>
    <xdr:sp macro="" textlink="">
      <xdr:nvSpPr>
        <xdr:cNvPr id="354" name="テキスト ボックス 353"/>
        <xdr:cNvSpPr txBox="1"/>
      </xdr:nvSpPr>
      <xdr:spPr>
        <a:xfrm>
          <a:off x="9339794" y="1007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42949</xdr:rowOff>
    </xdr:from>
    <xdr:to>
      <xdr:col>12</xdr:col>
      <xdr:colOff>511175</xdr:colOff>
      <xdr:row>58</xdr:row>
      <xdr:rowOff>71252</xdr:rowOff>
    </xdr:to>
    <xdr:cxnSp macro="">
      <xdr:nvCxnSpPr>
        <xdr:cNvPr id="355" name="直線コネクタ 354"/>
        <xdr:cNvCxnSpPr/>
      </xdr:nvCxnSpPr>
      <xdr:spPr>
        <a:xfrm flipV="1">
          <a:off x="7861300" y="9987049"/>
          <a:ext cx="889000"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14446</xdr:rowOff>
    </xdr:from>
    <xdr:to>
      <xdr:col>12</xdr:col>
      <xdr:colOff>561975</xdr:colOff>
      <xdr:row>58</xdr:row>
      <xdr:rowOff>116046</xdr:rowOff>
    </xdr:to>
    <xdr:sp macro="" textlink="">
      <xdr:nvSpPr>
        <xdr:cNvPr id="356" name="フローチャート : 判断 355"/>
        <xdr:cNvSpPr/>
      </xdr:nvSpPr>
      <xdr:spPr>
        <a:xfrm>
          <a:off x="8699500" y="99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107173</xdr:rowOff>
    </xdr:from>
    <xdr:ext cx="599010" cy="259045"/>
    <xdr:sp macro="" textlink="">
      <xdr:nvSpPr>
        <xdr:cNvPr id="357" name="テキスト ボックス 356"/>
        <xdr:cNvSpPr txBox="1"/>
      </xdr:nvSpPr>
      <xdr:spPr>
        <a:xfrm>
          <a:off x="8450794" y="1005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118,625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71252</xdr:rowOff>
    </xdr:from>
    <xdr:to>
      <xdr:col>11</xdr:col>
      <xdr:colOff>307975</xdr:colOff>
      <xdr:row>58</xdr:row>
      <xdr:rowOff>71394</xdr:rowOff>
    </xdr:to>
    <xdr:cxnSp macro="">
      <xdr:nvCxnSpPr>
        <xdr:cNvPr id="358" name="直線コネクタ 357"/>
        <xdr:cNvCxnSpPr/>
      </xdr:nvCxnSpPr>
      <xdr:spPr>
        <a:xfrm flipV="1">
          <a:off x="6972300" y="10015352"/>
          <a:ext cx="889000" cy="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168755</xdr:rowOff>
    </xdr:from>
    <xdr:to>
      <xdr:col>11</xdr:col>
      <xdr:colOff>358775</xdr:colOff>
      <xdr:row>58</xdr:row>
      <xdr:rowOff>98905</xdr:rowOff>
    </xdr:to>
    <xdr:sp macro="" textlink="">
      <xdr:nvSpPr>
        <xdr:cNvPr id="359" name="フローチャート : 判断 358"/>
        <xdr:cNvSpPr/>
      </xdr:nvSpPr>
      <xdr:spPr>
        <a:xfrm>
          <a:off x="7810500" y="994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115432</xdr:rowOff>
    </xdr:from>
    <xdr:ext cx="599010" cy="259045"/>
    <xdr:sp macro="" textlink="">
      <xdr:nvSpPr>
        <xdr:cNvPr id="360" name="テキスト ボックス 359"/>
        <xdr:cNvSpPr txBox="1"/>
      </xdr:nvSpPr>
      <xdr:spPr>
        <a:xfrm>
          <a:off x="7561794" y="9716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132,122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7203</xdr:rowOff>
    </xdr:from>
    <xdr:to>
      <xdr:col>10</xdr:col>
      <xdr:colOff>155575</xdr:colOff>
      <xdr:row>58</xdr:row>
      <xdr:rowOff>108803</xdr:rowOff>
    </xdr:to>
    <xdr:sp macro="" textlink="">
      <xdr:nvSpPr>
        <xdr:cNvPr id="361" name="フローチャート : 判断 360"/>
        <xdr:cNvSpPr/>
      </xdr:nvSpPr>
      <xdr:spPr>
        <a:xfrm>
          <a:off x="6921500" y="995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125330</xdr:rowOff>
    </xdr:from>
    <xdr:ext cx="599010" cy="259045"/>
    <xdr:sp macro="" textlink="">
      <xdr:nvSpPr>
        <xdr:cNvPr id="362" name="テキスト ボックス 361"/>
        <xdr:cNvSpPr txBox="1"/>
      </xdr:nvSpPr>
      <xdr:spPr>
        <a:xfrm>
          <a:off x="6672794" y="972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124,328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115250</xdr:rowOff>
    </xdr:from>
    <xdr:to>
      <xdr:col>15</xdr:col>
      <xdr:colOff>231775</xdr:colOff>
      <xdr:row>58</xdr:row>
      <xdr:rowOff>45400</xdr:rowOff>
    </xdr:to>
    <xdr:sp macro="" textlink="">
      <xdr:nvSpPr>
        <xdr:cNvPr id="368" name="円/楕円 367"/>
        <xdr:cNvSpPr/>
      </xdr:nvSpPr>
      <xdr:spPr>
        <a:xfrm>
          <a:off x="10426700" y="988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138127</xdr:rowOff>
    </xdr:from>
    <xdr:ext cx="599010" cy="259045"/>
    <xdr:sp macro="" textlink="">
      <xdr:nvSpPr>
        <xdr:cNvPr id="369" name="農林水産業費該当値テキスト"/>
        <xdr:cNvSpPr txBox="1"/>
      </xdr:nvSpPr>
      <xdr:spPr>
        <a:xfrm>
          <a:off x="10528300" y="973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174,252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6478</xdr:rowOff>
    </xdr:from>
    <xdr:to>
      <xdr:col>14</xdr:col>
      <xdr:colOff>79375</xdr:colOff>
      <xdr:row>58</xdr:row>
      <xdr:rowOff>108078</xdr:rowOff>
    </xdr:to>
    <xdr:sp macro="" textlink="">
      <xdr:nvSpPr>
        <xdr:cNvPr id="370" name="円/楕円 369"/>
        <xdr:cNvSpPr/>
      </xdr:nvSpPr>
      <xdr:spPr>
        <a:xfrm>
          <a:off x="9588500" y="995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124605</xdr:rowOff>
    </xdr:from>
    <xdr:ext cx="599010" cy="259045"/>
    <xdr:sp macro="" textlink="">
      <xdr:nvSpPr>
        <xdr:cNvPr id="371" name="テキスト ボックス 370"/>
        <xdr:cNvSpPr txBox="1"/>
      </xdr:nvSpPr>
      <xdr:spPr>
        <a:xfrm>
          <a:off x="9339794" y="9725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124,899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163599</xdr:rowOff>
    </xdr:from>
    <xdr:to>
      <xdr:col>12</xdr:col>
      <xdr:colOff>561975</xdr:colOff>
      <xdr:row>58</xdr:row>
      <xdr:rowOff>93749</xdr:rowOff>
    </xdr:to>
    <xdr:sp macro="" textlink="">
      <xdr:nvSpPr>
        <xdr:cNvPr id="372" name="円/楕円 371"/>
        <xdr:cNvSpPr/>
      </xdr:nvSpPr>
      <xdr:spPr>
        <a:xfrm>
          <a:off x="8699500" y="993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110276</xdr:rowOff>
    </xdr:from>
    <xdr:ext cx="599010" cy="259045"/>
    <xdr:sp macro="" textlink="">
      <xdr:nvSpPr>
        <xdr:cNvPr id="373" name="テキスト ボックス 372"/>
        <xdr:cNvSpPr txBox="1"/>
      </xdr:nvSpPr>
      <xdr:spPr>
        <a:xfrm>
          <a:off x="8450794" y="971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136,182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20452</xdr:rowOff>
    </xdr:from>
    <xdr:to>
      <xdr:col>11</xdr:col>
      <xdr:colOff>358775</xdr:colOff>
      <xdr:row>58</xdr:row>
      <xdr:rowOff>122052</xdr:rowOff>
    </xdr:to>
    <xdr:sp macro="" textlink="">
      <xdr:nvSpPr>
        <xdr:cNvPr id="374" name="円/楕円 373"/>
        <xdr:cNvSpPr/>
      </xdr:nvSpPr>
      <xdr:spPr>
        <a:xfrm>
          <a:off x="7810500" y="996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113179</xdr:rowOff>
    </xdr:from>
    <xdr:ext cx="599010" cy="259045"/>
    <xdr:sp macro="" textlink="">
      <xdr:nvSpPr>
        <xdr:cNvPr id="375" name="テキスト ボックス 374"/>
        <xdr:cNvSpPr txBox="1"/>
      </xdr:nvSpPr>
      <xdr:spPr>
        <a:xfrm>
          <a:off x="7561794" y="1005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113,896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20594</xdr:rowOff>
    </xdr:from>
    <xdr:to>
      <xdr:col>10</xdr:col>
      <xdr:colOff>155575</xdr:colOff>
      <xdr:row>58</xdr:row>
      <xdr:rowOff>122194</xdr:rowOff>
    </xdr:to>
    <xdr:sp macro="" textlink="">
      <xdr:nvSpPr>
        <xdr:cNvPr id="376" name="円/楕円 375"/>
        <xdr:cNvSpPr/>
      </xdr:nvSpPr>
      <xdr:spPr>
        <a:xfrm>
          <a:off x="6921500" y="996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113321</xdr:rowOff>
    </xdr:from>
    <xdr:ext cx="599010" cy="259045"/>
    <xdr:sp macro="" textlink="">
      <xdr:nvSpPr>
        <xdr:cNvPr id="377" name="テキスト ボックス 376"/>
        <xdr:cNvSpPr txBox="1"/>
      </xdr:nvSpPr>
      <xdr:spPr>
        <a:xfrm>
          <a:off x="6672794" y="1005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2966</xdr:rowOff>
    </xdr:from>
    <xdr:to>
      <xdr:col>15</xdr:col>
      <xdr:colOff>180340</xdr:colOff>
      <xdr:row>79</xdr:row>
      <xdr:rowOff>38765</xdr:rowOff>
    </xdr:to>
    <xdr:cxnSp macro="">
      <xdr:nvCxnSpPr>
        <xdr:cNvPr id="401" name="直線コネクタ 400"/>
        <xdr:cNvCxnSpPr/>
      </xdr:nvCxnSpPr>
      <xdr:spPr>
        <a:xfrm flipV="1">
          <a:off x="10475595" y="12175916"/>
          <a:ext cx="1270" cy="140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42592</xdr:rowOff>
    </xdr:from>
    <xdr:ext cx="378565" cy="259045"/>
    <xdr:sp macro="" textlink="">
      <xdr:nvSpPr>
        <xdr:cNvPr id="402" name="商工費最小値テキスト"/>
        <xdr:cNvSpPr txBox="1"/>
      </xdr:nvSpPr>
      <xdr:spPr>
        <a:xfrm>
          <a:off x="10528300" y="1358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79</xdr:row>
      <xdr:rowOff>38765</xdr:rowOff>
    </xdr:from>
    <xdr:to>
      <xdr:col>15</xdr:col>
      <xdr:colOff>269875</xdr:colOff>
      <xdr:row>79</xdr:row>
      <xdr:rowOff>38765</xdr:rowOff>
    </xdr:to>
    <xdr:cxnSp macro="">
      <xdr:nvCxnSpPr>
        <xdr:cNvPr id="403" name="直線コネクタ 402"/>
        <xdr:cNvCxnSpPr/>
      </xdr:nvCxnSpPr>
      <xdr:spPr>
        <a:xfrm>
          <a:off x="10388600" y="1358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121093</xdr:rowOff>
    </xdr:from>
    <xdr:ext cx="599010" cy="259045"/>
    <xdr:sp macro="" textlink="">
      <xdr:nvSpPr>
        <xdr:cNvPr id="404" name="商工費最大値テキスト"/>
        <xdr:cNvSpPr txBox="1"/>
      </xdr:nvSpPr>
      <xdr:spPr>
        <a:xfrm>
          <a:off x="10528300" y="119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71</xdr:row>
      <xdr:rowOff>2966</xdr:rowOff>
    </xdr:from>
    <xdr:to>
      <xdr:col>15</xdr:col>
      <xdr:colOff>269875</xdr:colOff>
      <xdr:row>71</xdr:row>
      <xdr:rowOff>2966</xdr:rowOff>
    </xdr:to>
    <xdr:cxnSp macro="">
      <xdr:nvCxnSpPr>
        <xdr:cNvPr id="405" name="直線コネクタ 404"/>
        <xdr:cNvCxnSpPr/>
      </xdr:nvCxnSpPr>
      <xdr:spPr>
        <a:xfrm>
          <a:off x="10388600" y="1217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153622</xdr:rowOff>
    </xdr:from>
    <xdr:to>
      <xdr:col>15</xdr:col>
      <xdr:colOff>180975</xdr:colOff>
      <xdr:row>78</xdr:row>
      <xdr:rowOff>159116</xdr:rowOff>
    </xdr:to>
    <xdr:cxnSp macro="">
      <xdr:nvCxnSpPr>
        <xdr:cNvPr id="406" name="直線コネクタ 405"/>
        <xdr:cNvCxnSpPr/>
      </xdr:nvCxnSpPr>
      <xdr:spPr>
        <a:xfrm flipV="1">
          <a:off x="9639300" y="13526722"/>
          <a:ext cx="838200" cy="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32346</xdr:rowOff>
    </xdr:from>
    <xdr:ext cx="534377" cy="259045"/>
    <xdr:sp macro="" textlink="">
      <xdr:nvSpPr>
        <xdr:cNvPr id="407" name="商工費平均値テキスト"/>
        <xdr:cNvSpPr txBox="1"/>
      </xdr:nvSpPr>
      <xdr:spPr>
        <a:xfrm>
          <a:off x="10528300" y="13062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9469</xdr:rowOff>
    </xdr:from>
    <xdr:to>
      <xdr:col>15</xdr:col>
      <xdr:colOff>231775</xdr:colOff>
      <xdr:row>77</xdr:row>
      <xdr:rowOff>111069</xdr:rowOff>
    </xdr:to>
    <xdr:sp macro="" textlink="">
      <xdr:nvSpPr>
        <xdr:cNvPr id="408" name="フローチャート : 判断 407"/>
        <xdr:cNvSpPr/>
      </xdr:nvSpPr>
      <xdr:spPr>
        <a:xfrm>
          <a:off x="10426700" y="13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159116</xdr:rowOff>
    </xdr:from>
    <xdr:to>
      <xdr:col>14</xdr:col>
      <xdr:colOff>28575</xdr:colOff>
      <xdr:row>78</xdr:row>
      <xdr:rowOff>163970</xdr:rowOff>
    </xdr:to>
    <xdr:cxnSp macro="">
      <xdr:nvCxnSpPr>
        <xdr:cNvPr id="409" name="直線コネクタ 408"/>
        <xdr:cNvCxnSpPr/>
      </xdr:nvCxnSpPr>
      <xdr:spPr>
        <a:xfrm flipV="1">
          <a:off x="8750300" y="13532216"/>
          <a:ext cx="8890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18827</xdr:rowOff>
    </xdr:from>
    <xdr:to>
      <xdr:col>14</xdr:col>
      <xdr:colOff>79375</xdr:colOff>
      <xdr:row>77</xdr:row>
      <xdr:rowOff>120427</xdr:rowOff>
    </xdr:to>
    <xdr:sp macro="" textlink="">
      <xdr:nvSpPr>
        <xdr:cNvPr id="410" name="フローチャート : 判断 409"/>
        <xdr:cNvSpPr/>
      </xdr:nvSpPr>
      <xdr:spPr>
        <a:xfrm>
          <a:off x="9588500" y="132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136954</xdr:rowOff>
    </xdr:from>
    <xdr:ext cx="534377" cy="259045"/>
    <xdr:sp macro="" textlink="">
      <xdr:nvSpPr>
        <xdr:cNvPr id="411" name="テキスト ボックス 410"/>
        <xdr:cNvSpPr txBox="1"/>
      </xdr:nvSpPr>
      <xdr:spPr>
        <a:xfrm>
          <a:off x="9372111" y="129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162004</xdr:rowOff>
    </xdr:from>
    <xdr:to>
      <xdr:col>12</xdr:col>
      <xdr:colOff>511175</xdr:colOff>
      <xdr:row>78</xdr:row>
      <xdr:rowOff>163970</xdr:rowOff>
    </xdr:to>
    <xdr:cxnSp macro="">
      <xdr:nvCxnSpPr>
        <xdr:cNvPr id="412" name="直線コネクタ 411"/>
        <xdr:cNvCxnSpPr/>
      </xdr:nvCxnSpPr>
      <xdr:spPr>
        <a:xfrm>
          <a:off x="7861300" y="13535104"/>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113040</xdr:rowOff>
    </xdr:from>
    <xdr:to>
      <xdr:col>12</xdr:col>
      <xdr:colOff>561975</xdr:colOff>
      <xdr:row>77</xdr:row>
      <xdr:rowOff>43190</xdr:rowOff>
    </xdr:to>
    <xdr:sp macro="" textlink="">
      <xdr:nvSpPr>
        <xdr:cNvPr id="413" name="フローチャート : 判断 412"/>
        <xdr:cNvSpPr/>
      </xdr:nvSpPr>
      <xdr:spPr>
        <a:xfrm>
          <a:off x="8699500" y="1314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59717</xdr:rowOff>
    </xdr:from>
    <xdr:ext cx="534377" cy="259045"/>
    <xdr:sp macro="" textlink="">
      <xdr:nvSpPr>
        <xdr:cNvPr id="414" name="テキスト ボックス 413"/>
        <xdr:cNvSpPr txBox="1"/>
      </xdr:nvSpPr>
      <xdr:spPr>
        <a:xfrm>
          <a:off x="8483111" y="129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161523</xdr:rowOff>
    </xdr:from>
    <xdr:to>
      <xdr:col>11</xdr:col>
      <xdr:colOff>307975</xdr:colOff>
      <xdr:row>78</xdr:row>
      <xdr:rowOff>162004</xdr:rowOff>
    </xdr:to>
    <xdr:cxnSp macro="">
      <xdr:nvCxnSpPr>
        <xdr:cNvPr id="415" name="直線コネクタ 414"/>
        <xdr:cNvCxnSpPr/>
      </xdr:nvCxnSpPr>
      <xdr:spPr>
        <a:xfrm>
          <a:off x="6972300" y="13534623"/>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23613</xdr:rowOff>
    </xdr:from>
    <xdr:to>
      <xdr:col>11</xdr:col>
      <xdr:colOff>358775</xdr:colOff>
      <xdr:row>77</xdr:row>
      <xdr:rowOff>125213</xdr:rowOff>
    </xdr:to>
    <xdr:sp macro="" textlink="">
      <xdr:nvSpPr>
        <xdr:cNvPr id="416" name="フローチャート : 判断 415"/>
        <xdr:cNvSpPr/>
      </xdr:nvSpPr>
      <xdr:spPr>
        <a:xfrm>
          <a:off x="7810500" y="1322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141740</xdr:rowOff>
    </xdr:from>
    <xdr:ext cx="534377" cy="259045"/>
    <xdr:sp macro="" textlink="">
      <xdr:nvSpPr>
        <xdr:cNvPr id="417" name="テキスト ボックス 416"/>
        <xdr:cNvSpPr txBox="1"/>
      </xdr:nvSpPr>
      <xdr:spPr>
        <a:xfrm>
          <a:off x="7594111" y="13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74079</xdr:rowOff>
    </xdr:from>
    <xdr:to>
      <xdr:col>10</xdr:col>
      <xdr:colOff>155575</xdr:colOff>
      <xdr:row>78</xdr:row>
      <xdr:rowOff>4229</xdr:rowOff>
    </xdr:to>
    <xdr:sp macro="" textlink="">
      <xdr:nvSpPr>
        <xdr:cNvPr id="418" name="フローチャート : 判断 417"/>
        <xdr:cNvSpPr/>
      </xdr:nvSpPr>
      <xdr:spPr>
        <a:xfrm>
          <a:off x="6921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20756</xdr:rowOff>
    </xdr:from>
    <xdr:ext cx="534377" cy="259045"/>
    <xdr:sp macro="" textlink="">
      <xdr:nvSpPr>
        <xdr:cNvPr id="419" name="テキスト ボックス 418"/>
        <xdr:cNvSpPr txBox="1"/>
      </xdr:nvSpPr>
      <xdr:spPr>
        <a:xfrm>
          <a:off x="6705111" y="1305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102822</xdr:rowOff>
    </xdr:from>
    <xdr:to>
      <xdr:col>15</xdr:col>
      <xdr:colOff>231775</xdr:colOff>
      <xdr:row>79</xdr:row>
      <xdr:rowOff>32972</xdr:rowOff>
    </xdr:to>
    <xdr:sp macro="" textlink="">
      <xdr:nvSpPr>
        <xdr:cNvPr id="425" name="円/楕円 424"/>
        <xdr:cNvSpPr/>
      </xdr:nvSpPr>
      <xdr:spPr>
        <a:xfrm>
          <a:off x="10426700" y="1347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17749</xdr:rowOff>
    </xdr:from>
    <xdr:ext cx="469744" cy="259045"/>
    <xdr:sp macro="" textlink="">
      <xdr:nvSpPr>
        <xdr:cNvPr id="426" name="商工費該当値テキスト"/>
        <xdr:cNvSpPr txBox="1"/>
      </xdr:nvSpPr>
      <xdr:spPr>
        <a:xfrm>
          <a:off x="10528300" y="1339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108316</xdr:rowOff>
    </xdr:from>
    <xdr:to>
      <xdr:col>14</xdr:col>
      <xdr:colOff>79375</xdr:colOff>
      <xdr:row>79</xdr:row>
      <xdr:rowOff>38466</xdr:rowOff>
    </xdr:to>
    <xdr:sp macro="" textlink="">
      <xdr:nvSpPr>
        <xdr:cNvPr id="427" name="円/楕円 426"/>
        <xdr:cNvSpPr/>
      </xdr:nvSpPr>
      <xdr:spPr>
        <a:xfrm>
          <a:off x="9588500" y="1348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29593</xdr:rowOff>
    </xdr:from>
    <xdr:ext cx="469744" cy="259045"/>
    <xdr:sp macro="" textlink="">
      <xdr:nvSpPr>
        <xdr:cNvPr id="428" name="テキスト ボックス 427"/>
        <xdr:cNvSpPr txBox="1"/>
      </xdr:nvSpPr>
      <xdr:spPr>
        <a:xfrm>
          <a:off x="9404427" y="1357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113170</xdr:rowOff>
    </xdr:from>
    <xdr:to>
      <xdr:col>12</xdr:col>
      <xdr:colOff>561975</xdr:colOff>
      <xdr:row>79</xdr:row>
      <xdr:rowOff>43320</xdr:rowOff>
    </xdr:to>
    <xdr:sp macro="" textlink="">
      <xdr:nvSpPr>
        <xdr:cNvPr id="429" name="円/楕円 428"/>
        <xdr:cNvSpPr/>
      </xdr:nvSpPr>
      <xdr:spPr>
        <a:xfrm>
          <a:off x="8699500" y="134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34447</xdr:rowOff>
    </xdr:from>
    <xdr:ext cx="469744" cy="259045"/>
    <xdr:sp macro="" textlink="">
      <xdr:nvSpPr>
        <xdr:cNvPr id="430" name="テキスト ボックス 429"/>
        <xdr:cNvSpPr txBox="1"/>
      </xdr:nvSpPr>
      <xdr:spPr>
        <a:xfrm>
          <a:off x="8515427" y="135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111204</xdr:rowOff>
    </xdr:from>
    <xdr:to>
      <xdr:col>11</xdr:col>
      <xdr:colOff>358775</xdr:colOff>
      <xdr:row>79</xdr:row>
      <xdr:rowOff>41354</xdr:rowOff>
    </xdr:to>
    <xdr:sp macro="" textlink="">
      <xdr:nvSpPr>
        <xdr:cNvPr id="431" name="円/楕円 430"/>
        <xdr:cNvSpPr/>
      </xdr:nvSpPr>
      <xdr:spPr>
        <a:xfrm>
          <a:off x="7810500" y="1348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32481</xdr:rowOff>
    </xdr:from>
    <xdr:ext cx="469744" cy="259045"/>
    <xdr:sp macro="" textlink="">
      <xdr:nvSpPr>
        <xdr:cNvPr id="432" name="テキスト ボックス 431"/>
        <xdr:cNvSpPr txBox="1"/>
      </xdr:nvSpPr>
      <xdr:spPr>
        <a:xfrm>
          <a:off x="7626427" y="1357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110723</xdr:rowOff>
    </xdr:from>
    <xdr:to>
      <xdr:col>10</xdr:col>
      <xdr:colOff>155575</xdr:colOff>
      <xdr:row>79</xdr:row>
      <xdr:rowOff>40873</xdr:rowOff>
    </xdr:to>
    <xdr:sp macro="" textlink="">
      <xdr:nvSpPr>
        <xdr:cNvPr id="433" name="円/楕円 432"/>
        <xdr:cNvSpPr/>
      </xdr:nvSpPr>
      <xdr:spPr>
        <a:xfrm>
          <a:off x="6921500" y="1348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32000</xdr:rowOff>
    </xdr:from>
    <xdr:ext cx="469744" cy="259045"/>
    <xdr:sp macro="" textlink="">
      <xdr:nvSpPr>
        <xdr:cNvPr id="434" name="テキスト ボックス 433"/>
        <xdr:cNvSpPr txBox="1"/>
      </xdr:nvSpPr>
      <xdr:spPr>
        <a:xfrm>
          <a:off x="6737427" y="1357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58" name="直線コネクタ 457"/>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59" name="土木費最小値テキスト"/>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60" name="直線コネクタ 459"/>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61" name="土木費最大値テキスト"/>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62" name="直線コネクタ 461"/>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2174</xdr:rowOff>
    </xdr:from>
    <xdr:to>
      <xdr:col>15</xdr:col>
      <xdr:colOff>180975</xdr:colOff>
      <xdr:row>98</xdr:row>
      <xdr:rowOff>57054</xdr:rowOff>
    </xdr:to>
    <xdr:cxnSp macro="">
      <xdr:nvCxnSpPr>
        <xdr:cNvPr id="463" name="直線コネクタ 462"/>
        <xdr:cNvCxnSpPr/>
      </xdr:nvCxnSpPr>
      <xdr:spPr>
        <a:xfrm flipV="1">
          <a:off x="9639300" y="16804274"/>
          <a:ext cx="838200" cy="5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110279</xdr:rowOff>
    </xdr:from>
    <xdr:ext cx="599010" cy="259045"/>
    <xdr:sp macro="" textlink="">
      <xdr:nvSpPr>
        <xdr:cNvPr id="464" name="土木費平均値テキスト"/>
        <xdr:cNvSpPr txBox="1"/>
      </xdr:nvSpPr>
      <xdr:spPr>
        <a:xfrm>
          <a:off x="10528300" y="16569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65" name="フローチャート : 判断 464"/>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14717</xdr:rowOff>
    </xdr:from>
    <xdr:to>
      <xdr:col>14</xdr:col>
      <xdr:colOff>28575</xdr:colOff>
      <xdr:row>98</xdr:row>
      <xdr:rowOff>57054</xdr:rowOff>
    </xdr:to>
    <xdr:cxnSp macro="">
      <xdr:nvCxnSpPr>
        <xdr:cNvPr id="466" name="直線コネクタ 465"/>
        <xdr:cNvCxnSpPr/>
      </xdr:nvCxnSpPr>
      <xdr:spPr>
        <a:xfrm>
          <a:off x="8750300" y="16816817"/>
          <a:ext cx="889000" cy="4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69743</xdr:rowOff>
    </xdr:from>
    <xdr:to>
      <xdr:col>14</xdr:col>
      <xdr:colOff>79375</xdr:colOff>
      <xdr:row>97</xdr:row>
      <xdr:rowOff>171343</xdr:rowOff>
    </xdr:to>
    <xdr:sp macro="" textlink="">
      <xdr:nvSpPr>
        <xdr:cNvPr id="467" name="フローチャート : 判断 466"/>
        <xdr:cNvSpPr/>
      </xdr:nvSpPr>
      <xdr:spPr>
        <a:xfrm>
          <a:off x="95885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16420</xdr:rowOff>
    </xdr:from>
    <xdr:ext cx="599010" cy="259045"/>
    <xdr:sp macro="" textlink="">
      <xdr:nvSpPr>
        <xdr:cNvPr id="468" name="テキスト ボックス 467"/>
        <xdr:cNvSpPr txBox="1"/>
      </xdr:nvSpPr>
      <xdr:spPr>
        <a:xfrm>
          <a:off x="9339794" y="1647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14717</xdr:rowOff>
    </xdr:from>
    <xdr:to>
      <xdr:col>12</xdr:col>
      <xdr:colOff>511175</xdr:colOff>
      <xdr:row>98</xdr:row>
      <xdr:rowOff>18411</xdr:rowOff>
    </xdr:to>
    <xdr:cxnSp macro="">
      <xdr:nvCxnSpPr>
        <xdr:cNvPr id="469" name="直線コネクタ 468"/>
        <xdr:cNvCxnSpPr/>
      </xdr:nvCxnSpPr>
      <xdr:spPr>
        <a:xfrm flipV="1">
          <a:off x="7861300" y="16816817"/>
          <a:ext cx="889000" cy="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18735</xdr:rowOff>
    </xdr:from>
    <xdr:to>
      <xdr:col>12</xdr:col>
      <xdr:colOff>561975</xdr:colOff>
      <xdr:row>97</xdr:row>
      <xdr:rowOff>120335</xdr:rowOff>
    </xdr:to>
    <xdr:sp macro="" textlink="">
      <xdr:nvSpPr>
        <xdr:cNvPr id="470" name="フローチャート : 判断 469"/>
        <xdr:cNvSpPr/>
      </xdr:nvSpPr>
      <xdr:spPr>
        <a:xfrm>
          <a:off x="8699500" y="166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136862</xdr:rowOff>
    </xdr:from>
    <xdr:ext cx="599010" cy="259045"/>
    <xdr:sp macro="" textlink="">
      <xdr:nvSpPr>
        <xdr:cNvPr id="471" name="テキスト ボックス 470"/>
        <xdr:cNvSpPr txBox="1"/>
      </xdr:nvSpPr>
      <xdr:spPr>
        <a:xfrm>
          <a:off x="8450794" y="1642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166,832</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169793</xdr:rowOff>
    </xdr:from>
    <xdr:to>
      <xdr:col>11</xdr:col>
      <xdr:colOff>307975</xdr:colOff>
      <xdr:row>98</xdr:row>
      <xdr:rowOff>18411</xdr:rowOff>
    </xdr:to>
    <xdr:cxnSp macro="">
      <xdr:nvCxnSpPr>
        <xdr:cNvPr id="472" name="直線コネクタ 471"/>
        <xdr:cNvCxnSpPr/>
      </xdr:nvCxnSpPr>
      <xdr:spPr>
        <a:xfrm>
          <a:off x="6972300" y="16800443"/>
          <a:ext cx="889000" cy="2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72549</xdr:rowOff>
    </xdr:from>
    <xdr:to>
      <xdr:col>11</xdr:col>
      <xdr:colOff>358775</xdr:colOff>
      <xdr:row>98</xdr:row>
      <xdr:rowOff>2699</xdr:rowOff>
    </xdr:to>
    <xdr:sp macro="" textlink="">
      <xdr:nvSpPr>
        <xdr:cNvPr id="473" name="フローチャート : 判断 472"/>
        <xdr:cNvSpPr/>
      </xdr:nvSpPr>
      <xdr:spPr>
        <a:xfrm>
          <a:off x="7810500" y="1670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19226</xdr:rowOff>
    </xdr:from>
    <xdr:ext cx="599010" cy="259045"/>
    <xdr:sp macro="" textlink="">
      <xdr:nvSpPr>
        <xdr:cNvPr id="474" name="テキスト ボックス 473"/>
        <xdr:cNvSpPr txBox="1"/>
      </xdr:nvSpPr>
      <xdr:spPr>
        <a:xfrm>
          <a:off x="7561794" y="1647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120870</xdr:rowOff>
    </xdr:from>
    <xdr:to>
      <xdr:col>10</xdr:col>
      <xdr:colOff>155575</xdr:colOff>
      <xdr:row>98</xdr:row>
      <xdr:rowOff>51020</xdr:rowOff>
    </xdr:to>
    <xdr:sp macro="" textlink="">
      <xdr:nvSpPr>
        <xdr:cNvPr id="475" name="フローチャート : 判断 474"/>
        <xdr:cNvSpPr/>
      </xdr:nvSpPr>
      <xdr:spPr>
        <a:xfrm>
          <a:off x="6921500" y="167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42147</xdr:rowOff>
    </xdr:from>
    <xdr:ext cx="599010" cy="259045"/>
    <xdr:sp macro="" textlink="">
      <xdr:nvSpPr>
        <xdr:cNvPr id="476" name="テキスト ボックス 475"/>
        <xdr:cNvSpPr txBox="1"/>
      </xdr:nvSpPr>
      <xdr:spPr>
        <a:xfrm>
          <a:off x="6672794" y="1684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113,218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122824</xdr:rowOff>
    </xdr:from>
    <xdr:to>
      <xdr:col>15</xdr:col>
      <xdr:colOff>231775</xdr:colOff>
      <xdr:row>98</xdr:row>
      <xdr:rowOff>52974</xdr:rowOff>
    </xdr:to>
    <xdr:sp macro="" textlink="">
      <xdr:nvSpPr>
        <xdr:cNvPr id="482" name="円/楕円 481"/>
        <xdr:cNvSpPr/>
      </xdr:nvSpPr>
      <xdr:spPr>
        <a:xfrm>
          <a:off x="10426700" y="1675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101251</xdr:rowOff>
    </xdr:from>
    <xdr:ext cx="599010" cy="259045"/>
    <xdr:sp macro="" textlink="">
      <xdr:nvSpPr>
        <xdr:cNvPr id="483" name="土木費該当値テキスト"/>
        <xdr:cNvSpPr txBox="1"/>
      </xdr:nvSpPr>
      <xdr:spPr>
        <a:xfrm>
          <a:off x="10528300" y="1673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112,192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6254</xdr:rowOff>
    </xdr:from>
    <xdr:to>
      <xdr:col>14</xdr:col>
      <xdr:colOff>79375</xdr:colOff>
      <xdr:row>98</xdr:row>
      <xdr:rowOff>107854</xdr:rowOff>
    </xdr:to>
    <xdr:sp macro="" textlink="">
      <xdr:nvSpPr>
        <xdr:cNvPr id="484" name="円/楕円 483"/>
        <xdr:cNvSpPr/>
      </xdr:nvSpPr>
      <xdr:spPr>
        <a:xfrm>
          <a:off x="9588500" y="1680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98981</xdr:rowOff>
    </xdr:from>
    <xdr:ext cx="534377" cy="259045"/>
    <xdr:sp macro="" textlink="">
      <xdr:nvSpPr>
        <xdr:cNvPr id="485" name="テキスト ボックス 484"/>
        <xdr:cNvSpPr txBox="1"/>
      </xdr:nvSpPr>
      <xdr:spPr>
        <a:xfrm>
          <a:off x="9372111" y="1690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83,384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135367</xdr:rowOff>
    </xdr:from>
    <xdr:to>
      <xdr:col>12</xdr:col>
      <xdr:colOff>561975</xdr:colOff>
      <xdr:row>98</xdr:row>
      <xdr:rowOff>65517</xdr:rowOff>
    </xdr:to>
    <xdr:sp macro="" textlink="">
      <xdr:nvSpPr>
        <xdr:cNvPr id="486" name="円/楕円 485"/>
        <xdr:cNvSpPr/>
      </xdr:nvSpPr>
      <xdr:spPr>
        <a:xfrm>
          <a:off x="8699500" y="1676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56644</xdr:rowOff>
    </xdr:from>
    <xdr:ext cx="599010" cy="259045"/>
    <xdr:sp macro="" textlink="">
      <xdr:nvSpPr>
        <xdr:cNvPr id="487" name="テキスト ボックス 486"/>
        <xdr:cNvSpPr txBox="1"/>
      </xdr:nvSpPr>
      <xdr:spPr>
        <a:xfrm>
          <a:off x="8450794" y="1685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105,608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139061</xdr:rowOff>
    </xdr:from>
    <xdr:to>
      <xdr:col>11</xdr:col>
      <xdr:colOff>358775</xdr:colOff>
      <xdr:row>98</xdr:row>
      <xdr:rowOff>69211</xdr:rowOff>
    </xdr:to>
    <xdr:sp macro="" textlink="">
      <xdr:nvSpPr>
        <xdr:cNvPr id="488" name="円/楕円 487"/>
        <xdr:cNvSpPr/>
      </xdr:nvSpPr>
      <xdr:spPr>
        <a:xfrm>
          <a:off x="7810500" y="1676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60338</xdr:rowOff>
    </xdr:from>
    <xdr:ext cx="599010" cy="259045"/>
    <xdr:sp macro="" textlink="">
      <xdr:nvSpPr>
        <xdr:cNvPr id="489" name="テキスト ボックス 488"/>
        <xdr:cNvSpPr txBox="1"/>
      </xdr:nvSpPr>
      <xdr:spPr>
        <a:xfrm>
          <a:off x="7561794" y="1686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103,669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118993</xdr:rowOff>
    </xdr:from>
    <xdr:to>
      <xdr:col>10</xdr:col>
      <xdr:colOff>155575</xdr:colOff>
      <xdr:row>98</xdr:row>
      <xdr:rowOff>49143</xdr:rowOff>
    </xdr:to>
    <xdr:sp macro="" textlink="">
      <xdr:nvSpPr>
        <xdr:cNvPr id="490" name="円/楕円 489"/>
        <xdr:cNvSpPr/>
      </xdr:nvSpPr>
      <xdr:spPr>
        <a:xfrm>
          <a:off x="6921500" y="167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65670</xdr:rowOff>
    </xdr:from>
    <xdr:ext cx="599010" cy="259045"/>
    <xdr:sp macro="" textlink="">
      <xdr:nvSpPr>
        <xdr:cNvPr id="491" name="テキスト ボックス 490"/>
        <xdr:cNvSpPr txBox="1"/>
      </xdr:nvSpPr>
      <xdr:spPr>
        <a:xfrm>
          <a:off x="6672794" y="16524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15" name="直線コネクタ 514"/>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16" name="消防費最小値テキスト"/>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17" name="直線コネクタ 516"/>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18" name="消防費最大値テキスト"/>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19" name="直線コネクタ 518"/>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155268</xdr:rowOff>
    </xdr:from>
    <xdr:to>
      <xdr:col>23</xdr:col>
      <xdr:colOff>517525</xdr:colOff>
      <xdr:row>38</xdr:row>
      <xdr:rowOff>19765</xdr:rowOff>
    </xdr:to>
    <xdr:cxnSp macro="">
      <xdr:nvCxnSpPr>
        <xdr:cNvPr id="520" name="直線コネクタ 519"/>
        <xdr:cNvCxnSpPr/>
      </xdr:nvCxnSpPr>
      <xdr:spPr>
        <a:xfrm flipV="1">
          <a:off x="15481300" y="6498918"/>
          <a:ext cx="838200" cy="3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129182</xdr:rowOff>
    </xdr:from>
    <xdr:ext cx="534377" cy="259045"/>
    <xdr:sp macro="" textlink="">
      <xdr:nvSpPr>
        <xdr:cNvPr id="521" name="消防費平均値テキスト"/>
        <xdr:cNvSpPr txBox="1"/>
      </xdr:nvSpPr>
      <xdr:spPr>
        <a:xfrm>
          <a:off x="16370300" y="6472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22" name="フローチャート : 判断 521"/>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19765</xdr:rowOff>
    </xdr:from>
    <xdr:to>
      <xdr:col>22</xdr:col>
      <xdr:colOff>365125</xdr:colOff>
      <xdr:row>38</xdr:row>
      <xdr:rowOff>82569</xdr:rowOff>
    </xdr:to>
    <xdr:cxnSp macro="">
      <xdr:nvCxnSpPr>
        <xdr:cNvPr id="523" name="直線コネクタ 522"/>
        <xdr:cNvCxnSpPr/>
      </xdr:nvCxnSpPr>
      <xdr:spPr>
        <a:xfrm flipV="1">
          <a:off x="14592300" y="6534865"/>
          <a:ext cx="889000" cy="6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99766</xdr:rowOff>
    </xdr:from>
    <xdr:to>
      <xdr:col>22</xdr:col>
      <xdr:colOff>415925</xdr:colOff>
      <xdr:row>38</xdr:row>
      <xdr:rowOff>29916</xdr:rowOff>
    </xdr:to>
    <xdr:sp macro="" textlink="">
      <xdr:nvSpPr>
        <xdr:cNvPr id="524" name="フローチャート : 判断 523"/>
        <xdr:cNvSpPr/>
      </xdr:nvSpPr>
      <xdr:spPr>
        <a:xfrm>
          <a:off x="15430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46443</xdr:rowOff>
    </xdr:from>
    <xdr:ext cx="534377" cy="259045"/>
    <xdr:sp macro="" textlink="">
      <xdr:nvSpPr>
        <xdr:cNvPr id="525" name="テキスト ボックス 524"/>
        <xdr:cNvSpPr txBox="1"/>
      </xdr:nvSpPr>
      <xdr:spPr>
        <a:xfrm>
          <a:off x="15214111" y="621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38918</xdr:rowOff>
    </xdr:from>
    <xdr:to>
      <xdr:col>21</xdr:col>
      <xdr:colOff>161925</xdr:colOff>
      <xdr:row>38</xdr:row>
      <xdr:rowOff>82569</xdr:rowOff>
    </xdr:to>
    <xdr:cxnSp macro="">
      <xdr:nvCxnSpPr>
        <xdr:cNvPr id="526" name="直線コネクタ 525"/>
        <xdr:cNvCxnSpPr/>
      </xdr:nvCxnSpPr>
      <xdr:spPr>
        <a:xfrm>
          <a:off x="13703300" y="6554018"/>
          <a:ext cx="889000" cy="4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125922</xdr:rowOff>
    </xdr:from>
    <xdr:to>
      <xdr:col>21</xdr:col>
      <xdr:colOff>212725</xdr:colOff>
      <xdr:row>38</xdr:row>
      <xdr:rowOff>56072</xdr:rowOff>
    </xdr:to>
    <xdr:sp macro="" textlink="">
      <xdr:nvSpPr>
        <xdr:cNvPr id="527" name="フローチャート : 判断 526"/>
        <xdr:cNvSpPr/>
      </xdr:nvSpPr>
      <xdr:spPr>
        <a:xfrm>
          <a:off x="14541500" y="646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72599</xdr:rowOff>
    </xdr:from>
    <xdr:ext cx="534377" cy="259045"/>
    <xdr:sp macro="" textlink="">
      <xdr:nvSpPr>
        <xdr:cNvPr id="528" name="テキスト ボックス 527"/>
        <xdr:cNvSpPr txBox="1"/>
      </xdr:nvSpPr>
      <xdr:spPr>
        <a:xfrm>
          <a:off x="14325111" y="624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55,283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38918</xdr:rowOff>
    </xdr:from>
    <xdr:to>
      <xdr:col>19</xdr:col>
      <xdr:colOff>644525</xdr:colOff>
      <xdr:row>38</xdr:row>
      <xdr:rowOff>77887</xdr:rowOff>
    </xdr:to>
    <xdr:cxnSp macro="">
      <xdr:nvCxnSpPr>
        <xdr:cNvPr id="529" name="直線コネクタ 528"/>
        <xdr:cNvCxnSpPr/>
      </xdr:nvCxnSpPr>
      <xdr:spPr>
        <a:xfrm flipV="1">
          <a:off x="12814300" y="6554018"/>
          <a:ext cx="889000" cy="3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127552</xdr:rowOff>
    </xdr:from>
    <xdr:to>
      <xdr:col>20</xdr:col>
      <xdr:colOff>9525</xdr:colOff>
      <xdr:row>38</xdr:row>
      <xdr:rowOff>57702</xdr:rowOff>
    </xdr:to>
    <xdr:sp macro="" textlink="">
      <xdr:nvSpPr>
        <xdr:cNvPr id="530" name="フローチャート : 判断 529"/>
        <xdr:cNvSpPr/>
      </xdr:nvSpPr>
      <xdr:spPr>
        <a:xfrm>
          <a:off x="13652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74229</xdr:rowOff>
    </xdr:from>
    <xdr:ext cx="534377" cy="259045"/>
    <xdr:sp macro="" textlink="">
      <xdr:nvSpPr>
        <xdr:cNvPr id="531" name="テキスト ボックス 530"/>
        <xdr:cNvSpPr txBox="1"/>
      </xdr:nvSpPr>
      <xdr:spPr>
        <a:xfrm>
          <a:off x="13436111" y="62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5705</xdr:rowOff>
    </xdr:from>
    <xdr:to>
      <xdr:col>18</xdr:col>
      <xdr:colOff>492125</xdr:colOff>
      <xdr:row>38</xdr:row>
      <xdr:rowOff>107305</xdr:rowOff>
    </xdr:to>
    <xdr:sp macro="" textlink="">
      <xdr:nvSpPr>
        <xdr:cNvPr id="532" name="フローチャート : 判断 531"/>
        <xdr:cNvSpPr/>
      </xdr:nvSpPr>
      <xdr:spPr>
        <a:xfrm>
          <a:off x="12763500" y="652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123832</xdr:rowOff>
    </xdr:from>
    <xdr:ext cx="534377" cy="259045"/>
    <xdr:sp macro="" textlink="">
      <xdr:nvSpPr>
        <xdr:cNvPr id="533" name="テキスト ボックス 532"/>
        <xdr:cNvSpPr txBox="1"/>
      </xdr:nvSpPr>
      <xdr:spPr>
        <a:xfrm>
          <a:off x="12547111" y="62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104468</xdr:rowOff>
    </xdr:from>
    <xdr:to>
      <xdr:col>23</xdr:col>
      <xdr:colOff>568325</xdr:colOff>
      <xdr:row>38</xdr:row>
      <xdr:rowOff>34618</xdr:rowOff>
    </xdr:to>
    <xdr:sp macro="" textlink="">
      <xdr:nvSpPr>
        <xdr:cNvPr id="539" name="円/楕円 538"/>
        <xdr:cNvSpPr/>
      </xdr:nvSpPr>
      <xdr:spPr>
        <a:xfrm>
          <a:off x="16268700" y="644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127345</xdr:rowOff>
    </xdr:from>
    <xdr:ext cx="534377" cy="259045"/>
    <xdr:sp macro="" textlink="">
      <xdr:nvSpPr>
        <xdr:cNvPr id="540" name="消防費該当値テキスト"/>
        <xdr:cNvSpPr txBox="1"/>
      </xdr:nvSpPr>
      <xdr:spPr>
        <a:xfrm>
          <a:off x="16370300" y="629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60,914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140415</xdr:rowOff>
    </xdr:from>
    <xdr:to>
      <xdr:col>22</xdr:col>
      <xdr:colOff>415925</xdr:colOff>
      <xdr:row>38</xdr:row>
      <xdr:rowOff>70565</xdr:rowOff>
    </xdr:to>
    <xdr:sp macro="" textlink="">
      <xdr:nvSpPr>
        <xdr:cNvPr id="541" name="円/楕円 540"/>
        <xdr:cNvSpPr/>
      </xdr:nvSpPr>
      <xdr:spPr>
        <a:xfrm>
          <a:off x="15430500" y="648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61692</xdr:rowOff>
    </xdr:from>
    <xdr:ext cx="534377" cy="259045"/>
    <xdr:sp macro="" textlink="">
      <xdr:nvSpPr>
        <xdr:cNvPr id="542" name="テキスト ボックス 541"/>
        <xdr:cNvSpPr txBox="1"/>
      </xdr:nvSpPr>
      <xdr:spPr>
        <a:xfrm>
          <a:off x="15214111" y="657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51,479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31769</xdr:rowOff>
    </xdr:from>
    <xdr:to>
      <xdr:col>21</xdr:col>
      <xdr:colOff>212725</xdr:colOff>
      <xdr:row>38</xdr:row>
      <xdr:rowOff>133369</xdr:rowOff>
    </xdr:to>
    <xdr:sp macro="" textlink="">
      <xdr:nvSpPr>
        <xdr:cNvPr id="543" name="円/楕円 542"/>
        <xdr:cNvSpPr/>
      </xdr:nvSpPr>
      <xdr:spPr>
        <a:xfrm>
          <a:off x="14541500" y="654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124496</xdr:rowOff>
    </xdr:from>
    <xdr:ext cx="534377" cy="259045"/>
    <xdr:sp macro="" textlink="">
      <xdr:nvSpPr>
        <xdr:cNvPr id="544" name="テキスト ボックス 543"/>
        <xdr:cNvSpPr txBox="1"/>
      </xdr:nvSpPr>
      <xdr:spPr>
        <a:xfrm>
          <a:off x="14325111" y="663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159568</xdr:rowOff>
    </xdr:from>
    <xdr:to>
      <xdr:col>20</xdr:col>
      <xdr:colOff>9525</xdr:colOff>
      <xdr:row>38</xdr:row>
      <xdr:rowOff>89718</xdr:rowOff>
    </xdr:to>
    <xdr:sp macro="" textlink="">
      <xdr:nvSpPr>
        <xdr:cNvPr id="545" name="円/楕円 544"/>
        <xdr:cNvSpPr/>
      </xdr:nvSpPr>
      <xdr:spPr>
        <a:xfrm>
          <a:off x="13652500" y="650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80845</xdr:rowOff>
    </xdr:from>
    <xdr:ext cx="534377" cy="259045"/>
    <xdr:sp macro="" textlink="">
      <xdr:nvSpPr>
        <xdr:cNvPr id="546" name="テキスト ボックス 545"/>
        <xdr:cNvSpPr txBox="1"/>
      </xdr:nvSpPr>
      <xdr:spPr>
        <a:xfrm>
          <a:off x="13436111" y="659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46,452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27087</xdr:rowOff>
    </xdr:from>
    <xdr:to>
      <xdr:col>18</xdr:col>
      <xdr:colOff>492125</xdr:colOff>
      <xdr:row>38</xdr:row>
      <xdr:rowOff>128687</xdr:rowOff>
    </xdr:to>
    <xdr:sp macro="" textlink="">
      <xdr:nvSpPr>
        <xdr:cNvPr id="547" name="円/楕円 546"/>
        <xdr:cNvSpPr/>
      </xdr:nvSpPr>
      <xdr:spPr>
        <a:xfrm>
          <a:off x="12763500" y="654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119814</xdr:rowOff>
    </xdr:from>
    <xdr:ext cx="534377" cy="259045"/>
    <xdr:sp macro="" textlink="">
      <xdr:nvSpPr>
        <xdr:cNvPr id="548" name="テキスト ボックス 547"/>
        <xdr:cNvSpPr txBox="1"/>
      </xdr:nvSpPr>
      <xdr:spPr>
        <a:xfrm>
          <a:off x="12547111" y="663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2" name="テキスト ボックス 561"/>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0" name="テキスト ボックス 569"/>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74" name="直線コネクタ 573"/>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75" name="教育費最小値テキスト"/>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76" name="直線コネクタ 575"/>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77" name="教育費最大値テキスト"/>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78" name="直線コネクタ 577"/>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70690</xdr:rowOff>
    </xdr:from>
    <xdr:to>
      <xdr:col>23</xdr:col>
      <xdr:colOff>517525</xdr:colOff>
      <xdr:row>58</xdr:row>
      <xdr:rowOff>141139</xdr:rowOff>
    </xdr:to>
    <xdr:cxnSp macro="">
      <xdr:nvCxnSpPr>
        <xdr:cNvPr id="579" name="直線コネクタ 578"/>
        <xdr:cNvCxnSpPr/>
      </xdr:nvCxnSpPr>
      <xdr:spPr>
        <a:xfrm>
          <a:off x="15481300" y="10014790"/>
          <a:ext cx="838200" cy="7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67995</xdr:rowOff>
    </xdr:from>
    <xdr:ext cx="599010" cy="259045"/>
    <xdr:sp macro="" textlink="">
      <xdr:nvSpPr>
        <xdr:cNvPr id="580" name="教育費平均値テキスト"/>
        <xdr:cNvSpPr txBox="1"/>
      </xdr:nvSpPr>
      <xdr:spPr>
        <a:xfrm>
          <a:off x="16370300" y="9840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81" name="フローチャート : 判断 580"/>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70690</xdr:rowOff>
    </xdr:from>
    <xdr:to>
      <xdr:col>22</xdr:col>
      <xdr:colOff>365125</xdr:colOff>
      <xdr:row>58</xdr:row>
      <xdr:rowOff>154187</xdr:rowOff>
    </xdr:to>
    <xdr:cxnSp macro="">
      <xdr:nvCxnSpPr>
        <xdr:cNvPr id="582" name="直線コネクタ 581"/>
        <xdr:cNvCxnSpPr/>
      </xdr:nvCxnSpPr>
      <xdr:spPr>
        <a:xfrm flipV="1">
          <a:off x="14592300" y="10014790"/>
          <a:ext cx="889000" cy="8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62081</xdr:rowOff>
    </xdr:from>
    <xdr:to>
      <xdr:col>22</xdr:col>
      <xdr:colOff>415925</xdr:colOff>
      <xdr:row>58</xdr:row>
      <xdr:rowOff>163681</xdr:rowOff>
    </xdr:to>
    <xdr:sp macro="" textlink="">
      <xdr:nvSpPr>
        <xdr:cNvPr id="583" name="フローチャート : 判断 582"/>
        <xdr:cNvSpPr/>
      </xdr:nvSpPr>
      <xdr:spPr>
        <a:xfrm>
          <a:off x="15430500" y="100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154808</xdr:rowOff>
    </xdr:from>
    <xdr:ext cx="534377" cy="259045"/>
    <xdr:sp macro="" textlink="">
      <xdr:nvSpPr>
        <xdr:cNvPr id="584" name="テキスト ボックス 583"/>
        <xdr:cNvSpPr txBox="1"/>
      </xdr:nvSpPr>
      <xdr:spPr>
        <a:xfrm>
          <a:off x="15214111" y="100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74013</xdr:rowOff>
    </xdr:from>
    <xdr:to>
      <xdr:col>21</xdr:col>
      <xdr:colOff>161925</xdr:colOff>
      <xdr:row>58</xdr:row>
      <xdr:rowOff>154187</xdr:rowOff>
    </xdr:to>
    <xdr:cxnSp macro="">
      <xdr:nvCxnSpPr>
        <xdr:cNvPr id="585" name="直線コネクタ 584"/>
        <xdr:cNvCxnSpPr/>
      </xdr:nvCxnSpPr>
      <xdr:spPr>
        <a:xfrm>
          <a:off x="13703300" y="10018113"/>
          <a:ext cx="889000" cy="8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52585</xdr:rowOff>
    </xdr:from>
    <xdr:to>
      <xdr:col>21</xdr:col>
      <xdr:colOff>212725</xdr:colOff>
      <xdr:row>58</xdr:row>
      <xdr:rowOff>154185</xdr:rowOff>
    </xdr:to>
    <xdr:sp macro="" textlink="">
      <xdr:nvSpPr>
        <xdr:cNvPr id="586" name="フローチャート : 判断 585"/>
        <xdr:cNvSpPr/>
      </xdr:nvSpPr>
      <xdr:spPr>
        <a:xfrm>
          <a:off x="14541500" y="99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170712</xdr:rowOff>
    </xdr:from>
    <xdr:ext cx="599010" cy="259045"/>
    <xdr:sp macro="" textlink="">
      <xdr:nvSpPr>
        <xdr:cNvPr id="587" name="テキスト ボックス 586"/>
        <xdr:cNvSpPr txBox="1"/>
      </xdr:nvSpPr>
      <xdr:spPr>
        <a:xfrm>
          <a:off x="14292794" y="977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74013</xdr:rowOff>
    </xdr:from>
    <xdr:to>
      <xdr:col>19</xdr:col>
      <xdr:colOff>644525</xdr:colOff>
      <xdr:row>58</xdr:row>
      <xdr:rowOff>150269</xdr:rowOff>
    </xdr:to>
    <xdr:cxnSp macro="">
      <xdr:nvCxnSpPr>
        <xdr:cNvPr id="588" name="直線コネクタ 587"/>
        <xdr:cNvCxnSpPr/>
      </xdr:nvCxnSpPr>
      <xdr:spPr>
        <a:xfrm flipV="1">
          <a:off x="12814300" y="10018113"/>
          <a:ext cx="889000" cy="7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60960</xdr:rowOff>
    </xdr:from>
    <xdr:to>
      <xdr:col>20</xdr:col>
      <xdr:colOff>9525</xdr:colOff>
      <xdr:row>58</xdr:row>
      <xdr:rowOff>162560</xdr:rowOff>
    </xdr:to>
    <xdr:sp macro="" textlink="">
      <xdr:nvSpPr>
        <xdr:cNvPr id="589" name="フローチャート : 判断 588"/>
        <xdr:cNvSpPr/>
      </xdr:nvSpPr>
      <xdr:spPr>
        <a:xfrm>
          <a:off x="136525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153687</xdr:rowOff>
    </xdr:from>
    <xdr:ext cx="534377" cy="259045"/>
    <xdr:sp macro="" textlink="">
      <xdr:nvSpPr>
        <xdr:cNvPr id="590" name="テキスト ボックス 589"/>
        <xdr:cNvSpPr txBox="1"/>
      </xdr:nvSpPr>
      <xdr:spPr>
        <a:xfrm>
          <a:off x="13436111" y="100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61221</xdr:rowOff>
    </xdr:from>
    <xdr:to>
      <xdr:col>18</xdr:col>
      <xdr:colOff>492125</xdr:colOff>
      <xdr:row>58</xdr:row>
      <xdr:rowOff>162821</xdr:rowOff>
    </xdr:to>
    <xdr:sp macro="" textlink="">
      <xdr:nvSpPr>
        <xdr:cNvPr id="591" name="フローチャート : 判断 590"/>
        <xdr:cNvSpPr/>
      </xdr:nvSpPr>
      <xdr:spPr>
        <a:xfrm>
          <a:off x="12763500" y="100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7898</xdr:rowOff>
    </xdr:from>
    <xdr:ext cx="534377" cy="259045"/>
    <xdr:sp macro="" textlink="">
      <xdr:nvSpPr>
        <xdr:cNvPr id="592" name="テキスト ボックス 591"/>
        <xdr:cNvSpPr txBox="1"/>
      </xdr:nvSpPr>
      <xdr:spPr>
        <a:xfrm>
          <a:off x="12547111" y="97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90339</xdr:rowOff>
    </xdr:from>
    <xdr:to>
      <xdr:col>23</xdr:col>
      <xdr:colOff>568325</xdr:colOff>
      <xdr:row>59</xdr:row>
      <xdr:rowOff>20489</xdr:rowOff>
    </xdr:to>
    <xdr:sp macro="" textlink="">
      <xdr:nvSpPr>
        <xdr:cNvPr id="598" name="円/楕円 597"/>
        <xdr:cNvSpPr/>
      </xdr:nvSpPr>
      <xdr:spPr>
        <a:xfrm>
          <a:off x="16268700" y="1003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23546</xdr:rowOff>
    </xdr:from>
    <xdr:ext cx="534377" cy="259045"/>
    <xdr:sp macro="" textlink="">
      <xdr:nvSpPr>
        <xdr:cNvPr id="599" name="教育費該当値テキスト"/>
        <xdr:cNvSpPr txBox="1"/>
      </xdr:nvSpPr>
      <xdr:spPr>
        <a:xfrm>
          <a:off x="16370300" y="996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79,119</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19890</xdr:rowOff>
    </xdr:from>
    <xdr:to>
      <xdr:col>22</xdr:col>
      <xdr:colOff>415925</xdr:colOff>
      <xdr:row>58</xdr:row>
      <xdr:rowOff>121490</xdr:rowOff>
    </xdr:to>
    <xdr:sp macro="" textlink="">
      <xdr:nvSpPr>
        <xdr:cNvPr id="600" name="円/楕円 599"/>
        <xdr:cNvSpPr/>
      </xdr:nvSpPr>
      <xdr:spPr>
        <a:xfrm>
          <a:off x="15430500" y="996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138017</xdr:rowOff>
    </xdr:from>
    <xdr:ext cx="599010" cy="259045"/>
    <xdr:sp macro="" textlink="">
      <xdr:nvSpPr>
        <xdr:cNvPr id="601" name="テキスト ボックス 600"/>
        <xdr:cNvSpPr txBox="1"/>
      </xdr:nvSpPr>
      <xdr:spPr>
        <a:xfrm>
          <a:off x="15181794" y="973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122,263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103387</xdr:rowOff>
    </xdr:from>
    <xdr:to>
      <xdr:col>21</xdr:col>
      <xdr:colOff>212725</xdr:colOff>
      <xdr:row>59</xdr:row>
      <xdr:rowOff>33537</xdr:rowOff>
    </xdr:to>
    <xdr:sp macro="" textlink="">
      <xdr:nvSpPr>
        <xdr:cNvPr id="602" name="円/楕円 601"/>
        <xdr:cNvSpPr/>
      </xdr:nvSpPr>
      <xdr:spPr>
        <a:xfrm>
          <a:off x="14541500" y="100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24664</xdr:rowOff>
    </xdr:from>
    <xdr:ext cx="534377" cy="259045"/>
    <xdr:sp macro="" textlink="">
      <xdr:nvSpPr>
        <xdr:cNvPr id="603" name="テキスト ボックス 602"/>
        <xdr:cNvSpPr txBox="1"/>
      </xdr:nvSpPr>
      <xdr:spPr>
        <a:xfrm>
          <a:off x="14325111" y="1014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71,128</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23213</xdr:rowOff>
    </xdr:from>
    <xdr:to>
      <xdr:col>20</xdr:col>
      <xdr:colOff>9525</xdr:colOff>
      <xdr:row>58</xdr:row>
      <xdr:rowOff>124813</xdr:rowOff>
    </xdr:to>
    <xdr:sp macro="" textlink="">
      <xdr:nvSpPr>
        <xdr:cNvPr id="604" name="円/楕円 603"/>
        <xdr:cNvSpPr/>
      </xdr:nvSpPr>
      <xdr:spPr>
        <a:xfrm>
          <a:off x="13652500" y="996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141340</xdr:rowOff>
    </xdr:from>
    <xdr:ext cx="599010" cy="259045"/>
    <xdr:sp macro="" textlink="">
      <xdr:nvSpPr>
        <xdr:cNvPr id="605" name="テキスト ボックス 604"/>
        <xdr:cNvSpPr txBox="1"/>
      </xdr:nvSpPr>
      <xdr:spPr>
        <a:xfrm>
          <a:off x="13403794" y="9742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120,228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99469</xdr:rowOff>
    </xdr:from>
    <xdr:to>
      <xdr:col>18</xdr:col>
      <xdr:colOff>492125</xdr:colOff>
      <xdr:row>59</xdr:row>
      <xdr:rowOff>29619</xdr:rowOff>
    </xdr:to>
    <xdr:sp macro="" textlink="">
      <xdr:nvSpPr>
        <xdr:cNvPr id="606" name="円/楕円 605"/>
        <xdr:cNvSpPr/>
      </xdr:nvSpPr>
      <xdr:spPr>
        <a:xfrm>
          <a:off x="12763500" y="1004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20746</xdr:rowOff>
    </xdr:from>
    <xdr:ext cx="534377" cy="259045"/>
    <xdr:sp macro="" textlink="">
      <xdr:nvSpPr>
        <xdr:cNvPr id="607" name="テキスト ボックス 606"/>
        <xdr:cNvSpPr txBox="1"/>
      </xdr:nvSpPr>
      <xdr:spPr>
        <a:xfrm>
          <a:off x="12547111" y="1013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73,527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30111</xdr:rowOff>
    </xdr:from>
    <xdr:to>
      <xdr:col>23</xdr:col>
      <xdr:colOff>516889</xdr:colOff>
      <xdr:row>79</xdr:row>
      <xdr:rowOff>44450</xdr:rowOff>
    </xdr:to>
    <xdr:cxnSp macro="">
      <xdr:nvCxnSpPr>
        <xdr:cNvPr id="631" name="直線コネクタ 630"/>
        <xdr:cNvCxnSpPr/>
      </xdr:nvCxnSpPr>
      <xdr:spPr>
        <a:xfrm flipV="1">
          <a:off x="16317595" y="12203061"/>
          <a:ext cx="1269" cy="138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148238</xdr:rowOff>
    </xdr:from>
    <xdr:ext cx="599010" cy="259045"/>
    <xdr:sp macro="" textlink="">
      <xdr:nvSpPr>
        <xdr:cNvPr id="634" name="災害復旧費最大値テキスト"/>
        <xdr:cNvSpPr txBox="1"/>
      </xdr:nvSpPr>
      <xdr:spPr>
        <a:xfrm>
          <a:off x="16370300" y="1197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71</xdr:row>
      <xdr:rowOff>30111</xdr:rowOff>
    </xdr:from>
    <xdr:to>
      <xdr:col>23</xdr:col>
      <xdr:colOff>606425</xdr:colOff>
      <xdr:row>71</xdr:row>
      <xdr:rowOff>30111</xdr:rowOff>
    </xdr:to>
    <xdr:cxnSp macro="">
      <xdr:nvCxnSpPr>
        <xdr:cNvPr id="635" name="直線コネクタ 634"/>
        <xdr:cNvCxnSpPr/>
      </xdr:nvCxnSpPr>
      <xdr:spPr>
        <a:xfrm>
          <a:off x="16230600" y="122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132220</xdr:rowOff>
    </xdr:from>
    <xdr:to>
      <xdr:col>23</xdr:col>
      <xdr:colOff>517525</xdr:colOff>
      <xdr:row>79</xdr:row>
      <xdr:rowOff>40424</xdr:rowOff>
    </xdr:to>
    <xdr:cxnSp macro="">
      <xdr:nvCxnSpPr>
        <xdr:cNvPr id="636" name="直線コネクタ 635"/>
        <xdr:cNvCxnSpPr/>
      </xdr:nvCxnSpPr>
      <xdr:spPr>
        <a:xfrm>
          <a:off x="15481300" y="13505320"/>
          <a:ext cx="838200" cy="7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76750</xdr:rowOff>
    </xdr:from>
    <xdr:ext cx="469744" cy="259045"/>
    <xdr:sp macro="" textlink="">
      <xdr:nvSpPr>
        <xdr:cNvPr id="637" name="災害復旧費平均値テキスト"/>
        <xdr:cNvSpPr txBox="1"/>
      </xdr:nvSpPr>
      <xdr:spPr>
        <a:xfrm>
          <a:off x="16370300" y="13278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53873</xdr:rowOff>
    </xdr:from>
    <xdr:to>
      <xdr:col>23</xdr:col>
      <xdr:colOff>568325</xdr:colOff>
      <xdr:row>78</xdr:row>
      <xdr:rowOff>155473</xdr:rowOff>
    </xdr:to>
    <xdr:sp macro="" textlink="">
      <xdr:nvSpPr>
        <xdr:cNvPr id="638" name="フローチャート : 判断 637"/>
        <xdr:cNvSpPr/>
      </xdr:nvSpPr>
      <xdr:spPr>
        <a:xfrm>
          <a:off x="16268700" y="1342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132220</xdr:rowOff>
    </xdr:from>
    <xdr:to>
      <xdr:col>22</xdr:col>
      <xdr:colOff>365125</xdr:colOff>
      <xdr:row>79</xdr:row>
      <xdr:rowOff>25882</xdr:rowOff>
    </xdr:to>
    <xdr:cxnSp macro="">
      <xdr:nvCxnSpPr>
        <xdr:cNvPr id="639" name="直線コネクタ 638"/>
        <xdr:cNvCxnSpPr/>
      </xdr:nvCxnSpPr>
      <xdr:spPr>
        <a:xfrm flipV="1">
          <a:off x="14592300" y="13505320"/>
          <a:ext cx="889000" cy="6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11506</xdr:rowOff>
    </xdr:from>
    <xdr:to>
      <xdr:col>22</xdr:col>
      <xdr:colOff>415925</xdr:colOff>
      <xdr:row>78</xdr:row>
      <xdr:rowOff>113106</xdr:rowOff>
    </xdr:to>
    <xdr:sp macro="" textlink="">
      <xdr:nvSpPr>
        <xdr:cNvPr id="640" name="フローチャート : 判断 639"/>
        <xdr:cNvSpPr/>
      </xdr:nvSpPr>
      <xdr:spPr>
        <a:xfrm>
          <a:off x="15430500" y="1338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129633</xdr:rowOff>
    </xdr:from>
    <xdr:ext cx="534377" cy="259045"/>
    <xdr:sp macro="" textlink="">
      <xdr:nvSpPr>
        <xdr:cNvPr id="641" name="テキスト ボックス 640"/>
        <xdr:cNvSpPr txBox="1"/>
      </xdr:nvSpPr>
      <xdr:spPr>
        <a:xfrm>
          <a:off x="15214111" y="1315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135471</xdr:rowOff>
    </xdr:from>
    <xdr:to>
      <xdr:col>21</xdr:col>
      <xdr:colOff>161925</xdr:colOff>
      <xdr:row>79</xdr:row>
      <xdr:rowOff>25882</xdr:rowOff>
    </xdr:to>
    <xdr:cxnSp macro="">
      <xdr:nvCxnSpPr>
        <xdr:cNvPr id="642" name="直線コネクタ 641"/>
        <xdr:cNvCxnSpPr/>
      </xdr:nvCxnSpPr>
      <xdr:spPr>
        <a:xfrm>
          <a:off x="13703300" y="13508571"/>
          <a:ext cx="889000" cy="6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155587</xdr:rowOff>
    </xdr:from>
    <xdr:to>
      <xdr:col>21</xdr:col>
      <xdr:colOff>212725</xdr:colOff>
      <xdr:row>78</xdr:row>
      <xdr:rowOff>85737</xdr:rowOff>
    </xdr:to>
    <xdr:sp macro="" textlink="">
      <xdr:nvSpPr>
        <xdr:cNvPr id="643" name="フローチャート : 判断 642"/>
        <xdr:cNvSpPr/>
      </xdr:nvSpPr>
      <xdr:spPr>
        <a:xfrm>
          <a:off x="14541500" y="1335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102264</xdr:rowOff>
    </xdr:from>
    <xdr:ext cx="534377" cy="259045"/>
    <xdr:sp macro="" textlink="">
      <xdr:nvSpPr>
        <xdr:cNvPr id="644" name="テキスト ボックス 643"/>
        <xdr:cNvSpPr txBox="1"/>
      </xdr:nvSpPr>
      <xdr:spPr>
        <a:xfrm>
          <a:off x="14325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75730</xdr:rowOff>
    </xdr:from>
    <xdr:to>
      <xdr:col>19</xdr:col>
      <xdr:colOff>644525</xdr:colOff>
      <xdr:row>78</xdr:row>
      <xdr:rowOff>135471</xdr:rowOff>
    </xdr:to>
    <xdr:cxnSp macro="">
      <xdr:nvCxnSpPr>
        <xdr:cNvPr id="645" name="直線コネクタ 644"/>
        <xdr:cNvCxnSpPr/>
      </xdr:nvCxnSpPr>
      <xdr:spPr>
        <a:xfrm>
          <a:off x="12814300" y="13448830"/>
          <a:ext cx="889000" cy="5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136830</xdr:rowOff>
    </xdr:from>
    <xdr:to>
      <xdr:col>20</xdr:col>
      <xdr:colOff>9525</xdr:colOff>
      <xdr:row>78</xdr:row>
      <xdr:rowOff>66980</xdr:rowOff>
    </xdr:to>
    <xdr:sp macro="" textlink="">
      <xdr:nvSpPr>
        <xdr:cNvPr id="646" name="フローチャート : 判断 645"/>
        <xdr:cNvSpPr/>
      </xdr:nvSpPr>
      <xdr:spPr>
        <a:xfrm>
          <a:off x="13652500" y="133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83507</xdr:rowOff>
    </xdr:from>
    <xdr:ext cx="534377" cy="259045"/>
    <xdr:sp macro="" textlink="">
      <xdr:nvSpPr>
        <xdr:cNvPr id="647" name="テキスト ボックス 646"/>
        <xdr:cNvSpPr txBox="1"/>
      </xdr:nvSpPr>
      <xdr:spPr>
        <a:xfrm>
          <a:off x="13436111" y="1311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76364</xdr:rowOff>
    </xdr:from>
    <xdr:to>
      <xdr:col>18</xdr:col>
      <xdr:colOff>492125</xdr:colOff>
      <xdr:row>78</xdr:row>
      <xdr:rowOff>6514</xdr:rowOff>
    </xdr:to>
    <xdr:sp macro="" textlink="">
      <xdr:nvSpPr>
        <xdr:cNvPr id="648" name="フローチャート : 判断 647"/>
        <xdr:cNvSpPr/>
      </xdr:nvSpPr>
      <xdr:spPr>
        <a:xfrm>
          <a:off x="12763500" y="1327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23041</xdr:rowOff>
    </xdr:from>
    <xdr:ext cx="534377" cy="259045"/>
    <xdr:sp macro="" textlink="">
      <xdr:nvSpPr>
        <xdr:cNvPr id="649" name="テキスト ボックス 648"/>
        <xdr:cNvSpPr txBox="1"/>
      </xdr:nvSpPr>
      <xdr:spPr>
        <a:xfrm>
          <a:off x="12547111" y="1305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161074</xdr:rowOff>
    </xdr:from>
    <xdr:to>
      <xdr:col>23</xdr:col>
      <xdr:colOff>568325</xdr:colOff>
      <xdr:row>79</xdr:row>
      <xdr:rowOff>91224</xdr:rowOff>
    </xdr:to>
    <xdr:sp macro="" textlink="">
      <xdr:nvSpPr>
        <xdr:cNvPr id="655" name="円/楕円 654"/>
        <xdr:cNvSpPr/>
      </xdr:nvSpPr>
      <xdr:spPr>
        <a:xfrm>
          <a:off x="16268700" y="1353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76001</xdr:rowOff>
    </xdr:from>
    <xdr:ext cx="378565" cy="259045"/>
    <xdr:sp macro="" textlink="">
      <xdr:nvSpPr>
        <xdr:cNvPr id="656" name="災害復旧費該当値テキスト"/>
        <xdr:cNvSpPr txBox="1"/>
      </xdr:nvSpPr>
      <xdr:spPr>
        <a:xfrm>
          <a:off x="16370300" y="13449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81420</xdr:rowOff>
    </xdr:from>
    <xdr:to>
      <xdr:col>22</xdr:col>
      <xdr:colOff>415925</xdr:colOff>
      <xdr:row>79</xdr:row>
      <xdr:rowOff>11570</xdr:rowOff>
    </xdr:to>
    <xdr:sp macro="" textlink="">
      <xdr:nvSpPr>
        <xdr:cNvPr id="657" name="円/楕円 656"/>
        <xdr:cNvSpPr/>
      </xdr:nvSpPr>
      <xdr:spPr>
        <a:xfrm>
          <a:off x="15430500" y="134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2697</xdr:rowOff>
    </xdr:from>
    <xdr:ext cx="469744" cy="259045"/>
    <xdr:sp macro="" textlink="">
      <xdr:nvSpPr>
        <xdr:cNvPr id="658" name="テキスト ボックス 657"/>
        <xdr:cNvSpPr txBox="1"/>
      </xdr:nvSpPr>
      <xdr:spPr>
        <a:xfrm>
          <a:off x="15246427" y="1354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146532</xdr:rowOff>
    </xdr:from>
    <xdr:to>
      <xdr:col>21</xdr:col>
      <xdr:colOff>212725</xdr:colOff>
      <xdr:row>79</xdr:row>
      <xdr:rowOff>76682</xdr:rowOff>
    </xdr:to>
    <xdr:sp macro="" textlink="">
      <xdr:nvSpPr>
        <xdr:cNvPr id="659" name="円/楕円 658"/>
        <xdr:cNvSpPr/>
      </xdr:nvSpPr>
      <xdr:spPr>
        <a:xfrm>
          <a:off x="14541500" y="135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67809</xdr:rowOff>
    </xdr:from>
    <xdr:ext cx="469744" cy="259045"/>
    <xdr:sp macro="" textlink="">
      <xdr:nvSpPr>
        <xdr:cNvPr id="660" name="テキスト ボックス 659"/>
        <xdr:cNvSpPr txBox="1"/>
      </xdr:nvSpPr>
      <xdr:spPr>
        <a:xfrm>
          <a:off x="14357427" y="13612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84671</xdr:rowOff>
    </xdr:from>
    <xdr:to>
      <xdr:col>20</xdr:col>
      <xdr:colOff>9525</xdr:colOff>
      <xdr:row>79</xdr:row>
      <xdr:rowOff>14821</xdr:rowOff>
    </xdr:to>
    <xdr:sp macro="" textlink="">
      <xdr:nvSpPr>
        <xdr:cNvPr id="661" name="円/楕円 660"/>
        <xdr:cNvSpPr/>
      </xdr:nvSpPr>
      <xdr:spPr>
        <a:xfrm>
          <a:off x="13652500" y="1345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5948</xdr:rowOff>
    </xdr:from>
    <xdr:ext cx="469744" cy="259045"/>
    <xdr:sp macro="" textlink="">
      <xdr:nvSpPr>
        <xdr:cNvPr id="662" name="テキスト ボックス 661"/>
        <xdr:cNvSpPr txBox="1"/>
      </xdr:nvSpPr>
      <xdr:spPr>
        <a:xfrm>
          <a:off x="13468427" y="1355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24930</xdr:rowOff>
    </xdr:from>
    <xdr:to>
      <xdr:col>18</xdr:col>
      <xdr:colOff>492125</xdr:colOff>
      <xdr:row>78</xdr:row>
      <xdr:rowOff>126530</xdr:rowOff>
    </xdr:to>
    <xdr:sp macro="" textlink="">
      <xdr:nvSpPr>
        <xdr:cNvPr id="663" name="円/楕円 662"/>
        <xdr:cNvSpPr/>
      </xdr:nvSpPr>
      <xdr:spPr>
        <a:xfrm>
          <a:off x="12763500" y="133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117657</xdr:rowOff>
    </xdr:from>
    <xdr:ext cx="534377" cy="259045"/>
    <xdr:sp macro="" textlink="">
      <xdr:nvSpPr>
        <xdr:cNvPr id="664" name="テキスト ボックス 663"/>
        <xdr:cNvSpPr txBox="1"/>
      </xdr:nvSpPr>
      <xdr:spPr>
        <a:xfrm>
          <a:off x="12547111" y="1349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88" name="直線コネクタ 687"/>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89" name="公債費最小値テキスト"/>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90" name="直線コネクタ 689"/>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91" name="公債費最大値テキスト"/>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92" name="直線コネクタ 691"/>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105707</xdr:rowOff>
    </xdr:from>
    <xdr:to>
      <xdr:col>23</xdr:col>
      <xdr:colOff>517525</xdr:colOff>
      <xdr:row>95</xdr:row>
      <xdr:rowOff>151321</xdr:rowOff>
    </xdr:to>
    <xdr:cxnSp macro="">
      <xdr:nvCxnSpPr>
        <xdr:cNvPr id="693" name="直線コネクタ 692"/>
        <xdr:cNvCxnSpPr/>
      </xdr:nvCxnSpPr>
      <xdr:spPr>
        <a:xfrm flipV="1">
          <a:off x="15481300" y="16050557"/>
          <a:ext cx="838200" cy="38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80415</xdr:rowOff>
    </xdr:from>
    <xdr:ext cx="599010" cy="259045"/>
    <xdr:sp macro="" textlink="">
      <xdr:nvSpPr>
        <xdr:cNvPr id="694" name="公債費平均値テキスト"/>
        <xdr:cNvSpPr txBox="1"/>
      </xdr:nvSpPr>
      <xdr:spPr>
        <a:xfrm>
          <a:off x="16370300" y="16539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95" name="フローチャート : 判断 694"/>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85457</xdr:rowOff>
    </xdr:from>
    <xdr:to>
      <xdr:col>22</xdr:col>
      <xdr:colOff>365125</xdr:colOff>
      <xdr:row>95</xdr:row>
      <xdr:rowOff>151321</xdr:rowOff>
    </xdr:to>
    <xdr:cxnSp macro="">
      <xdr:nvCxnSpPr>
        <xdr:cNvPr id="696" name="直線コネクタ 695"/>
        <xdr:cNvCxnSpPr/>
      </xdr:nvCxnSpPr>
      <xdr:spPr>
        <a:xfrm>
          <a:off x="14592300" y="16373207"/>
          <a:ext cx="889000" cy="6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80727</xdr:rowOff>
    </xdr:from>
    <xdr:to>
      <xdr:col>22</xdr:col>
      <xdr:colOff>415925</xdr:colOff>
      <xdr:row>97</xdr:row>
      <xdr:rowOff>10877</xdr:rowOff>
    </xdr:to>
    <xdr:sp macro="" textlink="">
      <xdr:nvSpPr>
        <xdr:cNvPr id="697" name="フローチャート : 判断 696"/>
        <xdr:cNvSpPr/>
      </xdr:nvSpPr>
      <xdr:spPr>
        <a:xfrm>
          <a:off x="15430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2004</xdr:rowOff>
    </xdr:from>
    <xdr:ext cx="599010" cy="259045"/>
    <xdr:sp macro="" textlink="">
      <xdr:nvSpPr>
        <xdr:cNvPr id="698" name="テキスト ボックス 697"/>
        <xdr:cNvSpPr txBox="1"/>
      </xdr:nvSpPr>
      <xdr:spPr>
        <a:xfrm>
          <a:off x="15181794" y="1663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19514</xdr:rowOff>
    </xdr:from>
    <xdr:to>
      <xdr:col>21</xdr:col>
      <xdr:colOff>161925</xdr:colOff>
      <xdr:row>95</xdr:row>
      <xdr:rowOff>85457</xdr:rowOff>
    </xdr:to>
    <xdr:cxnSp macro="">
      <xdr:nvCxnSpPr>
        <xdr:cNvPr id="699" name="直線コネクタ 698"/>
        <xdr:cNvCxnSpPr/>
      </xdr:nvCxnSpPr>
      <xdr:spPr>
        <a:xfrm>
          <a:off x="13703300" y="16307264"/>
          <a:ext cx="889000" cy="6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65415</xdr:rowOff>
    </xdr:from>
    <xdr:to>
      <xdr:col>21</xdr:col>
      <xdr:colOff>212725</xdr:colOff>
      <xdr:row>96</xdr:row>
      <xdr:rowOff>167015</xdr:rowOff>
    </xdr:to>
    <xdr:sp macro="" textlink="">
      <xdr:nvSpPr>
        <xdr:cNvPr id="700" name="フローチャート : 判断 699"/>
        <xdr:cNvSpPr/>
      </xdr:nvSpPr>
      <xdr:spPr>
        <a:xfrm>
          <a:off x="14541500" y="1652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158142</xdr:rowOff>
    </xdr:from>
    <xdr:ext cx="599010" cy="259045"/>
    <xdr:sp macro="" textlink="">
      <xdr:nvSpPr>
        <xdr:cNvPr id="701" name="テキスト ボックス 700"/>
        <xdr:cNvSpPr txBox="1"/>
      </xdr:nvSpPr>
      <xdr:spPr>
        <a:xfrm>
          <a:off x="14292794" y="1661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167898</xdr:rowOff>
    </xdr:from>
    <xdr:to>
      <xdr:col>19</xdr:col>
      <xdr:colOff>644525</xdr:colOff>
      <xdr:row>95</xdr:row>
      <xdr:rowOff>19514</xdr:rowOff>
    </xdr:to>
    <xdr:cxnSp macro="">
      <xdr:nvCxnSpPr>
        <xdr:cNvPr id="702" name="直線コネクタ 701"/>
        <xdr:cNvCxnSpPr/>
      </xdr:nvCxnSpPr>
      <xdr:spPr>
        <a:xfrm>
          <a:off x="12814300" y="16284198"/>
          <a:ext cx="889000" cy="2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35389</xdr:rowOff>
    </xdr:from>
    <xdr:to>
      <xdr:col>20</xdr:col>
      <xdr:colOff>9525</xdr:colOff>
      <xdr:row>96</xdr:row>
      <xdr:rowOff>136989</xdr:rowOff>
    </xdr:to>
    <xdr:sp macro="" textlink="">
      <xdr:nvSpPr>
        <xdr:cNvPr id="703" name="フローチャート : 判断 702"/>
        <xdr:cNvSpPr/>
      </xdr:nvSpPr>
      <xdr:spPr>
        <a:xfrm>
          <a:off x="13652500" y="16494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128116</xdr:rowOff>
    </xdr:from>
    <xdr:ext cx="599010" cy="259045"/>
    <xdr:sp macro="" textlink="">
      <xdr:nvSpPr>
        <xdr:cNvPr id="704" name="テキスト ボックス 703"/>
        <xdr:cNvSpPr txBox="1"/>
      </xdr:nvSpPr>
      <xdr:spPr>
        <a:xfrm>
          <a:off x="13403794" y="16587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27022</xdr:rowOff>
    </xdr:from>
    <xdr:to>
      <xdr:col>18</xdr:col>
      <xdr:colOff>492125</xdr:colOff>
      <xdr:row>96</xdr:row>
      <xdr:rowOff>128622</xdr:rowOff>
    </xdr:to>
    <xdr:sp macro="" textlink="">
      <xdr:nvSpPr>
        <xdr:cNvPr id="705" name="フローチャート : 判断 704"/>
        <xdr:cNvSpPr/>
      </xdr:nvSpPr>
      <xdr:spPr>
        <a:xfrm>
          <a:off x="12763500" y="1648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119749</xdr:rowOff>
    </xdr:from>
    <xdr:ext cx="599010" cy="259045"/>
    <xdr:sp macro="" textlink="">
      <xdr:nvSpPr>
        <xdr:cNvPr id="706" name="テキスト ボックス 705"/>
        <xdr:cNvSpPr txBox="1"/>
      </xdr:nvSpPr>
      <xdr:spPr>
        <a:xfrm>
          <a:off x="12514794" y="16578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54907</xdr:rowOff>
    </xdr:from>
    <xdr:to>
      <xdr:col>23</xdr:col>
      <xdr:colOff>568325</xdr:colOff>
      <xdr:row>93</xdr:row>
      <xdr:rowOff>156507</xdr:rowOff>
    </xdr:to>
    <xdr:sp macro="" textlink="">
      <xdr:nvSpPr>
        <xdr:cNvPr id="712" name="円/楕円 711"/>
        <xdr:cNvSpPr/>
      </xdr:nvSpPr>
      <xdr:spPr>
        <a:xfrm>
          <a:off x="16268700" y="159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77784</xdr:rowOff>
    </xdr:from>
    <xdr:ext cx="599010" cy="259045"/>
    <xdr:sp macro="" textlink="">
      <xdr:nvSpPr>
        <xdr:cNvPr id="713" name="公債費該当値テキスト"/>
        <xdr:cNvSpPr txBox="1"/>
      </xdr:nvSpPr>
      <xdr:spPr>
        <a:xfrm>
          <a:off x="16370300" y="1585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253,922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100521</xdr:rowOff>
    </xdr:from>
    <xdr:to>
      <xdr:col>22</xdr:col>
      <xdr:colOff>415925</xdr:colOff>
      <xdr:row>96</xdr:row>
      <xdr:rowOff>30671</xdr:rowOff>
    </xdr:to>
    <xdr:sp macro="" textlink="">
      <xdr:nvSpPr>
        <xdr:cNvPr id="714" name="円/楕円 713"/>
        <xdr:cNvSpPr/>
      </xdr:nvSpPr>
      <xdr:spPr>
        <a:xfrm>
          <a:off x="15430500" y="1638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47198</xdr:rowOff>
    </xdr:from>
    <xdr:ext cx="599010" cy="259045"/>
    <xdr:sp macro="" textlink="">
      <xdr:nvSpPr>
        <xdr:cNvPr id="715" name="テキスト ボックス 714"/>
        <xdr:cNvSpPr txBox="1"/>
      </xdr:nvSpPr>
      <xdr:spPr>
        <a:xfrm>
          <a:off x="15181794" y="16163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151,950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34657</xdr:rowOff>
    </xdr:from>
    <xdr:to>
      <xdr:col>21</xdr:col>
      <xdr:colOff>212725</xdr:colOff>
      <xdr:row>95</xdr:row>
      <xdr:rowOff>136257</xdr:rowOff>
    </xdr:to>
    <xdr:sp macro="" textlink="">
      <xdr:nvSpPr>
        <xdr:cNvPr id="716" name="円/楕円 715"/>
        <xdr:cNvSpPr/>
      </xdr:nvSpPr>
      <xdr:spPr>
        <a:xfrm>
          <a:off x="14541500" y="1632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152784</xdr:rowOff>
    </xdr:from>
    <xdr:ext cx="599010" cy="259045"/>
    <xdr:sp macro="" textlink="">
      <xdr:nvSpPr>
        <xdr:cNvPr id="717" name="テキスト ボックス 716"/>
        <xdr:cNvSpPr txBox="1"/>
      </xdr:nvSpPr>
      <xdr:spPr>
        <a:xfrm>
          <a:off x="14292794" y="16097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169,237</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140164</xdr:rowOff>
    </xdr:from>
    <xdr:to>
      <xdr:col>20</xdr:col>
      <xdr:colOff>9525</xdr:colOff>
      <xdr:row>95</xdr:row>
      <xdr:rowOff>70314</xdr:rowOff>
    </xdr:to>
    <xdr:sp macro="" textlink="">
      <xdr:nvSpPr>
        <xdr:cNvPr id="718" name="円/楕円 717"/>
        <xdr:cNvSpPr/>
      </xdr:nvSpPr>
      <xdr:spPr>
        <a:xfrm>
          <a:off x="13652500" y="1625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86841</xdr:rowOff>
    </xdr:from>
    <xdr:ext cx="599010" cy="259045"/>
    <xdr:sp macro="" textlink="">
      <xdr:nvSpPr>
        <xdr:cNvPr id="719" name="テキスト ボックス 718"/>
        <xdr:cNvSpPr txBox="1"/>
      </xdr:nvSpPr>
      <xdr:spPr>
        <a:xfrm>
          <a:off x="13403794" y="1603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186,545</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117098</xdr:rowOff>
    </xdr:from>
    <xdr:to>
      <xdr:col>18</xdr:col>
      <xdr:colOff>492125</xdr:colOff>
      <xdr:row>95</xdr:row>
      <xdr:rowOff>47248</xdr:rowOff>
    </xdr:to>
    <xdr:sp macro="" textlink="">
      <xdr:nvSpPr>
        <xdr:cNvPr id="720" name="円/楕円 719"/>
        <xdr:cNvSpPr/>
      </xdr:nvSpPr>
      <xdr:spPr>
        <a:xfrm>
          <a:off x="12763500" y="1623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63775</xdr:rowOff>
    </xdr:from>
    <xdr:ext cx="599010" cy="259045"/>
    <xdr:sp macro="" textlink="">
      <xdr:nvSpPr>
        <xdr:cNvPr id="721" name="テキスト ボックス 720"/>
        <xdr:cNvSpPr txBox="1"/>
      </xdr:nvSpPr>
      <xdr:spPr>
        <a:xfrm>
          <a:off x="12514794" y="1600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49997</xdr:rowOff>
    </xdr:from>
    <xdr:to>
      <xdr:col>32</xdr:col>
      <xdr:colOff>186689</xdr:colOff>
      <xdr:row>38</xdr:row>
      <xdr:rowOff>139700</xdr:rowOff>
    </xdr:to>
    <xdr:cxnSp macro="">
      <xdr:nvCxnSpPr>
        <xdr:cNvPr id="743" name="直線コネクタ 742"/>
        <xdr:cNvCxnSpPr/>
      </xdr:nvCxnSpPr>
      <xdr:spPr>
        <a:xfrm flipV="1">
          <a:off x="22159595" y="5193497"/>
          <a:ext cx="1269"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6235</xdr:rowOff>
    </xdr:from>
    <xdr:ext cx="249299" cy="259045"/>
    <xdr:sp macro="" textlink="">
      <xdr:nvSpPr>
        <xdr:cNvPr id="744" name="諸支出金最小値テキスト"/>
        <xdr:cNvSpPr txBox="1"/>
      </xdr:nvSpPr>
      <xdr:spPr>
        <a:xfrm>
          <a:off x="22212300" y="669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168124</xdr:rowOff>
    </xdr:from>
    <xdr:ext cx="534377" cy="259045"/>
    <xdr:sp macro="" textlink="">
      <xdr:nvSpPr>
        <xdr:cNvPr id="746" name="諸支出金最大値テキスト"/>
        <xdr:cNvSpPr txBox="1"/>
      </xdr:nvSpPr>
      <xdr:spPr>
        <a:xfrm>
          <a:off x="22212300" y="4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30</xdr:row>
      <xdr:rowOff>49997</xdr:rowOff>
    </xdr:from>
    <xdr:to>
      <xdr:col>32</xdr:col>
      <xdr:colOff>276225</xdr:colOff>
      <xdr:row>30</xdr:row>
      <xdr:rowOff>49997</xdr:rowOff>
    </xdr:to>
    <xdr:cxnSp macro="">
      <xdr:nvCxnSpPr>
        <xdr:cNvPr id="747" name="直線コネクタ 746"/>
        <xdr:cNvCxnSpPr/>
      </xdr:nvCxnSpPr>
      <xdr:spPr>
        <a:xfrm>
          <a:off x="22072600" y="519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95135</xdr:rowOff>
    </xdr:from>
    <xdr:ext cx="378565" cy="259045"/>
    <xdr:sp macro="" textlink="">
      <xdr:nvSpPr>
        <xdr:cNvPr id="749" name="諸支出金平均値テキスト"/>
        <xdr:cNvSpPr txBox="1"/>
      </xdr:nvSpPr>
      <xdr:spPr>
        <a:xfrm>
          <a:off x="22212300" y="64387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72258</xdr:rowOff>
    </xdr:from>
    <xdr:to>
      <xdr:col>32</xdr:col>
      <xdr:colOff>238125</xdr:colOff>
      <xdr:row>39</xdr:row>
      <xdr:rowOff>2408</xdr:rowOff>
    </xdr:to>
    <xdr:sp macro="" textlink="">
      <xdr:nvSpPr>
        <xdr:cNvPr id="750" name="フローチャート : 判断 749"/>
        <xdr:cNvSpPr/>
      </xdr:nvSpPr>
      <xdr:spPr>
        <a:xfrm>
          <a:off x="221107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75275</xdr:rowOff>
    </xdr:from>
    <xdr:to>
      <xdr:col>31</xdr:col>
      <xdr:colOff>85725</xdr:colOff>
      <xdr:row>39</xdr:row>
      <xdr:rowOff>5425</xdr:rowOff>
    </xdr:to>
    <xdr:sp macro="" textlink="">
      <xdr:nvSpPr>
        <xdr:cNvPr id="752" name="フローチャート : 判断 751"/>
        <xdr:cNvSpPr/>
      </xdr:nvSpPr>
      <xdr:spPr>
        <a:xfrm>
          <a:off x="21272500" y="65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21952</xdr:rowOff>
    </xdr:from>
    <xdr:ext cx="378565" cy="259045"/>
    <xdr:sp macro="" textlink="">
      <xdr:nvSpPr>
        <xdr:cNvPr id="753" name="テキスト ボックス 752"/>
        <xdr:cNvSpPr txBox="1"/>
      </xdr:nvSpPr>
      <xdr:spPr>
        <a:xfrm>
          <a:off x="21134017" y="636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75550</xdr:rowOff>
    </xdr:from>
    <xdr:to>
      <xdr:col>29</xdr:col>
      <xdr:colOff>568325</xdr:colOff>
      <xdr:row>39</xdr:row>
      <xdr:rowOff>5700</xdr:rowOff>
    </xdr:to>
    <xdr:sp macro="" textlink="">
      <xdr:nvSpPr>
        <xdr:cNvPr id="755" name="フローチャート : 判断 754"/>
        <xdr:cNvSpPr/>
      </xdr:nvSpPr>
      <xdr:spPr>
        <a:xfrm>
          <a:off x="20383500" y="659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22227</xdr:rowOff>
    </xdr:from>
    <xdr:ext cx="378565" cy="259045"/>
    <xdr:sp macro="" textlink="">
      <xdr:nvSpPr>
        <xdr:cNvPr id="756" name="テキスト ボックス 755"/>
        <xdr:cNvSpPr txBox="1"/>
      </xdr:nvSpPr>
      <xdr:spPr>
        <a:xfrm>
          <a:off x="20245017" y="6365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30835</xdr:rowOff>
    </xdr:from>
    <xdr:to>
      <xdr:col>28</xdr:col>
      <xdr:colOff>365125</xdr:colOff>
      <xdr:row>38</xdr:row>
      <xdr:rowOff>132435</xdr:rowOff>
    </xdr:to>
    <xdr:sp macro="" textlink="">
      <xdr:nvSpPr>
        <xdr:cNvPr id="758" name="フローチャート : 判断 757"/>
        <xdr:cNvSpPr/>
      </xdr:nvSpPr>
      <xdr:spPr>
        <a:xfrm>
          <a:off x="19494500" y="654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148963</xdr:rowOff>
    </xdr:from>
    <xdr:ext cx="378565" cy="259045"/>
    <xdr:sp macro="" textlink="">
      <xdr:nvSpPr>
        <xdr:cNvPr id="759" name="テキスト ボックス 758"/>
        <xdr:cNvSpPr txBox="1"/>
      </xdr:nvSpPr>
      <xdr:spPr>
        <a:xfrm>
          <a:off x="19356017" y="6321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70521</xdr:rowOff>
    </xdr:from>
    <xdr:to>
      <xdr:col>27</xdr:col>
      <xdr:colOff>161925</xdr:colOff>
      <xdr:row>39</xdr:row>
      <xdr:rowOff>671</xdr:rowOff>
    </xdr:to>
    <xdr:sp macro="" textlink="">
      <xdr:nvSpPr>
        <xdr:cNvPr id="760" name="フローチャート : 判断 759"/>
        <xdr:cNvSpPr/>
      </xdr:nvSpPr>
      <xdr:spPr>
        <a:xfrm>
          <a:off x="18605500" y="658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17198</xdr:rowOff>
    </xdr:from>
    <xdr:ext cx="378565" cy="259045"/>
    <xdr:sp macro="" textlink="">
      <xdr:nvSpPr>
        <xdr:cNvPr id="761" name="テキスト ボックス 760"/>
        <xdr:cNvSpPr txBox="1"/>
      </xdr:nvSpPr>
      <xdr:spPr>
        <a:xfrm>
          <a:off x="18467017" y="6360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50685</xdr:rowOff>
    </xdr:from>
    <xdr:ext cx="249299" cy="259045"/>
    <xdr:sp macro="" textlink="">
      <xdr:nvSpPr>
        <xdr:cNvPr id="768" name="諸支出金該当値テキスト"/>
        <xdr:cNvSpPr txBox="1"/>
      </xdr:nvSpPr>
      <xdr:spPr>
        <a:xfrm>
          <a:off x="22212300" y="6565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民生費の住民一人当たりコストについては、類似団体とほぼ同水準であったが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２７については病院建設工事に伴う近隣構成市町村による負担金や今年度は、子育て支援事業として子育て支援センター建設費支出によりコストが増加した。今後についても村が人口減少対策として子育て環境の充実と福祉事業の拡充を図るため、重点的に事業に取り組んでいることから当面、住民一人当たりのコストは高くなると見込ま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長野県生坂村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歳出削減の取組や有効な補助金等の財源活用により、年々財政の安定化は進んでおり、負担割合の高い公債費に対して減債基金繰入による繰上償還を実施した。今後も継続的に財政健全化への取組みを推進していくこととす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長野県生坂村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これまで一般会計ほか各特別会計全体を通じて赤字が生じることなく、それぞれ運営を実施してきている。今後も各会計において、計画的に事業を進めるとともに、経営の健全化を推進していくこととする。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2397358</v>
      </c>
      <c r="BO4" s="411"/>
      <c r="BP4" s="411"/>
      <c r="BQ4" s="411"/>
      <c r="BR4" s="411"/>
      <c r="BS4" s="411"/>
      <c r="BT4" s="411"/>
      <c r="BU4" s="412"/>
      <c r="BV4" s="410">
        <v>2103413</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2.4</v>
      </c>
      <c r="CU4" s="588"/>
      <c r="CV4" s="588"/>
      <c r="CW4" s="588"/>
      <c r="CX4" s="588"/>
      <c r="CY4" s="588"/>
      <c r="CZ4" s="588"/>
      <c r="DA4" s="589"/>
      <c r="DB4" s="587">
        <v>2.1</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2360266</v>
      </c>
      <c r="BO5" s="416"/>
      <c r="BP5" s="416"/>
      <c r="BQ5" s="416"/>
      <c r="BR5" s="416"/>
      <c r="BS5" s="416"/>
      <c r="BT5" s="416"/>
      <c r="BU5" s="417"/>
      <c r="BV5" s="415">
        <v>2062446</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73.400000000000006</v>
      </c>
      <c r="CU5" s="386"/>
      <c r="CV5" s="386"/>
      <c r="CW5" s="386"/>
      <c r="CX5" s="386"/>
      <c r="CY5" s="386"/>
      <c r="CZ5" s="386"/>
      <c r="DA5" s="387"/>
      <c r="DB5" s="385">
        <v>75.7</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37092</v>
      </c>
      <c r="BO6" s="416"/>
      <c r="BP6" s="416"/>
      <c r="BQ6" s="416"/>
      <c r="BR6" s="416"/>
      <c r="BS6" s="416"/>
      <c r="BT6" s="416"/>
      <c r="BU6" s="417"/>
      <c r="BV6" s="415">
        <v>40967</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76.2</v>
      </c>
      <c r="CU6" s="562"/>
      <c r="CV6" s="562"/>
      <c r="CW6" s="562"/>
      <c r="CX6" s="562"/>
      <c r="CY6" s="562"/>
      <c r="CZ6" s="562"/>
      <c r="DA6" s="563"/>
      <c r="DB6" s="561">
        <v>79.5</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5373</v>
      </c>
      <c r="BO7" s="416"/>
      <c r="BP7" s="416"/>
      <c r="BQ7" s="416"/>
      <c r="BR7" s="416"/>
      <c r="BS7" s="416"/>
      <c r="BT7" s="416"/>
      <c r="BU7" s="417"/>
      <c r="BV7" s="415">
        <v>12225</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1310474</v>
      </c>
      <c r="CU7" s="416"/>
      <c r="CV7" s="416"/>
      <c r="CW7" s="416"/>
      <c r="CX7" s="416"/>
      <c r="CY7" s="416"/>
      <c r="CZ7" s="416"/>
      <c r="DA7" s="417"/>
      <c r="DB7" s="415">
        <v>1343229</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79</v>
      </c>
      <c r="AV8" s="473"/>
      <c r="AW8" s="473"/>
      <c r="AX8" s="473"/>
      <c r="AY8" s="395" t="s">
        <v>94</v>
      </c>
      <c r="AZ8" s="396"/>
      <c r="BA8" s="396"/>
      <c r="BB8" s="396"/>
      <c r="BC8" s="396"/>
      <c r="BD8" s="396"/>
      <c r="BE8" s="396"/>
      <c r="BF8" s="396"/>
      <c r="BG8" s="396"/>
      <c r="BH8" s="396"/>
      <c r="BI8" s="396"/>
      <c r="BJ8" s="396"/>
      <c r="BK8" s="396"/>
      <c r="BL8" s="396"/>
      <c r="BM8" s="397"/>
      <c r="BN8" s="415">
        <v>31719</v>
      </c>
      <c r="BO8" s="416"/>
      <c r="BP8" s="416"/>
      <c r="BQ8" s="416"/>
      <c r="BR8" s="416"/>
      <c r="BS8" s="416"/>
      <c r="BT8" s="416"/>
      <c r="BU8" s="417"/>
      <c r="BV8" s="415">
        <v>28742</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0.14000000000000001</v>
      </c>
      <c r="CU8" s="525"/>
      <c r="CV8" s="525"/>
      <c r="CW8" s="525"/>
      <c r="CX8" s="525"/>
      <c r="CY8" s="525"/>
      <c r="CZ8" s="525"/>
      <c r="DA8" s="526"/>
      <c r="DB8" s="524">
        <v>0.14000000000000001</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1843</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2977</v>
      </c>
      <c r="BO9" s="416"/>
      <c r="BP9" s="416"/>
      <c r="BQ9" s="416"/>
      <c r="BR9" s="416"/>
      <c r="BS9" s="416"/>
      <c r="BT9" s="416"/>
      <c r="BU9" s="417"/>
      <c r="BV9" s="415">
        <v>5408</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27.7</v>
      </c>
      <c r="CU9" s="386"/>
      <c r="CV9" s="386"/>
      <c r="CW9" s="386"/>
      <c r="CX9" s="386"/>
      <c r="CY9" s="386"/>
      <c r="CZ9" s="386"/>
      <c r="DA9" s="387"/>
      <c r="DB9" s="385">
        <v>18.3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1953</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1330</v>
      </c>
      <c r="BO10" s="416"/>
      <c r="BP10" s="416"/>
      <c r="BQ10" s="416"/>
      <c r="BR10" s="416"/>
      <c r="BS10" s="416"/>
      <c r="BT10" s="416"/>
      <c r="BU10" s="417"/>
      <c r="BV10" s="415">
        <v>1208</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v>206485</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1873</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1861</v>
      </c>
      <c r="S13" s="517"/>
      <c r="T13" s="517"/>
      <c r="U13" s="517"/>
      <c r="V13" s="518"/>
      <c r="W13" s="504" t="s">
        <v>125</v>
      </c>
      <c r="X13" s="428"/>
      <c r="Y13" s="428"/>
      <c r="Z13" s="428"/>
      <c r="AA13" s="428"/>
      <c r="AB13" s="429"/>
      <c r="AC13" s="391">
        <v>145</v>
      </c>
      <c r="AD13" s="392"/>
      <c r="AE13" s="392"/>
      <c r="AF13" s="392"/>
      <c r="AG13" s="393"/>
      <c r="AH13" s="391">
        <v>144</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210792</v>
      </c>
      <c r="BO13" s="416"/>
      <c r="BP13" s="416"/>
      <c r="BQ13" s="416"/>
      <c r="BR13" s="416"/>
      <c r="BS13" s="416"/>
      <c r="BT13" s="416"/>
      <c r="BU13" s="417"/>
      <c r="BV13" s="415">
        <v>6616</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9.3000000000000007</v>
      </c>
      <c r="CU13" s="386"/>
      <c r="CV13" s="386"/>
      <c r="CW13" s="386"/>
      <c r="CX13" s="386"/>
      <c r="CY13" s="386"/>
      <c r="CZ13" s="386"/>
      <c r="DA13" s="387"/>
      <c r="DB13" s="385">
        <v>10.6</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1903</v>
      </c>
      <c r="S14" s="517"/>
      <c r="T14" s="517"/>
      <c r="U14" s="517"/>
      <c r="V14" s="518"/>
      <c r="W14" s="519"/>
      <c r="X14" s="431"/>
      <c r="Y14" s="431"/>
      <c r="Z14" s="431"/>
      <c r="AA14" s="431"/>
      <c r="AB14" s="432"/>
      <c r="AC14" s="509">
        <v>16.100000000000001</v>
      </c>
      <c r="AD14" s="510"/>
      <c r="AE14" s="510"/>
      <c r="AF14" s="510"/>
      <c r="AG14" s="511"/>
      <c r="AH14" s="509">
        <v>16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1887</v>
      </c>
      <c r="S15" s="517"/>
      <c r="T15" s="517"/>
      <c r="U15" s="517"/>
      <c r="V15" s="518"/>
      <c r="W15" s="504" t="s">
        <v>132</v>
      </c>
      <c r="X15" s="428"/>
      <c r="Y15" s="428"/>
      <c r="Z15" s="428"/>
      <c r="AA15" s="428"/>
      <c r="AB15" s="429"/>
      <c r="AC15" s="391">
        <v>255</v>
      </c>
      <c r="AD15" s="392"/>
      <c r="AE15" s="392"/>
      <c r="AF15" s="392"/>
      <c r="AG15" s="393"/>
      <c r="AH15" s="391">
        <v>296</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174381</v>
      </c>
      <c r="BO15" s="411"/>
      <c r="BP15" s="411"/>
      <c r="BQ15" s="411"/>
      <c r="BR15" s="411"/>
      <c r="BS15" s="411"/>
      <c r="BT15" s="411"/>
      <c r="BU15" s="412"/>
      <c r="BV15" s="410">
        <v>173969</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28.3</v>
      </c>
      <c r="AD16" s="510"/>
      <c r="AE16" s="510"/>
      <c r="AF16" s="510"/>
      <c r="AG16" s="511"/>
      <c r="AH16" s="509">
        <v>32.799999999999997</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1222496</v>
      </c>
      <c r="BO16" s="416"/>
      <c r="BP16" s="416"/>
      <c r="BQ16" s="416"/>
      <c r="BR16" s="416"/>
      <c r="BS16" s="416"/>
      <c r="BT16" s="416"/>
      <c r="BU16" s="417"/>
      <c r="BV16" s="415">
        <v>1238239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501</v>
      </c>
      <c r="AD17" s="392"/>
      <c r="AE17" s="392"/>
      <c r="AF17" s="392"/>
      <c r="AG17" s="393"/>
      <c r="AH17" s="391">
        <v>462</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214694</v>
      </c>
      <c r="BO17" s="416"/>
      <c r="BP17" s="416"/>
      <c r="BQ17" s="416"/>
      <c r="BR17" s="416"/>
      <c r="BS17" s="416"/>
      <c r="BT17" s="416"/>
      <c r="BU17" s="417"/>
      <c r="BV17" s="415">
        <v>214169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142</v>
      </c>
      <c r="C18" s="478"/>
      <c r="D18" s="478"/>
      <c r="E18" s="479"/>
      <c r="F18" s="479"/>
      <c r="G18" s="479"/>
      <c r="H18" s="479"/>
      <c r="I18" s="479"/>
      <c r="J18" s="479"/>
      <c r="K18" s="479"/>
      <c r="L18" s="480">
        <v>39.049999999999997</v>
      </c>
      <c r="M18" s="480"/>
      <c r="N18" s="480"/>
      <c r="O18" s="480"/>
      <c r="P18" s="480"/>
      <c r="Q18" s="480"/>
      <c r="R18" s="481"/>
      <c r="S18" s="481"/>
      <c r="T18" s="481"/>
      <c r="U18" s="481"/>
      <c r="V18" s="482"/>
      <c r="W18" s="496"/>
      <c r="X18" s="497"/>
      <c r="Y18" s="497"/>
      <c r="Z18" s="497"/>
      <c r="AA18" s="497"/>
      <c r="AB18" s="505"/>
      <c r="AC18" s="379">
        <v>55.6</v>
      </c>
      <c r="AD18" s="380"/>
      <c r="AE18" s="380"/>
      <c r="AF18" s="380"/>
      <c r="AG18" s="483"/>
      <c r="AH18" s="379">
        <v>51.2</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965813</v>
      </c>
      <c r="BO18" s="416"/>
      <c r="BP18" s="416"/>
      <c r="BQ18" s="416"/>
      <c r="BR18" s="416"/>
      <c r="BS18" s="416"/>
      <c r="BT18" s="416"/>
      <c r="BU18" s="417"/>
      <c r="BV18" s="415">
        <v>1023893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144</v>
      </c>
      <c r="C19" s="478"/>
      <c r="D19" s="478"/>
      <c r="E19" s="479"/>
      <c r="F19" s="479"/>
      <c r="G19" s="479"/>
      <c r="H19" s="479"/>
      <c r="I19" s="479"/>
      <c r="J19" s="479"/>
      <c r="K19" s="479"/>
      <c r="L19" s="485">
        <v>47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1706441</v>
      </c>
      <c r="BO19" s="416"/>
      <c r="BP19" s="416"/>
      <c r="BQ19" s="416"/>
      <c r="BR19" s="416"/>
      <c r="BS19" s="416"/>
      <c r="BT19" s="416"/>
      <c r="BU19" s="417"/>
      <c r="BV19" s="415">
        <v>1562722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146</v>
      </c>
      <c r="C20" s="478"/>
      <c r="D20" s="478"/>
      <c r="E20" s="479"/>
      <c r="F20" s="479"/>
      <c r="G20" s="479"/>
      <c r="H20" s="479"/>
      <c r="I20" s="479"/>
      <c r="J20" s="479"/>
      <c r="K20" s="479"/>
      <c r="L20" s="485">
        <v>698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2225153</v>
      </c>
      <c r="BO23" s="416"/>
      <c r="BP23" s="416"/>
      <c r="BQ23" s="416"/>
      <c r="BR23" s="416"/>
      <c r="BS23" s="416"/>
      <c r="BT23" s="416"/>
      <c r="BU23" s="417"/>
      <c r="BV23" s="415">
        <v>2334291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155</v>
      </c>
      <c r="F24" s="389"/>
      <c r="G24" s="389"/>
      <c r="H24" s="389"/>
      <c r="I24" s="389"/>
      <c r="J24" s="389"/>
      <c r="K24" s="390"/>
      <c r="L24" s="391">
        <v>1</v>
      </c>
      <c r="M24" s="392"/>
      <c r="N24" s="392"/>
      <c r="O24" s="392"/>
      <c r="P24" s="393"/>
      <c r="Q24" s="391">
        <v>6450</v>
      </c>
      <c r="R24" s="392"/>
      <c r="S24" s="392"/>
      <c r="T24" s="392"/>
      <c r="U24" s="392"/>
      <c r="V24" s="393"/>
      <c r="W24" s="457"/>
      <c r="X24" s="448"/>
      <c r="Y24" s="449"/>
      <c r="Z24" s="388" t="s">
        <v>156</v>
      </c>
      <c r="AA24" s="389"/>
      <c r="AB24" s="389"/>
      <c r="AC24" s="389"/>
      <c r="AD24" s="389"/>
      <c r="AE24" s="389"/>
      <c r="AF24" s="389"/>
      <c r="AG24" s="390"/>
      <c r="AH24" s="391">
        <v>34</v>
      </c>
      <c r="AI24" s="392"/>
      <c r="AJ24" s="392"/>
      <c r="AK24" s="392"/>
      <c r="AL24" s="393"/>
      <c r="AM24" s="391">
        <v>104142</v>
      </c>
      <c r="AN24" s="392"/>
      <c r="AO24" s="392"/>
      <c r="AP24" s="392"/>
      <c r="AQ24" s="392"/>
      <c r="AR24" s="393"/>
      <c r="AS24" s="391">
        <v>3063</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1585497</v>
      </c>
      <c r="BO24" s="416"/>
      <c r="BP24" s="416"/>
      <c r="BQ24" s="416"/>
      <c r="BR24" s="416"/>
      <c r="BS24" s="416"/>
      <c r="BT24" s="416"/>
      <c r="BU24" s="417"/>
      <c r="BV24" s="415">
        <v>1561923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158</v>
      </c>
      <c r="F25" s="389"/>
      <c r="G25" s="389"/>
      <c r="H25" s="389"/>
      <c r="I25" s="389"/>
      <c r="J25" s="389"/>
      <c r="K25" s="390"/>
      <c r="L25" s="391">
        <v>1</v>
      </c>
      <c r="M25" s="392"/>
      <c r="N25" s="392"/>
      <c r="O25" s="392"/>
      <c r="P25" s="393"/>
      <c r="Q25" s="391">
        <v>5470</v>
      </c>
      <c r="R25" s="392"/>
      <c r="S25" s="392"/>
      <c r="T25" s="392"/>
      <c r="U25" s="392"/>
      <c r="V25" s="393"/>
      <c r="W25" s="457"/>
      <c r="X25" s="448"/>
      <c r="Y25" s="449"/>
      <c r="Z25" s="388" t="s">
        <v>159</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t="s">
        <v>122</v>
      </c>
      <c r="BO25" s="411"/>
      <c r="BP25" s="411"/>
      <c r="BQ25" s="411"/>
      <c r="BR25" s="411"/>
      <c r="BS25" s="411"/>
      <c r="BT25" s="411"/>
      <c r="BU25" s="412"/>
      <c r="BV25" s="410" t="s">
        <v>122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161</v>
      </c>
      <c r="F26" s="389"/>
      <c r="G26" s="389"/>
      <c r="H26" s="389"/>
      <c r="I26" s="389"/>
      <c r="J26" s="389"/>
      <c r="K26" s="390"/>
      <c r="L26" s="391">
        <v>1</v>
      </c>
      <c r="M26" s="392"/>
      <c r="N26" s="392"/>
      <c r="O26" s="392"/>
      <c r="P26" s="393"/>
      <c r="Q26" s="391">
        <v>5000</v>
      </c>
      <c r="R26" s="392"/>
      <c r="S26" s="392"/>
      <c r="T26" s="392"/>
      <c r="U26" s="392"/>
      <c r="V26" s="393"/>
      <c r="W26" s="457"/>
      <c r="X26" s="448"/>
      <c r="Y26" s="449"/>
      <c r="Z26" s="388" t="s">
        <v>162</v>
      </c>
      <c r="AA26" s="470"/>
      <c r="AB26" s="470"/>
      <c r="AC26" s="470"/>
      <c r="AD26" s="470"/>
      <c r="AE26" s="470"/>
      <c r="AF26" s="470"/>
      <c r="AG26" s="471"/>
      <c r="AH26" s="391" t="s">
        <v>122</v>
      </c>
      <c r="AI26" s="392"/>
      <c r="AJ26" s="392"/>
      <c r="AK26" s="392"/>
      <c r="AL26" s="393"/>
      <c r="AM26" s="391" t="s">
        <v>122</v>
      </c>
      <c r="AN26" s="392"/>
      <c r="AO26" s="392"/>
      <c r="AP26" s="392"/>
      <c r="AQ26" s="392"/>
      <c r="AR26" s="393"/>
      <c r="AS26" s="391" t="s">
        <v>122</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2670</v>
      </c>
      <c r="R27" s="392"/>
      <c r="S27" s="392"/>
      <c r="T27" s="392"/>
      <c r="U27" s="392"/>
      <c r="V27" s="393"/>
      <c r="W27" s="457"/>
      <c r="X27" s="448"/>
      <c r="Y27" s="449"/>
      <c r="Z27" s="388" t="s">
        <v>165</v>
      </c>
      <c r="AA27" s="389"/>
      <c r="AB27" s="389"/>
      <c r="AC27" s="389"/>
      <c r="AD27" s="389"/>
      <c r="AE27" s="389"/>
      <c r="AF27" s="389"/>
      <c r="AG27" s="390"/>
      <c r="AH27" s="391" t="s">
        <v>122</v>
      </c>
      <c r="AI27" s="392"/>
      <c r="AJ27" s="392"/>
      <c r="AK27" s="392"/>
      <c r="AL27" s="393"/>
      <c r="AM27" s="391" t="s">
        <v>122</v>
      </c>
      <c r="AN27" s="392"/>
      <c r="AO27" s="392"/>
      <c r="AP27" s="392"/>
      <c r="AQ27" s="392"/>
      <c r="AR27" s="393"/>
      <c r="AS27" s="391" t="s">
        <v>122</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19160</v>
      </c>
      <c r="BO27" s="419"/>
      <c r="BP27" s="419"/>
      <c r="BQ27" s="419"/>
      <c r="BR27" s="419"/>
      <c r="BS27" s="419"/>
      <c r="BT27" s="419"/>
      <c r="BU27" s="420"/>
      <c r="BV27" s="418">
        <v>19155</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2000</v>
      </c>
      <c r="R28" s="392"/>
      <c r="S28" s="392"/>
      <c r="T28" s="392"/>
      <c r="U28" s="392"/>
      <c r="V28" s="393"/>
      <c r="W28" s="457"/>
      <c r="X28" s="448"/>
      <c r="Y28" s="449"/>
      <c r="Z28" s="388" t="s">
        <v>168</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521279</v>
      </c>
      <c r="BO28" s="411"/>
      <c r="BP28" s="411"/>
      <c r="BQ28" s="411"/>
      <c r="BR28" s="411"/>
      <c r="BS28" s="411"/>
      <c r="BT28" s="411"/>
      <c r="BU28" s="412"/>
      <c r="BV28" s="410">
        <v>519949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6</v>
      </c>
      <c r="M29" s="392"/>
      <c r="N29" s="392"/>
      <c r="O29" s="392"/>
      <c r="P29" s="393"/>
      <c r="Q29" s="391">
        <v>1800</v>
      </c>
      <c r="R29" s="392"/>
      <c r="S29" s="392"/>
      <c r="T29" s="392"/>
      <c r="U29" s="392"/>
      <c r="V29" s="393"/>
      <c r="W29" s="458"/>
      <c r="X29" s="459"/>
      <c r="Y29" s="460"/>
      <c r="Z29" s="388" t="s">
        <v>172</v>
      </c>
      <c r="AA29" s="389"/>
      <c r="AB29" s="389"/>
      <c r="AC29" s="389"/>
      <c r="AD29" s="389"/>
      <c r="AE29" s="389"/>
      <c r="AF29" s="389"/>
      <c r="AG29" s="390"/>
      <c r="AH29" s="391">
        <v>34</v>
      </c>
      <c r="AI29" s="392"/>
      <c r="AJ29" s="392"/>
      <c r="AK29" s="392"/>
      <c r="AL29" s="393"/>
      <c r="AM29" s="391">
        <v>104142</v>
      </c>
      <c r="AN29" s="392"/>
      <c r="AO29" s="392"/>
      <c r="AP29" s="392"/>
      <c r="AQ29" s="392"/>
      <c r="AR29" s="393"/>
      <c r="AS29" s="391">
        <v>3063</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103583</v>
      </c>
      <c r="BO29" s="416"/>
      <c r="BP29" s="416"/>
      <c r="BQ29" s="416"/>
      <c r="BR29" s="416"/>
      <c r="BS29" s="416"/>
      <c r="BT29" s="416"/>
      <c r="BU29" s="417"/>
      <c r="BV29" s="415">
        <v>214352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96.6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803384</v>
      </c>
      <c r="BO30" s="419"/>
      <c r="BP30" s="419"/>
      <c r="BQ30" s="419"/>
      <c r="BR30" s="419"/>
      <c r="BS30" s="419"/>
      <c r="BT30" s="419"/>
      <c r="BU30" s="420"/>
      <c r="BV30" s="418">
        <v>746953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IF('各会計、関係団体の財政状況及び健全化判断比率'!B31="","",'各会計、関係団体の財政状況及び健全化判断比率'!B31)</f>
        <v>簡易水道特別会計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松本広域連合（一般会計）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（財）生坂村農業公社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村営バス特別会計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IF('各会計、関係団体の財政状況及び健全化判断比率'!B32="","",'各会計、関係団体の財政状況及び健全化判断比率'!B32)</f>
        <v>農業集落排水特別会計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松本広域連合（松本地域ふるさと基金事業特別会計）</v>
      </c>
      <c r="BZ35" s="374"/>
      <c r="CA35" s="374"/>
      <c r="CB35" s="374"/>
      <c r="CC35" s="374"/>
      <c r="CD35" s="374"/>
      <c r="CE35" s="374"/>
      <c r="CF35" s="374"/>
      <c r="CG35" s="374"/>
      <c r="CH35" s="374"/>
      <c r="CI35" s="374"/>
      <c r="CJ35" s="374"/>
      <c r="CK35" s="374"/>
      <c r="CL35" s="374"/>
      <c r="CM35" s="374"/>
      <c r="CN35" s="167"/>
      <c r="CO35" s="375">
        <f t="shared" ref="CO35:CO43" si="3">IF(CQ35="","",CO34+1)</f>
        <v>20</v>
      </c>
      <c r="CP35" s="375"/>
      <c r="CQ35" s="374" t="str">
        <f>IF('各会計、関係団体の財政状況及び健全化判断比率'!BS8="","",'各会計、関係団体の財政状況及び健全化判断比率'!BS8)</f>
        <v>生坂村社会福祉協議会</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8</v>
      </c>
      <c r="BF36" s="375"/>
      <c r="BG36" s="374" t="str">
        <f>IF('各会計、関係団体の財政状況及び健全化判断比率'!B33="","",'各会計、関係団体の財政状況及び健全化判断比率'!B33)</f>
        <v>福祉センター特別会計</v>
      </c>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穂高広域施設組合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安曇野松筑広域環境施設組合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松塩筑木曽老人福祉施設組合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長野県市町村総合事務組合（一般会計）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長野県市町村総合事務組合（非常勤職員公務災害補償特別会計）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中信地域町村交通災害共済事務組合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長野県後期高齢者医療広域連合（一般会計）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18</v>
      </c>
      <c r="BX43" s="375"/>
      <c r="BY43" s="374" t="str">
        <f>IF('各会計、関係団体の財政状況及び健全化判断比率'!B77="","",'各会計、関係団体の財政状況及び健全化判断比率'!B77)</f>
        <v>長野県後期高齢者医療広域連合（後期高齢者医療事業会計）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99FF"/>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526</v>
      </c>
      <c r="D34" s="1184"/>
      <c r="E34" s="1185"/>
      <c r="F34" s="32">
        <v>1.46</v>
      </c>
      <c r="G34" s="33">
        <v>1.17</v>
      </c>
      <c r="H34" s="33">
        <v>0.75</v>
      </c>
      <c r="I34" s="33">
        <v>1.84</v>
      </c>
      <c r="J34" s="34">
        <v>2.71</v>
      </c>
      <c r="K34" s="22"/>
      <c r="L34" s="22"/>
      <c r="M34" s="22"/>
      <c r="N34" s="22"/>
      <c r="O34" s="22"/>
      <c r="P34" s="22"/>
    </row>
    <row r="35" spans="1:16" ht="39" customHeight="1" x14ac:dyDescent="0.15">
      <c r="A35" s="22"/>
      <c r="B35" s="35"/>
      <c r="C35" s="1178" t="s">
        <v>527</v>
      </c>
      <c r="D35" s="1179"/>
      <c r="E35" s="1180"/>
      <c r="F35" s="36">
        <v>1.24</v>
      </c>
      <c r="G35" s="37">
        <v>0.94</v>
      </c>
      <c r="H35" s="37">
        <v>1.73</v>
      </c>
      <c r="I35" s="37">
        <v>2.0699999999999998</v>
      </c>
      <c r="J35" s="38">
        <v>2.37</v>
      </c>
      <c r="K35" s="22"/>
      <c r="L35" s="22"/>
      <c r="M35" s="22"/>
      <c r="N35" s="22"/>
      <c r="O35" s="22"/>
      <c r="P35" s="22"/>
    </row>
    <row r="36" spans="1:16" ht="39" customHeight="1" x14ac:dyDescent="0.15">
      <c r="A36" s="22"/>
      <c r="B36" s="35"/>
      <c r="C36" s="1178" t="s">
        <v>528</v>
      </c>
      <c r="D36" s="1179"/>
      <c r="E36" s="1180"/>
      <c r="F36" s="36">
        <v>0.02</v>
      </c>
      <c r="G36" s="37">
        <v>0</v>
      </c>
      <c r="H36" s="37">
        <v>0.01</v>
      </c>
      <c r="I36" s="37">
        <v>0</v>
      </c>
      <c r="J36" s="38">
        <v>0.61</v>
      </c>
      <c r="K36" s="22"/>
      <c r="L36" s="22"/>
      <c r="M36" s="22"/>
      <c r="N36" s="22"/>
      <c r="O36" s="22"/>
      <c r="P36" s="22"/>
    </row>
    <row r="37" spans="1:16" ht="39" customHeight="1" x14ac:dyDescent="0.15">
      <c r="A37" s="22"/>
      <c r="B37" s="35"/>
      <c r="C37" s="1178" t="s">
        <v>529</v>
      </c>
      <c r="D37" s="1179"/>
      <c r="E37" s="1180"/>
      <c r="F37" s="36">
        <v>0.04</v>
      </c>
      <c r="G37" s="37">
        <v>0.04</v>
      </c>
      <c r="H37" s="37">
        <v>0.06</v>
      </c>
      <c r="I37" s="37">
        <v>0.14000000000000001</v>
      </c>
      <c r="J37" s="38">
        <v>7.0000000000000007E-2</v>
      </c>
      <c r="K37" s="22"/>
      <c r="L37" s="22"/>
      <c r="M37" s="22"/>
      <c r="N37" s="22"/>
      <c r="O37" s="22"/>
      <c r="P37" s="22"/>
    </row>
    <row r="38" spans="1:16" ht="39" customHeight="1" x14ac:dyDescent="0.15">
      <c r="A38" s="22"/>
      <c r="B38" s="35"/>
      <c r="C38" s="1178" t="s">
        <v>530</v>
      </c>
      <c r="D38" s="1179"/>
      <c r="E38" s="1180"/>
      <c r="F38" s="36">
        <v>0.05</v>
      </c>
      <c r="G38" s="37">
        <v>0.05</v>
      </c>
      <c r="H38" s="37">
        <v>0.06</v>
      </c>
      <c r="I38" s="37">
        <v>0.06</v>
      </c>
      <c r="J38" s="38">
        <v>0.04</v>
      </c>
      <c r="K38" s="22"/>
      <c r="L38" s="22"/>
      <c r="M38" s="22"/>
      <c r="N38" s="22"/>
      <c r="O38" s="22"/>
      <c r="P38" s="22"/>
    </row>
    <row r="39" spans="1:16" ht="39" customHeight="1" x14ac:dyDescent="0.15">
      <c r="A39" s="22"/>
      <c r="B39" s="35"/>
      <c r="C39" s="1178" t="s">
        <v>531</v>
      </c>
      <c r="D39" s="1179"/>
      <c r="E39" s="1180"/>
      <c r="F39" s="36">
        <v>0.01</v>
      </c>
      <c r="G39" s="37">
        <v>0.02</v>
      </c>
      <c r="H39" s="37">
        <v>0.02</v>
      </c>
      <c r="I39" s="37">
        <v>0.01</v>
      </c>
      <c r="J39" s="38">
        <v>0.01</v>
      </c>
      <c r="K39" s="22"/>
      <c r="L39" s="22"/>
      <c r="M39" s="22"/>
      <c r="N39" s="22"/>
      <c r="O39" s="22"/>
      <c r="P39" s="22"/>
    </row>
    <row r="40" spans="1:16" ht="39" customHeight="1" x14ac:dyDescent="0.15">
      <c r="A40" s="22"/>
      <c r="B40" s="35"/>
      <c r="C40" s="1178" t="s">
        <v>532</v>
      </c>
      <c r="D40" s="1179"/>
      <c r="E40" s="1180"/>
      <c r="F40" s="36">
        <v>0</v>
      </c>
      <c r="G40" s="37">
        <v>0</v>
      </c>
      <c r="H40" s="37">
        <v>0</v>
      </c>
      <c r="I40" s="37">
        <v>0</v>
      </c>
      <c r="J40" s="38">
        <v>0</v>
      </c>
      <c r="K40" s="22"/>
      <c r="L40" s="22"/>
      <c r="M40" s="22"/>
      <c r="N40" s="22"/>
      <c r="O40" s="22"/>
      <c r="P40" s="22"/>
    </row>
    <row r="41" spans="1:16" ht="39" customHeight="1" x14ac:dyDescent="0.15">
      <c r="A41" s="22"/>
      <c r="B41" s="35"/>
      <c r="C41" s="1178" t="s">
        <v>533</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534</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535</v>
      </c>
      <c r="D43" s="1182"/>
      <c r="E43" s="1183"/>
      <c r="F43" s="41" t="s">
        <v>480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99FF"/>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380</v>
      </c>
      <c r="L45" s="60">
        <v>371</v>
      </c>
      <c r="M45" s="60">
        <v>331</v>
      </c>
      <c r="N45" s="60">
        <v>289</v>
      </c>
      <c r="O45" s="61">
        <v>269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74</v>
      </c>
      <c r="L48" s="64">
        <v>72</v>
      </c>
      <c r="M48" s="64">
        <v>71</v>
      </c>
      <c r="N48" s="64">
        <v>74</v>
      </c>
      <c r="O48" s="65">
        <v>70</v>
      </c>
      <c r="P48" s="48"/>
      <c r="Q48" s="48"/>
      <c r="R48" s="48"/>
      <c r="S48" s="48"/>
      <c r="T48" s="48"/>
      <c r="U48" s="48"/>
    </row>
    <row r="49" spans="1:21" ht="30.75" customHeight="1" x14ac:dyDescent="0.15">
      <c r="A49" s="48"/>
      <c r="B49" s="1196"/>
      <c r="C49" s="1197"/>
      <c r="D49" s="62"/>
      <c r="E49" s="1188" t="s">
        <v>16</v>
      </c>
      <c r="F49" s="1188"/>
      <c r="G49" s="1188"/>
      <c r="H49" s="1188"/>
      <c r="I49" s="1188"/>
      <c r="J49" s="1189"/>
      <c r="K49" s="63">
        <v>5</v>
      </c>
      <c r="L49" s="64">
        <v>7</v>
      </c>
      <c r="M49" s="64">
        <v>8</v>
      </c>
      <c r="N49" s="64">
        <v>8</v>
      </c>
      <c r="O49" s="65">
        <v>6</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480</v>
      </c>
      <c r="L50" s="64" t="s">
        <v>480</v>
      </c>
      <c r="M50" s="64" t="s">
        <v>480</v>
      </c>
      <c r="N50" s="64" t="s">
        <v>480</v>
      </c>
      <c r="O50" s="65" t="s">
        <v>480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334</v>
      </c>
      <c r="L52" s="64">
        <v>328</v>
      </c>
      <c r="M52" s="64">
        <v>302</v>
      </c>
      <c r="N52" s="64">
        <v>276</v>
      </c>
      <c r="O52" s="65">
        <v>260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125</v>
      </c>
      <c r="L53" s="69">
        <v>122</v>
      </c>
      <c r="M53" s="69">
        <v>108</v>
      </c>
      <c r="N53" s="69">
        <v>95</v>
      </c>
      <c r="O53" s="70">
        <v>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99FF"/>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14" t="s">
        <v>24</v>
      </c>
      <c r="C41" s="1215"/>
      <c r="D41" s="81"/>
      <c r="E41" s="1216" t="s">
        <v>25</v>
      </c>
      <c r="F41" s="1216"/>
      <c r="G41" s="1216"/>
      <c r="H41" s="1217"/>
      <c r="I41" s="82">
        <v>2557</v>
      </c>
      <c r="J41" s="83">
        <v>2445</v>
      </c>
      <c r="K41" s="83">
        <v>2334</v>
      </c>
      <c r="L41" s="83">
        <v>2334</v>
      </c>
      <c r="M41" s="84">
        <v>2225</v>
      </c>
    </row>
    <row r="42" spans="2:13" ht="27.75" customHeight="1" x14ac:dyDescent="0.15">
      <c r="B42" s="1204"/>
      <c r="C42" s="1205"/>
      <c r="D42" s="85"/>
      <c r="E42" s="1208" t="s">
        <v>26</v>
      </c>
      <c r="F42" s="1208"/>
      <c r="G42" s="1208"/>
      <c r="H42" s="1209"/>
      <c r="I42" s="86" t="s">
        <v>480</v>
      </c>
      <c r="J42" s="87" t="s">
        <v>480</v>
      </c>
      <c r="K42" s="87" t="s">
        <v>480</v>
      </c>
      <c r="L42" s="87" t="s">
        <v>480</v>
      </c>
      <c r="M42" s="88" t="s">
        <v>480</v>
      </c>
    </row>
    <row r="43" spans="2:13" ht="27.75" customHeight="1" x14ac:dyDescent="0.15">
      <c r="B43" s="1204"/>
      <c r="C43" s="1205"/>
      <c r="D43" s="85"/>
      <c r="E43" s="1208" t="s">
        <v>27</v>
      </c>
      <c r="F43" s="1208"/>
      <c r="G43" s="1208"/>
      <c r="H43" s="1209"/>
      <c r="I43" s="86">
        <v>867</v>
      </c>
      <c r="J43" s="87">
        <v>828</v>
      </c>
      <c r="K43" s="87">
        <v>769</v>
      </c>
      <c r="L43" s="87">
        <v>721</v>
      </c>
      <c r="M43" s="88">
        <v>654</v>
      </c>
    </row>
    <row r="44" spans="2:13" ht="27.75" customHeight="1" x14ac:dyDescent="0.15">
      <c r="B44" s="1204"/>
      <c r="C44" s="1205"/>
      <c r="D44" s="85"/>
      <c r="E44" s="1208" t="s">
        <v>28</v>
      </c>
      <c r="F44" s="1208"/>
      <c r="G44" s="1208"/>
      <c r="H44" s="1209"/>
      <c r="I44" s="86">
        <v>82</v>
      </c>
      <c r="J44" s="87">
        <v>69</v>
      </c>
      <c r="K44" s="87">
        <v>55</v>
      </c>
      <c r="L44" s="87">
        <v>43</v>
      </c>
      <c r="M44" s="88">
        <v>35</v>
      </c>
    </row>
    <row r="45" spans="2:13" ht="27.75" customHeight="1" x14ac:dyDescent="0.15">
      <c r="B45" s="1204"/>
      <c r="C45" s="1205"/>
      <c r="D45" s="85"/>
      <c r="E45" s="1208" t="s">
        <v>29</v>
      </c>
      <c r="F45" s="1208"/>
      <c r="G45" s="1208"/>
      <c r="H45" s="1209"/>
      <c r="I45" s="86">
        <v>473</v>
      </c>
      <c r="J45" s="87">
        <v>468</v>
      </c>
      <c r="K45" s="87">
        <v>437</v>
      </c>
      <c r="L45" s="87">
        <v>414</v>
      </c>
      <c r="M45" s="88">
        <v>421</v>
      </c>
    </row>
    <row r="46" spans="2:13" ht="27.75" customHeight="1" x14ac:dyDescent="0.15">
      <c r="B46" s="1204"/>
      <c r="C46" s="1205"/>
      <c r="D46" s="89"/>
      <c r="E46" s="1208" t="s">
        <v>30</v>
      </c>
      <c r="F46" s="1208"/>
      <c r="G46" s="1208"/>
      <c r="H46" s="1209"/>
      <c r="I46" s="86" t="s">
        <v>480</v>
      </c>
      <c r="J46" s="87" t="s">
        <v>480</v>
      </c>
      <c r="K46" s="87" t="s">
        <v>480</v>
      </c>
      <c r="L46" s="87" t="s">
        <v>480</v>
      </c>
      <c r="M46" s="88" t="s">
        <v>480</v>
      </c>
    </row>
    <row r="47" spans="2:13" ht="27.75" customHeight="1" x14ac:dyDescent="0.15">
      <c r="B47" s="1204"/>
      <c r="C47" s="1205"/>
      <c r="D47" s="90"/>
      <c r="E47" s="1218" t="s">
        <v>31</v>
      </c>
      <c r="F47" s="1219"/>
      <c r="G47" s="1219"/>
      <c r="H47" s="1220"/>
      <c r="I47" s="86" t="s">
        <v>480</v>
      </c>
      <c r="J47" s="87" t="s">
        <v>480</v>
      </c>
      <c r="K47" s="87" t="s">
        <v>480</v>
      </c>
      <c r="L47" s="87" t="s">
        <v>480</v>
      </c>
      <c r="M47" s="88" t="s">
        <v>480</v>
      </c>
    </row>
    <row r="48" spans="2:13" ht="27.75" customHeight="1" x14ac:dyDescent="0.15">
      <c r="B48" s="1204"/>
      <c r="C48" s="1205"/>
      <c r="D48" s="85"/>
      <c r="E48" s="1208" t="s">
        <v>32</v>
      </c>
      <c r="F48" s="1208"/>
      <c r="G48" s="1208"/>
      <c r="H48" s="1209"/>
      <c r="I48" s="86" t="s">
        <v>480</v>
      </c>
      <c r="J48" s="87" t="s">
        <v>480</v>
      </c>
      <c r="K48" s="87" t="s">
        <v>480</v>
      </c>
      <c r="L48" s="87" t="s">
        <v>480</v>
      </c>
      <c r="M48" s="88" t="s">
        <v>480</v>
      </c>
    </row>
    <row r="49" spans="2:13" ht="27.75" customHeight="1" x14ac:dyDescent="0.15">
      <c r="B49" s="1206"/>
      <c r="C49" s="1207"/>
      <c r="D49" s="85"/>
      <c r="E49" s="1208" t="s">
        <v>33</v>
      </c>
      <c r="F49" s="1208"/>
      <c r="G49" s="1208"/>
      <c r="H49" s="1209"/>
      <c r="I49" s="86" t="s">
        <v>480</v>
      </c>
      <c r="J49" s="87" t="s">
        <v>480</v>
      </c>
      <c r="K49" s="87" t="s">
        <v>480</v>
      </c>
      <c r="L49" s="87" t="s">
        <v>480</v>
      </c>
      <c r="M49" s="88" t="s">
        <v>480</v>
      </c>
    </row>
    <row r="50" spans="2:13" ht="27.75" customHeight="1" x14ac:dyDescent="0.15">
      <c r="B50" s="1202" t="s">
        <v>34</v>
      </c>
      <c r="C50" s="1203"/>
      <c r="D50" s="91"/>
      <c r="E50" s="1208" t="s">
        <v>35</v>
      </c>
      <c r="F50" s="1208"/>
      <c r="G50" s="1208"/>
      <c r="H50" s="1209"/>
      <c r="I50" s="86">
        <v>1333</v>
      </c>
      <c r="J50" s="87">
        <v>1421</v>
      </c>
      <c r="K50" s="87">
        <v>1431</v>
      </c>
      <c r="L50" s="87">
        <v>1552</v>
      </c>
      <c r="M50" s="88">
        <v>1505</v>
      </c>
    </row>
    <row r="51" spans="2:13" ht="27.75" customHeight="1" x14ac:dyDescent="0.15">
      <c r="B51" s="1204"/>
      <c r="C51" s="1205"/>
      <c r="D51" s="85"/>
      <c r="E51" s="1208" t="s">
        <v>36</v>
      </c>
      <c r="F51" s="1208"/>
      <c r="G51" s="1208"/>
      <c r="H51" s="1209"/>
      <c r="I51" s="86">
        <v>19</v>
      </c>
      <c r="J51" s="87">
        <v>16</v>
      </c>
      <c r="K51" s="87">
        <v>13</v>
      </c>
      <c r="L51" s="87">
        <v>10</v>
      </c>
      <c r="M51" s="88">
        <v>7</v>
      </c>
    </row>
    <row r="52" spans="2:13" ht="27.75" customHeight="1" x14ac:dyDescent="0.15">
      <c r="B52" s="1206"/>
      <c r="C52" s="1207"/>
      <c r="D52" s="85"/>
      <c r="E52" s="1208" t="s">
        <v>37</v>
      </c>
      <c r="F52" s="1208"/>
      <c r="G52" s="1208"/>
      <c r="H52" s="1209"/>
      <c r="I52" s="86">
        <v>2538</v>
      </c>
      <c r="J52" s="87">
        <v>2452</v>
      </c>
      <c r="K52" s="87">
        <v>2296</v>
      </c>
      <c r="L52" s="87">
        <v>2261</v>
      </c>
      <c r="M52" s="88">
        <v>2188</v>
      </c>
    </row>
    <row r="53" spans="2:13" ht="27.75" customHeight="1" thickBot="1" x14ac:dyDescent="0.2">
      <c r="B53" s="1210" t="s">
        <v>38</v>
      </c>
      <c r="C53" s="1211"/>
      <c r="D53" s="92"/>
      <c r="E53" s="1212" t="s">
        <v>39</v>
      </c>
      <c r="F53" s="1212"/>
      <c r="G53" s="1212"/>
      <c r="H53" s="1213"/>
      <c r="I53" s="93">
        <v>90</v>
      </c>
      <c r="J53" s="94">
        <v>-78</v>
      </c>
      <c r="K53" s="94">
        <v>-145</v>
      </c>
      <c r="L53" s="94">
        <v>-309</v>
      </c>
      <c r="M53" s="95">
        <v>-364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555</v>
      </c>
      <c r="I42" s="354"/>
      <c r="J42" s="354"/>
      <c r="K42" s="354"/>
      <c r="L42" s="246"/>
      <c r="M42" s="246"/>
      <c r="N42" s="246"/>
      <c r="O42" s="246"/>
    </row>
    <row r="43" spans="2:17" x14ac:dyDescent="0.15">
      <c r="B43" s="250"/>
      <c r="C43" s="246"/>
      <c r="D43" s="246"/>
      <c r="E43" s="246"/>
      <c r="F43" s="246"/>
      <c r="G43" s="1221" t="s">
        <v>565</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556</v>
      </c>
    </row>
    <row r="50" spans="1:17" x14ac:dyDescent="0.15">
      <c r="B50" s="250"/>
      <c r="C50" s="246"/>
      <c r="D50" s="246"/>
      <c r="E50" s="246"/>
      <c r="F50" s="246"/>
      <c r="G50" s="1230"/>
      <c r="H50" s="1231"/>
      <c r="I50" s="1231"/>
      <c r="J50" s="1232"/>
      <c r="K50" s="356" t="s">
        <v>520</v>
      </c>
      <c r="L50" s="356" t="s">
        <v>521</v>
      </c>
      <c r="M50" s="356" t="s">
        <v>522</v>
      </c>
      <c r="N50" s="356" t="s">
        <v>523</v>
      </c>
      <c r="O50" s="356" t="s">
        <v>524</v>
      </c>
    </row>
    <row r="51" spans="1:17" x14ac:dyDescent="0.15">
      <c r="B51" s="250"/>
      <c r="C51" s="246"/>
      <c r="D51" s="246"/>
      <c r="E51" s="246"/>
      <c r="F51" s="246"/>
      <c r="G51" s="1233" t="s">
        <v>557</v>
      </c>
      <c r="H51" s="1234"/>
      <c r="I51" s="1239" t="s">
        <v>558</v>
      </c>
      <c r="J51" s="1239"/>
      <c r="K51" s="1241"/>
      <c r="L51" s="1241"/>
      <c r="M51" s="1241"/>
      <c r="N51" s="1241"/>
      <c r="O51" s="1242"/>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559</v>
      </c>
      <c r="J53" s="1243"/>
      <c r="K53" s="1244"/>
      <c r="L53" s="1244"/>
      <c r="M53" s="1244"/>
      <c r="N53" s="1244"/>
      <c r="O53" s="1246">
        <v>48.7</v>
      </c>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7" t="s">
        <v>560</v>
      </c>
      <c r="H55" s="1248"/>
      <c r="I55" s="1243" t="s">
        <v>558</v>
      </c>
      <c r="J55" s="1243"/>
      <c r="K55" s="1241"/>
      <c r="L55" s="1241"/>
      <c r="M55" s="1241"/>
      <c r="N55" s="1241"/>
      <c r="O55" s="1242">
        <v>0</v>
      </c>
    </row>
    <row r="56" spans="1:17" x14ac:dyDescent="0.15">
      <c r="A56" s="357"/>
      <c r="B56" s="250"/>
      <c r="C56" s="246"/>
      <c r="D56" s="246"/>
      <c r="E56" s="246"/>
      <c r="F56" s="246"/>
      <c r="G56" s="1249"/>
      <c r="H56" s="1250"/>
      <c r="I56" s="1243"/>
      <c r="J56" s="1243"/>
      <c r="K56" s="1242"/>
      <c r="L56" s="1242"/>
      <c r="M56" s="1242"/>
      <c r="N56" s="1242"/>
      <c r="O56" s="1242"/>
    </row>
    <row r="57" spans="1:17" s="357" customFormat="1" x14ac:dyDescent="0.15">
      <c r="B57" s="358"/>
      <c r="C57" s="354"/>
      <c r="D57" s="354"/>
      <c r="E57" s="354"/>
      <c r="F57" s="354"/>
      <c r="G57" s="1249"/>
      <c r="H57" s="1250"/>
      <c r="I57" s="1253" t="s">
        <v>559</v>
      </c>
      <c r="J57" s="1253"/>
      <c r="K57" s="1244"/>
      <c r="L57" s="1244"/>
      <c r="M57" s="1244"/>
      <c r="N57" s="1244"/>
      <c r="O57" s="1246">
        <v>58.7</v>
      </c>
      <c r="P57" s="359"/>
      <c r="Q57" s="358"/>
    </row>
    <row r="58" spans="1:17" s="357" customFormat="1" x14ac:dyDescent="0.15">
      <c r="A58" s="245"/>
      <c r="B58" s="358"/>
      <c r="C58" s="354"/>
      <c r="D58" s="354"/>
      <c r="E58" s="354"/>
      <c r="F58" s="354"/>
      <c r="G58" s="1251"/>
      <c r="H58" s="1252"/>
      <c r="I58" s="1253"/>
      <c r="J58" s="1253"/>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561</v>
      </c>
      <c r="C63" s="246"/>
      <c r="D63" s="246"/>
      <c r="E63" s="246"/>
      <c r="F63" s="246"/>
      <c r="G63" s="246"/>
      <c r="H63" s="246"/>
      <c r="I63" s="246"/>
      <c r="J63" s="246"/>
      <c r="K63" s="246"/>
      <c r="L63" s="246"/>
      <c r="M63" s="246"/>
      <c r="N63" s="246"/>
      <c r="O63" s="246"/>
    </row>
    <row r="64" spans="1:17" x14ac:dyDescent="0.15">
      <c r="B64" s="250"/>
      <c r="C64" s="246"/>
      <c r="D64" s="246"/>
      <c r="E64" s="246"/>
      <c r="F64" s="246"/>
      <c r="G64" s="353" t="s">
        <v>555</v>
      </c>
      <c r="I64" s="354"/>
      <c r="J64" s="354"/>
      <c r="K64" s="354"/>
      <c r="L64" s="246"/>
      <c r="M64" s="246"/>
      <c r="N64" s="246"/>
      <c r="O64" s="246"/>
    </row>
    <row r="65" spans="2:30" x14ac:dyDescent="0.15">
      <c r="B65" s="250"/>
      <c r="C65" s="246"/>
      <c r="D65" s="246"/>
      <c r="E65" s="246"/>
      <c r="F65" s="246"/>
      <c r="G65" s="1221" t="s">
        <v>564</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562</v>
      </c>
      <c r="I71" s="370"/>
      <c r="J71" s="366"/>
      <c r="K71" s="366"/>
      <c r="L71" s="367"/>
      <c r="M71" s="366"/>
      <c r="N71" s="367"/>
      <c r="O71" s="368"/>
    </row>
    <row r="72" spans="2:30" x14ac:dyDescent="0.15">
      <c r="B72" s="250"/>
      <c r="C72" s="246"/>
      <c r="D72" s="246"/>
      <c r="E72" s="246"/>
      <c r="F72" s="246"/>
      <c r="G72" s="1230"/>
      <c r="H72" s="1231"/>
      <c r="I72" s="1231"/>
      <c r="J72" s="1232"/>
      <c r="K72" s="356" t="s">
        <v>520</v>
      </c>
      <c r="L72" s="356" t="s">
        <v>521</v>
      </c>
      <c r="M72" s="356" t="s">
        <v>522</v>
      </c>
      <c r="N72" s="356" t="s">
        <v>523</v>
      </c>
      <c r="O72" s="356" t="s">
        <v>524</v>
      </c>
    </row>
    <row r="73" spans="2:30" x14ac:dyDescent="0.15">
      <c r="B73" s="250"/>
      <c r="C73" s="246"/>
      <c r="D73" s="246"/>
      <c r="E73" s="246"/>
      <c r="F73" s="246"/>
      <c r="G73" s="1233" t="s">
        <v>557</v>
      </c>
      <c r="H73" s="1234"/>
      <c r="I73" s="1239" t="s">
        <v>558</v>
      </c>
      <c r="J73" s="1239"/>
      <c r="K73" s="1254">
        <v>9</v>
      </c>
      <c r="L73" s="1254"/>
      <c r="M73" s="1242"/>
      <c r="N73" s="1242"/>
      <c r="O73" s="1242"/>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563</v>
      </c>
      <c r="J75" s="1243"/>
      <c r="K75" s="1246">
        <v>13.1</v>
      </c>
      <c r="L75" s="1246">
        <v>12.8</v>
      </c>
      <c r="M75" s="1246">
        <v>11.9</v>
      </c>
      <c r="N75" s="1246">
        <v>10.6</v>
      </c>
      <c r="O75" s="1246">
        <v>9.3000000000000007</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7" t="s">
        <v>560</v>
      </c>
      <c r="H77" s="1248"/>
      <c r="I77" s="1243" t="s">
        <v>558</v>
      </c>
      <c r="J77" s="1243"/>
      <c r="K77" s="1254">
        <v>0</v>
      </c>
      <c r="L77" s="1254">
        <v>0</v>
      </c>
      <c r="M77" s="1242">
        <v>0</v>
      </c>
      <c r="N77" s="1242">
        <v>0</v>
      </c>
      <c r="O77" s="1242">
        <v>0</v>
      </c>
      <c r="R77" s="245">
        <v>12.3</v>
      </c>
      <c r="T77" s="245">
        <v>11.1</v>
      </c>
    </row>
    <row r="78" spans="2:30" x14ac:dyDescent="0.15">
      <c r="B78" s="250"/>
      <c r="C78" s="246"/>
      <c r="D78" s="246"/>
      <c r="E78" s="246"/>
      <c r="F78" s="246"/>
      <c r="G78" s="1249"/>
      <c r="H78" s="1250"/>
      <c r="I78" s="1243"/>
      <c r="J78" s="1243"/>
      <c r="K78" s="1254"/>
      <c r="L78" s="1254"/>
      <c r="M78" s="1242"/>
      <c r="N78" s="1242"/>
      <c r="O78" s="1242"/>
    </row>
    <row r="79" spans="2:30" x14ac:dyDescent="0.15">
      <c r="B79" s="250"/>
      <c r="C79" s="246"/>
      <c r="D79" s="246"/>
      <c r="E79" s="246"/>
      <c r="F79" s="246"/>
      <c r="G79" s="1249"/>
      <c r="H79" s="1250"/>
      <c r="I79" s="1255" t="s">
        <v>563</v>
      </c>
      <c r="J79" s="1253"/>
      <c r="K79" s="1256">
        <v>8.5</v>
      </c>
      <c r="L79" s="1256">
        <v>7.9</v>
      </c>
      <c r="M79" s="1256">
        <v>6.9</v>
      </c>
      <c r="N79" s="1256">
        <v>7.2</v>
      </c>
      <c r="O79" s="1256">
        <v>6</v>
      </c>
      <c r="V79" s="245">
        <v>53.5</v>
      </c>
      <c r="X79" s="245">
        <v>48.2</v>
      </c>
      <c r="Z79" s="245">
        <v>34.200000000000003</v>
      </c>
      <c r="AB79" s="245">
        <v>30.3</v>
      </c>
      <c r="AD79" s="245">
        <v>28.9</v>
      </c>
    </row>
    <row r="80" spans="2:30" x14ac:dyDescent="0.15">
      <c r="B80" s="250"/>
      <c r="C80" s="246"/>
      <c r="D80" s="246"/>
      <c r="E80" s="246"/>
      <c r="F80" s="246"/>
      <c r="G80" s="1251"/>
      <c r="H80" s="1252"/>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519</v>
      </c>
      <c r="G2" s="113"/>
      <c r="H2" s="114"/>
    </row>
    <row r="3" spans="1:8" x14ac:dyDescent="0.15">
      <c r="A3" s="110" t="s">
        <v>512</v>
      </c>
      <c r="B3" s="115"/>
      <c r="C3" s="116"/>
      <c r="D3" s="117">
        <v>176834</v>
      </c>
      <c r="E3" s="118"/>
      <c r="F3" s="119">
        <v>221823</v>
      </c>
      <c r="G3" s="120"/>
      <c r="H3" s="121"/>
    </row>
    <row r="4" spans="1:8" x14ac:dyDescent="0.15">
      <c r="A4" s="122"/>
      <c r="B4" s="123"/>
      <c r="C4" s="124"/>
      <c r="D4" s="125">
        <v>82687</v>
      </c>
      <c r="E4" s="126"/>
      <c r="F4" s="127">
        <v>104431</v>
      </c>
      <c r="G4" s="128"/>
      <c r="H4" s="129"/>
    </row>
    <row r="5" spans="1:8" x14ac:dyDescent="0.15">
      <c r="A5" s="110" t="s">
        <v>514</v>
      </c>
      <c r="B5" s="115"/>
      <c r="C5" s="116"/>
      <c r="D5" s="117">
        <v>196693</v>
      </c>
      <c r="E5" s="118"/>
      <c r="F5" s="119">
        <v>263041</v>
      </c>
      <c r="G5" s="120"/>
      <c r="H5" s="121"/>
    </row>
    <row r="6" spans="1:8" x14ac:dyDescent="0.15">
      <c r="A6" s="122"/>
      <c r="B6" s="123"/>
      <c r="C6" s="124"/>
      <c r="D6" s="125">
        <v>75759</v>
      </c>
      <c r="E6" s="126"/>
      <c r="F6" s="127">
        <v>103171</v>
      </c>
      <c r="G6" s="128"/>
      <c r="H6" s="129"/>
    </row>
    <row r="7" spans="1:8" x14ac:dyDescent="0.15">
      <c r="A7" s="110" t="s">
        <v>515</v>
      </c>
      <c r="B7" s="115"/>
      <c r="C7" s="116"/>
      <c r="D7" s="117">
        <v>133787</v>
      </c>
      <c r="E7" s="118"/>
      <c r="F7" s="119">
        <v>272886</v>
      </c>
      <c r="G7" s="120"/>
      <c r="H7" s="121"/>
    </row>
    <row r="8" spans="1:8" x14ac:dyDescent="0.15">
      <c r="A8" s="122"/>
      <c r="B8" s="123"/>
      <c r="C8" s="124"/>
      <c r="D8" s="125">
        <v>82788</v>
      </c>
      <c r="E8" s="126"/>
      <c r="F8" s="127">
        <v>125724</v>
      </c>
      <c r="G8" s="128"/>
      <c r="H8" s="129"/>
    </row>
    <row r="9" spans="1:8" x14ac:dyDescent="0.15">
      <c r="A9" s="110" t="s">
        <v>516</v>
      </c>
      <c r="B9" s="115"/>
      <c r="C9" s="116"/>
      <c r="D9" s="117">
        <v>181388</v>
      </c>
      <c r="E9" s="118"/>
      <c r="F9" s="119">
        <v>245039</v>
      </c>
      <c r="G9" s="120"/>
      <c r="H9" s="121"/>
    </row>
    <row r="10" spans="1:8" x14ac:dyDescent="0.15">
      <c r="A10" s="122"/>
      <c r="B10" s="123"/>
      <c r="C10" s="124"/>
      <c r="D10" s="125">
        <v>78190</v>
      </c>
      <c r="E10" s="126"/>
      <c r="F10" s="127">
        <v>108922</v>
      </c>
      <c r="G10" s="128"/>
      <c r="H10" s="129"/>
    </row>
    <row r="11" spans="1:8" x14ac:dyDescent="0.15">
      <c r="A11" s="110" t="s">
        <v>517</v>
      </c>
      <c r="B11" s="115"/>
      <c r="C11" s="116"/>
      <c r="D11" s="117">
        <v>214208</v>
      </c>
      <c r="E11" s="118"/>
      <c r="F11" s="119">
        <v>237994</v>
      </c>
      <c r="G11" s="120"/>
      <c r="H11" s="121"/>
    </row>
    <row r="12" spans="1:8" x14ac:dyDescent="0.15">
      <c r="A12" s="122"/>
      <c r="B12" s="123"/>
      <c r="C12" s="130"/>
      <c r="D12" s="125">
        <v>90632</v>
      </c>
      <c r="E12" s="126"/>
      <c r="F12" s="127">
        <v>110361</v>
      </c>
      <c r="G12" s="128"/>
      <c r="H12" s="129"/>
    </row>
    <row r="13" spans="1:8" x14ac:dyDescent="0.15">
      <c r="A13" s="110"/>
      <c r="B13" s="115"/>
      <c r="C13" s="131"/>
      <c r="D13" s="132">
        <v>180582</v>
      </c>
      <c r="E13" s="133"/>
      <c r="F13" s="134">
        <v>248157</v>
      </c>
      <c r="G13" s="135"/>
      <c r="H13" s="121"/>
    </row>
    <row r="14" spans="1:8" x14ac:dyDescent="0.15">
      <c r="A14" s="122"/>
      <c r="B14" s="123"/>
      <c r="C14" s="124"/>
      <c r="D14" s="125">
        <v>82011</v>
      </c>
      <c r="E14" s="126"/>
      <c r="F14" s="127">
        <v>110522</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1.3</v>
      </c>
      <c r="C19" s="136">
        <f>ROUND(VALUE(SUBSTITUTE(実質収支比率等に係る経年分析!G$48,"▲","-")),2)</f>
        <v>1</v>
      </c>
      <c r="D19" s="136">
        <f>ROUND(VALUE(SUBSTITUTE(実質収支比率等に係る経年分析!H$48,"▲","-")),2)</f>
        <v>1.8</v>
      </c>
      <c r="E19" s="136">
        <f>ROUND(VALUE(SUBSTITUTE(実質収支比率等に係る経年分析!I$48,"▲","-")),2)</f>
        <v>2.14</v>
      </c>
      <c r="F19" s="136">
        <f>ROUND(VALUE(SUBSTITUTE(実質収支比率等に係る経年分析!J$48,"▲","-")),2)</f>
        <v>2.42</v>
      </c>
    </row>
    <row r="20" spans="1:11" x14ac:dyDescent="0.15">
      <c r="A20" s="136" t="s">
        <v>44</v>
      </c>
      <c r="B20" s="136">
        <f>ROUND(VALUE(SUBSTITUTE(実質収支比率等に係る経年分析!F$47,"▲","-")),2)</f>
        <v>39.24</v>
      </c>
      <c r="C20" s="136">
        <f>ROUND(VALUE(SUBSTITUTE(実質収支比率等に係る経年分析!G$47,"▲","-")),2)</f>
        <v>39.01</v>
      </c>
      <c r="D20" s="136">
        <f>ROUND(VALUE(SUBSTITUTE(実質収支比率等に係る経年分析!H$47,"▲","-")),2)</f>
        <v>40.11</v>
      </c>
      <c r="E20" s="136">
        <f>ROUND(VALUE(SUBSTITUTE(実質収支比率等に係る経年分析!I$47,"▲","-")),2)</f>
        <v>38.71</v>
      </c>
      <c r="F20" s="136">
        <f>ROUND(VALUE(SUBSTITUTE(実質収支比率等に係る経年分析!J$47,"▲","-")),2)</f>
        <v>39.78</v>
      </c>
    </row>
    <row r="21" spans="1:11" x14ac:dyDescent="0.15">
      <c r="A21" s="136" t="s">
        <v>45</v>
      </c>
      <c r="B21" s="136">
        <f>IF(ISNUMBER(VALUE(SUBSTITUTE(実質収支比率等に係る経年分析!F$49,"▲","-"))),ROUND(VALUE(SUBSTITUTE(実質収支比率等に係る経年分析!F$49,"▲","-")),2),NA())</f>
        <v>2.59</v>
      </c>
      <c r="C21" s="136">
        <f>IF(ISNUMBER(VALUE(SUBSTITUTE(実質収支比率等に係る経年分析!G$49,"▲","-"))),ROUND(VALUE(SUBSTITUTE(実質収支比率等に係る経年分析!G$49,"▲","-")),2),NA())</f>
        <v>-0.28999999999999998</v>
      </c>
      <c r="D21" s="136">
        <f>IF(ISNUMBER(VALUE(SUBSTITUTE(実質収支比率等に係る経年分析!H$49,"▲","-"))),ROUND(VALUE(SUBSTITUTE(実質収支比率等に係る経年分析!H$49,"▲","-")),2),NA())</f>
        <v>0.87</v>
      </c>
      <c r="E21" s="136">
        <f>IF(ISNUMBER(VALUE(SUBSTITUTE(実質収支比率等に係る経年分析!I$49,"▲","-"))),ROUND(VALUE(SUBSTITUTE(実質収支比率等に係る経年分析!I$49,"▲","-")),2),NA())</f>
        <v>0.49</v>
      </c>
      <c r="F21" s="136">
        <f>IF(ISNUMBER(VALUE(SUBSTITUTE(実質収支比率等に係る経年分析!J$49,"▲","-"))),ROUND(VALUE(SUBSTITUTE(実質収支比率等に係る経年分析!J$49,"▲","-")),2),NA())</f>
        <v>16.09</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福祉センター特別会計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農業集落排水特別会計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村営バス特別会計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0.04</v>
      </c>
    </row>
    <row r="33" spans="1:16" x14ac:dyDescent="0.15">
      <c r="A33" s="137" t="str">
        <f>IF(連結実質赤字比率に係る赤字・黒字の構成分析!C$37="",NA(),連結実質赤字比率に係る赤字・黒字の構成分析!C$37)</f>
        <v>簡易水道特別会計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0.14000000000000001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7.0000000000000007E-2</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0.61</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1.24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0.94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1.73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2.0699999999999998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2.37</v>
      </c>
    </row>
    <row r="36" spans="1:16" x14ac:dyDescent="0.15">
      <c r="A36" s="137" t="str">
        <f>IF(連結実質赤字比率に係る赤字・黒字の構成分析!C$34="",NA(),連結実質赤字比率に係る赤字・黒字の構成分析!C$34)</f>
        <v>国民健康保険特別会計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0.75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1.84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2.71</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334</v>
      </c>
      <c r="E42" s="138"/>
      <c r="F42" s="138"/>
      <c r="G42" s="138">
        <f>'実質公債費比率（分子）の構造'!L$52</f>
        <v>328</v>
      </c>
      <c r="H42" s="138"/>
      <c r="I42" s="138"/>
      <c r="J42" s="138">
        <f>'実質公債費比率（分子）の構造'!M$52</f>
        <v>302</v>
      </c>
      <c r="K42" s="138"/>
      <c r="L42" s="138"/>
      <c r="M42" s="138">
        <f>'実質公債費比率（分子）の構造'!N$52</f>
        <v>276</v>
      </c>
      <c r="N42" s="138"/>
      <c r="O42" s="138"/>
      <c r="P42" s="138">
        <f>'実質公債費比率（分子）の構造'!O$52</f>
        <v>260</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5</v>
      </c>
      <c r="C45" s="138"/>
      <c r="D45" s="138"/>
      <c r="E45" s="138">
        <f>'実質公債費比率（分子）の構造'!L$49</f>
        <v>7</v>
      </c>
      <c r="F45" s="138"/>
      <c r="G45" s="138"/>
      <c r="H45" s="138">
        <f>'実質公債費比率（分子）の構造'!M$49</f>
        <v>8</v>
      </c>
      <c r="I45" s="138"/>
      <c r="J45" s="138"/>
      <c r="K45" s="138">
        <f>'実質公債費比率（分子）の構造'!N$49</f>
        <v>8</v>
      </c>
      <c r="L45" s="138"/>
      <c r="M45" s="138"/>
      <c r="N45" s="138">
        <f>'実質公債費比率（分子）の構造'!O$49</f>
        <v>6</v>
      </c>
      <c r="O45" s="138"/>
      <c r="P45" s="138"/>
    </row>
    <row r="46" spans="1:16" x14ac:dyDescent="0.15">
      <c r="A46" s="138" t="s">
        <v>56</v>
      </c>
      <c r="B46" s="138">
        <f>'実質公債費比率（分子）の構造'!K$48</f>
        <v>74</v>
      </c>
      <c r="C46" s="138"/>
      <c r="D46" s="138"/>
      <c r="E46" s="138">
        <f>'実質公債費比率（分子）の構造'!L$48</f>
        <v>72</v>
      </c>
      <c r="F46" s="138"/>
      <c r="G46" s="138"/>
      <c r="H46" s="138">
        <f>'実質公債費比率（分子）の構造'!M$48</f>
        <v>71</v>
      </c>
      <c r="I46" s="138"/>
      <c r="J46" s="138"/>
      <c r="K46" s="138">
        <f>'実質公債費比率（分子）の構造'!N$48</f>
        <v>74</v>
      </c>
      <c r="L46" s="138"/>
      <c r="M46" s="138"/>
      <c r="N46" s="138">
        <f>'実質公債費比率（分子）の構造'!O$48</f>
        <v>70</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380</v>
      </c>
      <c r="C49" s="138"/>
      <c r="D49" s="138"/>
      <c r="E49" s="138">
        <f>'実質公債費比率（分子）の構造'!L$45</f>
        <v>371</v>
      </c>
      <c r="F49" s="138"/>
      <c r="G49" s="138"/>
      <c r="H49" s="138">
        <f>'実質公債費比率（分子）の構造'!M$45</f>
        <v>331</v>
      </c>
      <c r="I49" s="138"/>
      <c r="J49" s="138"/>
      <c r="K49" s="138">
        <f>'実質公債費比率（分子）の構造'!N$45</f>
        <v>289</v>
      </c>
      <c r="L49" s="138"/>
      <c r="M49" s="138"/>
      <c r="N49" s="138">
        <f>'実質公債費比率（分子）の構造'!O$45</f>
        <v>269</v>
      </c>
      <c r="O49" s="138"/>
      <c r="P49" s="138"/>
    </row>
    <row r="50" spans="1:16" x14ac:dyDescent="0.15">
      <c r="A50" s="138" t="s">
        <v>60</v>
      </c>
      <c r="B50" s="138" t="e">
        <f>NA()</f>
        <v>#N/A</v>
      </c>
      <c r="C50" s="138">
        <f>IF(ISNUMBER('実質公債費比率（分子）の構造'!K$53),'実質公債費比率（分子）の構造'!K$53,NA())</f>
        <v>125</v>
      </c>
      <c r="D50" s="138" t="e">
        <f>NA()</f>
        <v>#N/A</v>
      </c>
      <c r="E50" s="138" t="e">
        <f>NA()</f>
        <v>#N/A</v>
      </c>
      <c r="F50" s="138">
        <f>IF(ISNUMBER('実質公債費比率（分子）の構造'!L$53),'実質公債費比率（分子）の構造'!L$53,NA())</f>
        <v>122</v>
      </c>
      <c r="G50" s="138" t="e">
        <f>NA()</f>
        <v>#N/A</v>
      </c>
      <c r="H50" s="138" t="e">
        <f>NA()</f>
        <v>#N/A</v>
      </c>
      <c r="I50" s="138">
        <f>IF(ISNUMBER('実質公債費比率（分子）の構造'!M$53),'実質公債費比率（分子）の構造'!M$53,NA())</f>
        <v>108</v>
      </c>
      <c r="J50" s="138" t="e">
        <f>NA()</f>
        <v>#N/A</v>
      </c>
      <c r="K50" s="138" t="e">
        <f>NA()</f>
        <v>#N/A</v>
      </c>
      <c r="L50" s="138">
        <f>IF(ISNUMBER('実質公債費比率（分子）の構造'!N$53),'実質公債費比率（分子）の構造'!N$53,NA())</f>
        <v>95</v>
      </c>
      <c r="M50" s="138" t="e">
        <f>NA()</f>
        <v>#N/A</v>
      </c>
      <c r="N50" s="138" t="e">
        <f>NA()</f>
        <v>#N/A</v>
      </c>
      <c r="O50" s="138">
        <f>IF(ISNUMBER('実質公債費比率（分子）の構造'!O$53),'実質公債費比率（分子）の構造'!O$53,NA())</f>
        <v>85</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2538</v>
      </c>
      <c r="E56" s="137"/>
      <c r="F56" s="137"/>
      <c r="G56" s="137">
        <f>'将来負担比率（分子）の構造'!J$52</f>
        <v>2452</v>
      </c>
      <c r="H56" s="137"/>
      <c r="I56" s="137"/>
      <c r="J56" s="137">
        <f>'将来負担比率（分子）の構造'!K$52</f>
        <v>2296</v>
      </c>
      <c r="K56" s="137"/>
      <c r="L56" s="137"/>
      <c r="M56" s="137">
        <f>'将来負担比率（分子）の構造'!L$52</f>
        <v>2261</v>
      </c>
      <c r="N56" s="137"/>
      <c r="O56" s="137"/>
      <c r="P56" s="137">
        <f>'将来負担比率（分子）の構造'!M$52</f>
        <v>2188</v>
      </c>
    </row>
    <row r="57" spans="1:16" x14ac:dyDescent="0.15">
      <c r="A57" s="137" t="s">
        <v>36</v>
      </c>
      <c r="B57" s="137"/>
      <c r="C57" s="137"/>
      <c r="D57" s="137">
        <f>'将来負担比率（分子）の構造'!I$51</f>
        <v>19</v>
      </c>
      <c r="E57" s="137"/>
      <c r="F57" s="137"/>
      <c r="G57" s="137">
        <f>'将来負担比率（分子）の構造'!J$51</f>
        <v>16</v>
      </c>
      <c r="H57" s="137"/>
      <c r="I57" s="137"/>
      <c r="J57" s="137">
        <f>'将来負担比率（分子）の構造'!K$51</f>
        <v>13</v>
      </c>
      <c r="K57" s="137"/>
      <c r="L57" s="137"/>
      <c r="M57" s="137">
        <f>'将来負担比率（分子）の構造'!L$51</f>
        <v>10</v>
      </c>
      <c r="N57" s="137"/>
      <c r="O57" s="137"/>
      <c r="P57" s="137">
        <f>'将来負担比率（分子）の構造'!M$51</f>
        <v>7</v>
      </c>
    </row>
    <row r="58" spans="1:16" x14ac:dyDescent="0.15">
      <c r="A58" s="137" t="s">
        <v>35</v>
      </c>
      <c r="B58" s="137"/>
      <c r="C58" s="137"/>
      <c r="D58" s="137">
        <f>'将来負担比率（分子）の構造'!I$50</f>
        <v>1333</v>
      </c>
      <c r="E58" s="137"/>
      <c r="F58" s="137"/>
      <c r="G58" s="137">
        <f>'将来負担比率（分子）の構造'!J$50</f>
        <v>1421</v>
      </c>
      <c r="H58" s="137"/>
      <c r="I58" s="137"/>
      <c r="J58" s="137">
        <f>'将来負担比率（分子）の構造'!K$50</f>
        <v>1431</v>
      </c>
      <c r="K58" s="137"/>
      <c r="L58" s="137"/>
      <c r="M58" s="137">
        <f>'将来負担比率（分子）の構造'!L$50</f>
        <v>1552</v>
      </c>
      <c r="N58" s="137"/>
      <c r="O58" s="137"/>
      <c r="P58" s="137">
        <f>'将来負担比率（分子）の構造'!M$50</f>
        <v>1505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473</v>
      </c>
      <c r="C62" s="137"/>
      <c r="D62" s="137"/>
      <c r="E62" s="137">
        <f>'将来負担比率（分子）の構造'!J$45</f>
        <v>468</v>
      </c>
      <c r="F62" s="137"/>
      <c r="G62" s="137"/>
      <c r="H62" s="137">
        <f>'将来負担比率（分子）の構造'!K$45</f>
        <v>437</v>
      </c>
      <c r="I62" s="137"/>
      <c r="J62" s="137"/>
      <c r="K62" s="137">
        <f>'将来負担比率（分子）の構造'!L$45</f>
        <v>414</v>
      </c>
      <c r="L62" s="137"/>
      <c r="M62" s="137"/>
      <c r="N62" s="137">
        <f>'将来負担比率（分子）の構造'!M$45</f>
        <v>421</v>
      </c>
      <c r="O62" s="137"/>
      <c r="P62" s="137"/>
    </row>
    <row r="63" spans="1:16" x14ac:dyDescent="0.15">
      <c r="A63" s="137" t="s">
        <v>28</v>
      </c>
      <c r="B63" s="137">
        <f>'将来負担比率（分子）の構造'!I$44</f>
        <v>82</v>
      </c>
      <c r="C63" s="137"/>
      <c r="D63" s="137"/>
      <c r="E63" s="137">
        <f>'将来負担比率（分子）の構造'!J$44</f>
        <v>69</v>
      </c>
      <c r="F63" s="137"/>
      <c r="G63" s="137"/>
      <c r="H63" s="137">
        <f>'将来負担比率（分子）の構造'!K$44</f>
        <v>55</v>
      </c>
      <c r="I63" s="137"/>
      <c r="J63" s="137"/>
      <c r="K63" s="137">
        <f>'将来負担比率（分子）の構造'!L$44</f>
        <v>43</v>
      </c>
      <c r="L63" s="137"/>
      <c r="M63" s="137"/>
      <c r="N63" s="137">
        <f>'将来負担比率（分子）の構造'!M$44</f>
        <v>35</v>
      </c>
      <c r="O63" s="137"/>
      <c r="P63" s="137"/>
    </row>
    <row r="64" spans="1:16" x14ac:dyDescent="0.15">
      <c r="A64" s="137" t="s">
        <v>27</v>
      </c>
      <c r="B64" s="137">
        <f>'将来負担比率（分子）の構造'!I$43</f>
        <v>867</v>
      </c>
      <c r="C64" s="137"/>
      <c r="D64" s="137"/>
      <c r="E64" s="137">
        <f>'将来負担比率（分子）の構造'!J$43</f>
        <v>828</v>
      </c>
      <c r="F64" s="137"/>
      <c r="G64" s="137"/>
      <c r="H64" s="137">
        <f>'将来負担比率（分子）の構造'!K$43</f>
        <v>769</v>
      </c>
      <c r="I64" s="137"/>
      <c r="J64" s="137"/>
      <c r="K64" s="137">
        <f>'将来負担比率（分子）の構造'!L$43</f>
        <v>721</v>
      </c>
      <c r="L64" s="137"/>
      <c r="M64" s="137"/>
      <c r="N64" s="137">
        <f>'将来負担比率（分子）の構造'!M$43</f>
        <v>654</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2557</v>
      </c>
      <c r="C66" s="137"/>
      <c r="D66" s="137"/>
      <c r="E66" s="137">
        <f>'将来負担比率（分子）の構造'!J$41</f>
        <v>2445</v>
      </c>
      <c r="F66" s="137"/>
      <c r="G66" s="137"/>
      <c r="H66" s="137">
        <f>'将来負担比率（分子）の構造'!K$41</f>
        <v>2334</v>
      </c>
      <c r="I66" s="137"/>
      <c r="J66" s="137"/>
      <c r="K66" s="137">
        <f>'将来負担比率（分子）の構造'!L$41</f>
        <v>2334</v>
      </c>
      <c r="L66" s="137"/>
      <c r="M66" s="137"/>
      <c r="N66" s="137">
        <f>'将来負担比率（分子）の構造'!M$41</f>
        <v>2225</v>
      </c>
      <c r="O66" s="137"/>
      <c r="P66" s="137"/>
    </row>
    <row r="67" spans="1:16" x14ac:dyDescent="0.15">
      <c r="A67" s="137" t="s">
        <v>64</v>
      </c>
      <c r="B67" s="137" t="e">
        <f>NA()</f>
        <v>#N/A</v>
      </c>
      <c r="C67" s="137">
        <f>IF(ISNUMBER('将来負担比率（分子）の構造'!I$53), IF('将来負担比率（分子）の構造'!I$53 &lt; 0, 0, '将来負担比率（分子）の構造'!I$53), NA())</f>
        <v>90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160866</v>
      </c>
      <c r="S5" s="671"/>
      <c r="T5" s="671"/>
      <c r="U5" s="671"/>
      <c r="V5" s="671"/>
      <c r="W5" s="671"/>
      <c r="X5" s="671"/>
      <c r="Y5" s="718"/>
      <c r="Z5" s="731">
        <v>6.7</v>
      </c>
      <c r="AA5" s="731"/>
      <c r="AB5" s="731"/>
      <c r="AC5" s="731"/>
      <c r="AD5" s="732">
        <v>160866</v>
      </c>
      <c r="AE5" s="732"/>
      <c r="AF5" s="732"/>
      <c r="AG5" s="732"/>
      <c r="AH5" s="732"/>
      <c r="AI5" s="732"/>
      <c r="AJ5" s="732"/>
      <c r="AK5" s="732"/>
      <c r="AL5" s="719">
        <v>12.7</v>
      </c>
      <c r="AM5" s="688"/>
      <c r="AN5" s="688"/>
      <c r="AO5" s="720"/>
      <c r="AP5" s="707" t="s">
        <v>211</v>
      </c>
      <c r="AQ5" s="708"/>
      <c r="AR5" s="708"/>
      <c r="AS5" s="708"/>
      <c r="AT5" s="708"/>
      <c r="AU5" s="708"/>
      <c r="AV5" s="708"/>
      <c r="AW5" s="708"/>
      <c r="AX5" s="708"/>
      <c r="AY5" s="708"/>
      <c r="AZ5" s="708"/>
      <c r="BA5" s="708"/>
      <c r="BB5" s="708"/>
      <c r="BC5" s="708"/>
      <c r="BD5" s="708"/>
      <c r="BE5" s="708"/>
      <c r="BF5" s="709"/>
      <c r="BG5" s="620">
        <v>160866</v>
      </c>
      <c r="BH5" s="621"/>
      <c r="BI5" s="621"/>
      <c r="BJ5" s="621"/>
      <c r="BK5" s="621"/>
      <c r="BL5" s="621"/>
      <c r="BM5" s="621"/>
      <c r="BN5" s="622"/>
      <c r="BO5" s="673">
        <v>100</v>
      </c>
      <c r="BP5" s="673"/>
      <c r="BQ5" s="673"/>
      <c r="BR5" s="673"/>
      <c r="BS5" s="674">
        <v>1923</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23206</v>
      </c>
      <c r="S6" s="621"/>
      <c r="T6" s="621"/>
      <c r="U6" s="621"/>
      <c r="V6" s="621"/>
      <c r="W6" s="621"/>
      <c r="X6" s="621"/>
      <c r="Y6" s="622"/>
      <c r="Z6" s="673">
        <v>1</v>
      </c>
      <c r="AA6" s="673"/>
      <c r="AB6" s="673"/>
      <c r="AC6" s="673"/>
      <c r="AD6" s="674">
        <v>23206</v>
      </c>
      <c r="AE6" s="674"/>
      <c r="AF6" s="674"/>
      <c r="AG6" s="674"/>
      <c r="AH6" s="674"/>
      <c r="AI6" s="674"/>
      <c r="AJ6" s="674"/>
      <c r="AK6" s="674"/>
      <c r="AL6" s="643">
        <v>1.8</v>
      </c>
      <c r="AM6" s="675"/>
      <c r="AN6" s="675"/>
      <c r="AO6" s="676"/>
      <c r="AP6" s="617" t="s">
        <v>216</v>
      </c>
      <c r="AQ6" s="618"/>
      <c r="AR6" s="618"/>
      <c r="AS6" s="618"/>
      <c r="AT6" s="618"/>
      <c r="AU6" s="618"/>
      <c r="AV6" s="618"/>
      <c r="AW6" s="618"/>
      <c r="AX6" s="618"/>
      <c r="AY6" s="618"/>
      <c r="AZ6" s="618"/>
      <c r="BA6" s="618"/>
      <c r="BB6" s="618"/>
      <c r="BC6" s="618"/>
      <c r="BD6" s="618"/>
      <c r="BE6" s="618"/>
      <c r="BF6" s="619"/>
      <c r="BG6" s="620">
        <v>160866</v>
      </c>
      <c r="BH6" s="621"/>
      <c r="BI6" s="621"/>
      <c r="BJ6" s="621"/>
      <c r="BK6" s="621"/>
      <c r="BL6" s="621"/>
      <c r="BM6" s="621"/>
      <c r="BN6" s="622"/>
      <c r="BO6" s="673">
        <v>100</v>
      </c>
      <c r="BP6" s="673"/>
      <c r="BQ6" s="673"/>
      <c r="BR6" s="673"/>
      <c r="BS6" s="674">
        <v>1923</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42788</v>
      </c>
      <c r="CS6" s="621"/>
      <c r="CT6" s="621"/>
      <c r="CU6" s="621"/>
      <c r="CV6" s="621"/>
      <c r="CW6" s="621"/>
      <c r="CX6" s="621"/>
      <c r="CY6" s="622"/>
      <c r="CZ6" s="673">
        <v>1.8</v>
      </c>
      <c r="DA6" s="673"/>
      <c r="DB6" s="673"/>
      <c r="DC6" s="673"/>
      <c r="DD6" s="626" t="s">
        <v>218</v>
      </c>
      <c r="DE6" s="621"/>
      <c r="DF6" s="621"/>
      <c r="DG6" s="621"/>
      <c r="DH6" s="621"/>
      <c r="DI6" s="621"/>
      <c r="DJ6" s="621"/>
      <c r="DK6" s="621"/>
      <c r="DL6" s="621"/>
      <c r="DM6" s="621"/>
      <c r="DN6" s="621"/>
      <c r="DO6" s="621"/>
      <c r="DP6" s="622"/>
      <c r="DQ6" s="626">
        <v>42788</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156</v>
      </c>
      <c r="S7" s="621"/>
      <c r="T7" s="621"/>
      <c r="U7" s="621"/>
      <c r="V7" s="621"/>
      <c r="W7" s="621"/>
      <c r="X7" s="621"/>
      <c r="Y7" s="622"/>
      <c r="Z7" s="673">
        <v>0</v>
      </c>
      <c r="AA7" s="673"/>
      <c r="AB7" s="673"/>
      <c r="AC7" s="673"/>
      <c r="AD7" s="674">
        <v>156</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69686</v>
      </c>
      <c r="BH7" s="621"/>
      <c r="BI7" s="621"/>
      <c r="BJ7" s="621"/>
      <c r="BK7" s="621"/>
      <c r="BL7" s="621"/>
      <c r="BM7" s="621"/>
      <c r="BN7" s="622"/>
      <c r="BO7" s="673">
        <v>43.3</v>
      </c>
      <c r="BP7" s="673"/>
      <c r="BQ7" s="673"/>
      <c r="BR7" s="673"/>
      <c r="BS7" s="674">
        <v>1923</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463301</v>
      </c>
      <c r="CS7" s="621"/>
      <c r="CT7" s="621"/>
      <c r="CU7" s="621"/>
      <c r="CV7" s="621"/>
      <c r="CW7" s="621"/>
      <c r="CX7" s="621"/>
      <c r="CY7" s="622"/>
      <c r="CZ7" s="673">
        <v>19.600000000000001</v>
      </c>
      <c r="DA7" s="673"/>
      <c r="DB7" s="673"/>
      <c r="DC7" s="673"/>
      <c r="DD7" s="626">
        <v>9736</v>
      </c>
      <c r="DE7" s="621"/>
      <c r="DF7" s="621"/>
      <c r="DG7" s="621"/>
      <c r="DH7" s="621"/>
      <c r="DI7" s="621"/>
      <c r="DJ7" s="621"/>
      <c r="DK7" s="621"/>
      <c r="DL7" s="621"/>
      <c r="DM7" s="621"/>
      <c r="DN7" s="621"/>
      <c r="DO7" s="621"/>
      <c r="DP7" s="622"/>
      <c r="DQ7" s="626">
        <v>384985</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483</v>
      </c>
      <c r="S8" s="621"/>
      <c r="T8" s="621"/>
      <c r="U8" s="621"/>
      <c r="V8" s="621"/>
      <c r="W8" s="621"/>
      <c r="X8" s="621"/>
      <c r="Y8" s="622"/>
      <c r="Z8" s="673">
        <v>0</v>
      </c>
      <c r="AA8" s="673"/>
      <c r="AB8" s="673"/>
      <c r="AC8" s="673"/>
      <c r="AD8" s="674">
        <v>483</v>
      </c>
      <c r="AE8" s="674"/>
      <c r="AF8" s="674"/>
      <c r="AG8" s="674"/>
      <c r="AH8" s="674"/>
      <c r="AI8" s="674"/>
      <c r="AJ8" s="674"/>
      <c r="AK8" s="674"/>
      <c r="AL8" s="643">
        <v>0</v>
      </c>
      <c r="AM8" s="675"/>
      <c r="AN8" s="675"/>
      <c r="AO8" s="676"/>
      <c r="AP8" s="617" t="s">
        <v>223</v>
      </c>
      <c r="AQ8" s="618"/>
      <c r="AR8" s="618"/>
      <c r="AS8" s="618"/>
      <c r="AT8" s="618"/>
      <c r="AU8" s="618"/>
      <c r="AV8" s="618"/>
      <c r="AW8" s="618"/>
      <c r="AX8" s="618"/>
      <c r="AY8" s="618"/>
      <c r="AZ8" s="618"/>
      <c r="BA8" s="618"/>
      <c r="BB8" s="618"/>
      <c r="BC8" s="618"/>
      <c r="BD8" s="618"/>
      <c r="BE8" s="618"/>
      <c r="BF8" s="619"/>
      <c r="BG8" s="620">
        <v>2803</v>
      </c>
      <c r="BH8" s="621"/>
      <c r="BI8" s="621"/>
      <c r="BJ8" s="621"/>
      <c r="BK8" s="621"/>
      <c r="BL8" s="621"/>
      <c r="BM8" s="621"/>
      <c r="BN8" s="622"/>
      <c r="BO8" s="673">
        <v>1.7</v>
      </c>
      <c r="BP8" s="673"/>
      <c r="BQ8" s="673"/>
      <c r="BR8" s="673"/>
      <c r="BS8" s="626" t="s">
        <v>224</v>
      </c>
      <c r="BT8" s="621"/>
      <c r="BU8" s="621"/>
      <c r="BV8" s="621"/>
      <c r="BW8" s="621"/>
      <c r="BX8" s="621"/>
      <c r="BY8" s="621"/>
      <c r="BZ8" s="621"/>
      <c r="CA8" s="621"/>
      <c r="CB8" s="656"/>
      <c r="CD8" s="657" t="s">
        <v>225</v>
      </c>
      <c r="CE8" s="654"/>
      <c r="CF8" s="654"/>
      <c r="CG8" s="654"/>
      <c r="CH8" s="654"/>
      <c r="CI8" s="654"/>
      <c r="CJ8" s="654"/>
      <c r="CK8" s="654"/>
      <c r="CL8" s="654"/>
      <c r="CM8" s="654"/>
      <c r="CN8" s="654"/>
      <c r="CO8" s="654"/>
      <c r="CP8" s="654"/>
      <c r="CQ8" s="655"/>
      <c r="CR8" s="620">
        <v>467907</v>
      </c>
      <c r="CS8" s="621"/>
      <c r="CT8" s="621"/>
      <c r="CU8" s="621"/>
      <c r="CV8" s="621"/>
      <c r="CW8" s="621"/>
      <c r="CX8" s="621"/>
      <c r="CY8" s="622"/>
      <c r="CZ8" s="673">
        <v>19.8</v>
      </c>
      <c r="DA8" s="673"/>
      <c r="DB8" s="673"/>
      <c r="DC8" s="673"/>
      <c r="DD8" s="626">
        <v>51865</v>
      </c>
      <c r="DE8" s="621"/>
      <c r="DF8" s="621"/>
      <c r="DG8" s="621"/>
      <c r="DH8" s="621"/>
      <c r="DI8" s="621"/>
      <c r="DJ8" s="621"/>
      <c r="DK8" s="621"/>
      <c r="DL8" s="621"/>
      <c r="DM8" s="621"/>
      <c r="DN8" s="621"/>
      <c r="DO8" s="621"/>
      <c r="DP8" s="622"/>
      <c r="DQ8" s="626">
        <v>283318</v>
      </c>
      <c r="DR8" s="621"/>
      <c r="DS8" s="621"/>
      <c r="DT8" s="621"/>
      <c r="DU8" s="621"/>
      <c r="DV8" s="621"/>
      <c r="DW8" s="621"/>
      <c r="DX8" s="621"/>
      <c r="DY8" s="621"/>
      <c r="DZ8" s="621"/>
      <c r="EA8" s="621"/>
      <c r="EB8" s="621"/>
      <c r="EC8" s="656"/>
    </row>
    <row r="9" spans="2:143" ht="11.25" customHeight="1" x14ac:dyDescent="0.15">
      <c r="B9" s="617" t="s">
        <v>226</v>
      </c>
      <c r="C9" s="618"/>
      <c r="D9" s="618"/>
      <c r="E9" s="618"/>
      <c r="F9" s="618"/>
      <c r="G9" s="618"/>
      <c r="H9" s="618"/>
      <c r="I9" s="618"/>
      <c r="J9" s="618"/>
      <c r="K9" s="618"/>
      <c r="L9" s="618"/>
      <c r="M9" s="618"/>
      <c r="N9" s="618"/>
      <c r="O9" s="618"/>
      <c r="P9" s="618"/>
      <c r="Q9" s="619"/>
      <c r="R9" s="620">
        <v>280</v>
      </c>
      <c r="S9" s="621"/>
      <c r="T9" s="621"/>
      <c r="U9" s="621"/>
      <c r="V9" s="621"/>
      <c r="W9" s="621"/>
      <c r="X9" s="621"/>
      <c r="Y9" s="622"/>
      <c r="Z9" s="673">
        <v>0</v>
      </c>
      <c r="AA9" s="673"/>
      <c r="AB9" s="673"/>
      <c r="AC9" s="673"/>
      <c r="AD9" s="674">
        <v>280</v>
      </c>
      <c r="AE9" s="674"/>
      <c r="AF9" s="674"/>
      <c r="AG9" s="674"/>
      <c r="AH9" s="674"/>
      <c r="AI9" s="674"/>
      <c r="AJ9" s="674"/>
      <c r="AK9" s="674"/>
      <c r="AL9" s="643">
        <v>0</v>
      </c>
      <c r="AM9" s="675"/>
      <c r="AN9" s="675"/>
      <c r="AO9" s="676"/>
      <c r="AP9" s="617" t="s">
        <v>227</v>
      </c>
      <c r="AQ9" s="618"/>
      <c r="AR9" s="618"/>
      <c r="AS9" s="618"/>
      <c r="AT9" s="618"/>
      <c r="AU9" s="618"/>
      <c r="AV9" s="618"/>
      <c r="AW9" s="618"/>
      <c r="AX9" s="618"/>
      <c r="AY9" s="618"/>
      <c r="AZ9" s="618"/>
      <c r="BA9" s="618"/>
      <c r="BB9" s="618"/>
      <c r="BC9" s="618"/>
      <c r="BD9" s="618"/>
      <c r="BE9" s="618"/>
      <c r="BF9" s="619"/>
      <c r="BG9" s="620">
        <v>53365</v>
      </c>
      <c r="BH9" s="621"/>
      <c r="BI9" s="621"/>
      <c r="BJ9" s="621"/>
      <c r="BK9" s="621"/>
      <c r="BL9" s="621"/>
      <c r="BM9" s="621"/>
      <c r="BN9" s="622"/>
      <c r="BO9" s="673">
        <v>33.200000000000003</v>
      </c>
      <c r="BP9" s="673"/>
      <c r="BQ9" s="673"/>
      <c r="BR9" s="673"/>
      <c r="BS9" s="626" t="s">
        <v>224</v>
      </c>
      <c r="BT9" s="621"/>
      <c r="BU9" s="621"/>
      <c r="BV9" s="621"/>
      <c r="BW9" s="621"/>
      <c r="BX9" s="621"/>
      <c r="BY9" s="621"/>
      <c r="BZ9" s="621"/>
      <c r="CA9" s="621"/>
      <c r="CB9" s="656"/>
      <c r="CD9" s="657" t="s">
        <v>228</v>
      </c>
      <c r="CE9" s="654"/>
      <c r="CF9" s="654"/>
      <c r="CG9" s="654"/>
      <c r="CH9" s="654"/>
      <c r="CI9" s="654"/>
      <c r="CJ9" s="654"/>
      <c r="CK9" s="654"/>
      <c r="CL9" s="654"/>
      <c r="CM9" s="654"/>
      <c r="CN9" s="654"/>
      <c r="CO9" s="654"/>
      <c r="CP9" s="654"/>
      <c r="CQ9" s="655"/>
      <c r="CR9" s="620">
        <v>95982</v>
      </c>
      <c r="CS9" s="621"/>
      <c r="CT9" s="621"/>
      <c r="CU9" s="621"/>
      <c r="CV9" s="621"/>
      <c r="CW9" s="621"/>
      <c r="CX9" s="621"/>
      <c r="CY9" s="622"/>
      <c r="CZ9" s="673">
        <v>4.0999999999999996</v>
      </c>
      <c r="DA9" s="673"/>
      <c r="DB9" s="673"/>
      <c r="DC9" s="673"/>
      <c r="DD9" s="626">
        <v>2916</v>
      </c>
      <c r="DE9" s="621"/>
      <c r="DF9" s="621"/>
      <c r="DG9" s="621"/>
      <c r="DH9" s="621"/>
      <c r="DI9" s="621"/>
      <c r="DJ9" s="621"/>
      <c r="DK9" s="621"/>
      <c r="DL9" s="621"/>
      <c r="DM9" s="621"/>
      <c r="DN9" s="621"/>
      <c r="DO9" s="621"/>
      <c r="DP9" s="622"/>
      <c r="DQ9" s="626">
        <v>78539</v>
      </c>
      <c r="DR9" s="621"/>
      <c r="DS9" s="621"/>
      <c r="DT9" s="621"/>
      <c r="DU9" s="621"/>
      <c r="DV9" s="621"/>
      <c r="DW9" s="621"/>
      <c r="DX9" s="621"/>
      <c r="DY9" s="621"/>
      <c r="DZ9" s="621"/>
      <c r="EA9" s="621"/>
      <c r="EB9" s="621"/>
      <c r="EC9" s="656"/>
    </row>
    <row r="10" spans="2:143" ht="11.25" customHeight="1" x14ac:dyDescent="0.15">
      <c r="B10" s="617" t="s">
        <v>229</v>
      </c>
      <c r="C10" s="618"/>
      <c r="D10" s="618"/>
      <c r="E10" s="618"/>
      <c r="F10" s="618"/>
      <c r="G10" s="618"/>
      <c r="H10" s="618"/>
      <c r="I10" s="618"/>
      <c r="J10" s="618"/>
      <c r="K10" s="618"/>
      <c r="L10" s="618"/>
      <c r="M10" s="618"/>
      <c r="N10" s="618"/>
      <c r="O10" s="618"/>
      <c r="P10" s="618"/>
      <c r="Q10" s="619"/>
      <c r="R10" s="620">
        <v>30549</v>
      </c>
      <c r="S10" s="621"/>
      <c r="T10" s="621"/>
      <c r="U10" s="621"/>
      <c r="V10" s="621"/>
      <c r="W10" s="621"/>
      <c r="X10" s="621"/>
      <c r="Y10" s="622"/>
      <c r="Z10" s="673">
        <v>1.3</v>
      </c>
      <c r="AA10" s="673"/>
      <c r="AB10" s="673"/>
      <c r="AC10" s="673"/>
      <c r="AD10" s="674">
        <v>30549</v>
      </c>
      <c r="AE10" s="674"/>
      <c r="AF10" s="674"/>
      <c r="AG10" s="674"/>
      <c r="AH10" s="674"/>
      <c r="AI10" s="674"/>
      <c r="AJ10" s="674"/>
      <c r="AK10" s="674"/>
      <c r="AL10" s="643">
        <v>2.4</v>
      </c>
      <c r="AM10" s="675"/>
      <c r="AN10" s="675"/>
      <c r="AO10" s="676"/>
      <c r="AP10" s="617" t="s">
        <v>230</v>
      </c>
      <c r="AQ10" s="618"/>
      <c r="AR10" s="618"/>
      <c r="AS10" s="618"/>
      <c r="AT10" s="618"/>
      <c r="AU10" s="618"/>
      <c r="AV10" s="618"/>
      <c r="AW10" s="618"/>
      <c r="AX10" s="618"/>
      <c r="AY10" s="618"/>
      <c r="AZ10" s="618"/>
      <c r="BA10" s="618"/>
      <c r="BB10" s="618"/>
      <c r="BC10" s="618"/>
      <c r="BD10" s="618"/>
      <c r="BE10" s="618"/>
      <c r="BF10" s="619"/>
      <c r="BG10" s="620">
        <v>3811</v>
      </c>
      <c r="BH10" s="621"/>
      <c r="BI10" s="621"/>
      <c r="BJ10" s="621"/>
      <c r="BK10" s="621"/>
      <c r="BL10" s="621"/>
      <c r="BM10" s="621"/>
      <c r="BN10" s="622"/>
      <c r="BO10" s="673">
        <v>2.4</v>
      </c>
      <c r="BP10" s="673"/>
      <c r="BQ10" s="673"/>
      <c r="BR10" s="673"/>
      <c r="BS10" s="626" t="s">
        <v>224</v>
      </c>
      <c r="BT10" s="621"/>
      <c r="BU10" s="621"/>
      <c r="BV10" s="621"/>
      <c r="BW10" s="621"/>
      <c r="BX10" s="621"/>
      <c r="BY10" s="621"/>
      <c r="BZ10" s="621"/>
      <c r="CA10" s="621"/>
      <c r="CB10" s="656"/>
      <c r="CD10" s="657" t="s">
        <v>231</v>
      </c>
      <c r="CE10" s="654"/>
      <c r="CF10" s="654"/>
      <c r="CG10" s="654"/>
      <c r="CH10" s="654"/>
      <c r="CI10" s="654"/>
      <c r="CJ10" s="654"/>
      <c r="CK10" s="654"/>
      <c r="CL10" s="654"/>
      <c r="CM10" s="654"/>
      <c r="CN10" s="654"/>
      <c r="CO10" s="654"/>
      <c r="CP10" s="654"/>
      <c r="CQ10" s="655"/>
      <c r="CR10" s="620" t="s">
        <v>224</v>
      </c>
      <c r="CS10" s="621"/>
      <c r="CT10" s="621"/>
      <c r="CU10" s="621"/>
      <c r="CV10" s="621"/>
      <c r="CW10" s="621"/>
      <c r="CX10" s="621"/>
      <c r="CY10" s="622"/>
      <c r="CZ10" s="673" t="s">
        <v>224</v>
      </c>
      <c r="DA10" s="673"/>
      <c r="DB10" s="673"/>
      <c r="DC10" s="673"/>
      <c r="DD10" s="626" t="s">
        <v>224</v>
      </c>
      <c r="DE10" s="621"/>
      <c r="DF10" s="621"/>
      <c r="DG10" s="621"/>
      <c r="DH10" s="621"/>
      <c r="DI10" s="621"/>
      <c r="DJ10" s="621"/>
      <c r="DK10" s="621"/>
      <c r="DL10" s="621"/>
      <c r="DM10" s="621"/>
      <c r="DN10" s="621"/>
      <c r="DO10" s="621"/>
      <c r="DP10" s="622"/>
      <c r="DQ10" s="626" t="s">
        <v>224</v>
      </c>
      <c r="DR10" s="621"/>
      <c r="DS10" s="621"/>
      <c r="DT10" s="621"/>
      <c r="DU10" s="621"/>
      <c r="DV10" s="621"/>
      <c r="DW10" s="621"/>
      <c r="DX10" s="621"/>
      <c r="DY10" s="621"/>
      <c r="DZ10" s="621"/>
      <c r="EA10" s="621"/>
      <c r="EB10" s="621"/>
      <c r="EC10" s="656"/>
    </row>
    <row r="11" spans="2:143" ht="11.25" customHeight="1" x14ac:dyDescent="0.15">
      <c r="B11" s="617" t="s">
        <v>232</v>
      </c>
      <c r="C11" s="618"/>
      <c r="D11" s="618"/>
      <c r="E11" s="618"/>
      <c r="F11" s="618"/>
      <c r="G11" s="618"/>
      <c r="H11" s="618"/>
      <c r="I11" s="618"/>
      <c r="J11" s="618"/>
      <c r="K11" s="618"/>
      <c r="L11" s="618"/>
      <c r="M11" s="618"/>
      <c r="N11" s="618"/>
      <c r="O11" s="618"/>
      <c r="P11" s="618"/>
      <c r="Q11" s="619"/>
      <c r="R11" s="620" t="s">
        <v>224</v>
      </c>
      <c r="S11" s="621"/>
      <c r="T11" s="621"/>
      <c r="U11" s="621"/>
      <c r="V11" s="621"/>
      <c r="W11" s="621"/>
      <c r="X11" s="621"/>
      <c r="Y11" s="622"/>
      <c r="Z11" s="673" t="s">
        <v>224</v>
      </c>
      <c r="AA11" s="673"/>
      <c r="AB11" s="673"/>
      <c r="AC11" s="673"/>
      <c r="AD11" s="674" t="s">
        <v>224</v>
      </c>
      <c r="AE11" s="674"/>
      <c r="AF11" s="674"/>
      <c r="AG11" s="674"/>
      <c r="AH11" s="674"/>
      <c r="AI11" s="674"/>
      <c r="AJ11" s="674"/>
      <c r="AK11" s="674"/>
      <c r="AL11" s="643" t="s">
        <v>224</v>
      </c>
      <c r="AM11" s="675"/>
      <c r="AN11" s="675"/>
      <c r="AO11" s="676"/>
      <c r="AP11" s="617" t="s">
        <v>233</v>
      </c>
      <c r="AQ11" s="618"/>
      <c r="AR11" s="618"/>
      <c r="AS11" s="618"/>
      <c r="AT11" s="618"/>
      <c r="AU11" s="618"/>
      <c r="AV11" s="618"/>
      <c r="AW11" s="618"/>
      <c r="AX11" s="618"/>
      <c r="AY11" s="618"/>
      <c r="AZ11" s="618"/>
      <c r="BA11" s="618"/>
      <c r="BB11" s="618"/>
      <c r="BC11" s="618"/>
      <c r="BD11" s="618"/>
      <c r="BE11" s="618"/>
      <c r="BF11" s="619"/>
      <c r="BG11" s="620">
        <v>9707</v>
      </c>
      <c r="BH11" s="621"/>
      <c r="BI11" s="621"/>
      <c r="BJ11" s="621"/>
      <c r="BK11" s="621"/>
      <c r="BL11" s="621"/>
      <c r="BM11" s="621"/>
      <c r="BN11" s="622"/>
      <c r="BO11" s="673">
        <v>6</v>
      </c>
      <c r="BP11" s="673"/>
      <c r="BQ11" s="673"/>
      <c r="BR11" s="673"/>
      <c r="BS11" s="626">
        <v>1923</v>
      </c>
      <c r="BT11" s="621"/>
      <c r="BU11" s="621"/>
      <c r="BV11" s="621"/>
      <c r="BW11" s="621"/>
      <c r="BX11" s="621"/>
      <c r="BY11" s="621"/>
      <c r="BZ11" s="621"/>
      <c r="CA11" s="621"/>
      <c r="CB11" s="656"/>
      <c r="CD11" s="657" t="s">
        <v>234</v>
      </c>
      <c r="CE11" s="654"/>
      <c r="CF11" s="654"/>
      <c r="CG11" s="654"/>
      <c r="CH11" s="654"/>
      <c r="CI11" s="654"/>
      <c r="CJ11" s="654"/>
      <c r="CK11" s="654"/>
      <c r="CL11" s="654"/>
      <c r="CM11" s="654"/>
      <c r="CN11" s="654"/>
      <c r="CO11" s="654"/>
      <c r="CP11" s="654"/>
      <c r="CQ11" s="655"/>
      <c r="CR11" s="620">
        <v>326374</v>
      </c>
      <c r="CS11" s="621"/>
      <c r="CT11" s="621"/>
      <c r="CU11" s="621"/>
      <c r="CV11" s="621"/>
      <c r="CW11" s="621"/>
      <c r="CX11" s="621"/>
      <c r="CY11" s="622"/>
      <c r="CZ11" s="673">
        <v>13.8</v>
      </c>
      <c r="DA11" s="673"/>
      <c r="DB11" s="673"/>
      <c r="DC11" s="673"/>
      <c r="DD11" s="626">
        <v>71285</v>
      </c>
      <c r="DE11" s="621"/>
      <c r="DF11" s="621"/>
      <c r="DG11" s="621"/>
      <c r="DH11" s="621"/>
      <c r="DI11" s="621"/>
      <c r="DJ11" s="621"/>
      <c r="DK11" s="621"/>
      <c r="DL11" s="621"/>
      <c r="DM11" s="621"/>
      <c r="DN11" s="621"/>
      <c r="DO11" s="621"/>
      <c r="DP11" s="622"/>
      <c r="DQ11" s="626">
        <v>165606</v>
      </c>
      <c r="DR11" s="621"/>
      <c r="DS11" s="621"/>
      <c r="DT11" s="621"/>
      <c r="DU11" s="621"/>
      <c r="DV11" s="621"/>
      <c r="DW11" s="621"/>
      <c r="DX11" s="621"/>
      <c r="DY11" s="621"/>
      <c r="DZ11" s="621"/>
      <c r="EA11" s="621"/>
      <c r="EB11" s="621"/>
      <c r="EC11" s="656"/>
    </row>
    <row r="12" spans="2:143" ht="11.25" customHeight="1" x14ac:dyDescent="0.15">
      <c r="B12" s="617" t="s">
        <v>235</v>
      </c>
      <c r="C12" s="618"/>
      <c r="D12" s="618"/>
      <c r="E12" s="618"/>
      <c r="F12" s="618"/>
      <c r="G12" s="618"/>
      <c r="H12" s="618"/>
      <c r="I12" s="618"/>
      <c r="J12" s="618"/>
      <c r="K12" s="618"/>
      <c r="L12" s="618"/>
      <c r="M12" s="618"/>
      <c r="N12" s="618"/>
      <c r="O12" s="618"/>
      <c r="P12" s="618"/>
      <c r="Q12" s="619"/>
      <c r="R12" s="620" t="s">
        <v>224</v>
      </c>
      <c r="S12" s="621"/>
      <c r="T12" s="621"/>
      <c r="U12" s="621"/>
      <c r="V12" s="621"/>
      <c r="W12" s="621"/>
      <c r="X12" s="621"/>
      <c r="Y12" s="622"/>
      <c r="Z12" s="673" t="s">
        <v>224</v>
      </c>
      <c r="AA12" s="673"/>
      <c r="AB12" s="673"/>
      <c r="AC12" s="673"/>
      <c r="AD12" s="674" t="s">
        <v>224</v>
      </c>
      <c r="AE12" s="674"/>
      <c r="AF12" s="674"/>
      <c r="AG12" s="674"/>
      <c r="AH12" s="674"/>
      <c r="AI12" s="674"/>
      <c r="AJ12" s="674"/>
      <c r="AK12" s="674"/>
      <c r="AL12" s="643" t="s">
        <v>224</v>
      </c>
      <c r="AM12" s="675"/>
      <c r="AN12" s="675"/>
      <c r="AO12" s="676"/>
      <c r="AP12" s="617" t="s">
        <v>236</v>
      </c>
      <c r="AQ12" s="618"/>
      <c r="AR12" s="618"/>
      <c r="AS12" s="618"/>
      <c r="AT12" s="618"/>
      <c r="AU12" s="618"/>
      <c r="AV12" s="618"/>
      <c r="AW12" s="618"/>
      <c r="AX12" s="618"/>
      <c r="AY12" s="618"/>
      <c r="AZ12" s="618"/>
      <c r="BA12" s="618"/>
      <c r="BB12" s="618"/>
      <c r="BC12" s="618"/>
      <c r="BD12" s="618"/>
      <c r="BE12" s="618"/>
      <c r="BF12" s="619"/>
      <c r="BG12" s="620">
        <v>82090</v>
      </c>
      <c r="BH12" s="621"/>
      <c r="BI12" s="621"/>
      <c r="BJ12" s="621"/>
      <c r="BK12" s="621"/>
      <c r="BL12" s="621"/>
      <c r="BM12" s="621"/>
      <c r="BN12" s="622"/>
      <c r="BO12" s="673">
        <v>51</v>
      </c>
      <c r="BP12" s="673"/>
      <c r="BQ12" s="673"/>
      <c r="BR12" s="673"/>
      <c r="BS12" s="626" t="s">
        <v>224</v>
      </c>
      <c r="BT12" s="621"/>
      <c r="BU12" s="621"/>
      <c r="BV12" s="621"/>
      <c r="BW12" s="621"/>
      <c r="BX12" s="621"/>
      <c r="BY12" s="621"/>
      <c r="BZ12" s="621"/>
      <c r="CA12" s="621"/>
      <c r="CB12" s="656"/>
      <c r="CD12" s="657" t="s">
        <v>237</v>
      </c>
      <c r="CE12" s="654"/>
      <c r="CF12" s="654"/>
      <c r="CG12" s="654"/>
      <c r="CH12" s="654"/>
      <c r="CI12" s="654"/>
      <c r="CJ12" s="654"/>
      <c r="CK12" s="654"/>
      <c r="CL12" s="654"/>
      <c r="CM12" s="654"/>
      <c r="CN12" s="654"/>
      <c r="CO12" s="654"/>
      <c r="CP12" s="654"/>
      <c r="CQ12" s="655"/>
      <c r="CR12" s="620">
        <v>15308</v>
      </c>
      <c r="CS12" s="621"/>
      <c r="CT12" s="621"/>
      <c r="CU12" s="621"/>
      <c r="CV12" s="621"/>
      <c r="CW12" s="621"/>
      <c r="CX12" s="621"/>
      <c r="CY12" s="622"/>
      <c r="CZ12" s="673">
        <v>0.6</v>
      </c>
      <c r="DA12" s="673"/>
      <c r="DB12" s="673"/>
      <c r="DC12" s="673"/>
      <c r="DD12" s="626" t="s">
        <v>224</v>
      </c>
      <c r="DE12" s="621"/>
      <c r="DF12" s="621"/>
      <c r="DG12" s="621"/>
      <c r="DH12" s="621"/>
      <c r="DI12" s="621"/>
      <c r="DJ12" s="621"/>
      <c r="DK12" s="621"/>
      <c r="DL12" s="621"/>
      <c r="DM12" s="621"/>
      <c r="DN12" s="621"/>
      <c r="DO12" s="621"/>
      <c r="DP12" s="622"/>
      <c r="DQ12" s="626">
        <v>12308</v>
      </c>
      <c r="DR12" s="621"/>
      <c r="DS12" s="621"/>
      <c r="DT12" s="621"/>
      <c r="DU12" s="621"/>
      <c r="DV12" s="621"/>
      <c r="DW12" s="621"/>
      <c r="DX12" s="621"/>
      <c r="DY12" s="621"/>
      <c r="DZ12" s="621"/>
      <c r="EA12" s="621"/>
      <c r="EB12" s="621"/>
      <c r="EC12" s="656"/>
    </row>
    <row r="13" spans="2:143" ht="11.25" customHeight="1" x14ac:dyDescent="0.15">
      <c r="B13" s="617" t="s">
        <v>238</v>
      </c>
      <c r="C13" s="618"/>
      <c r="D13" s="618"/>
      <c r="E13" s="618"/>
      <c r="F13" s="618"/>
      <c r="G13" s="618"/>
      <c r="H13" s="618"/>
      <c r="I13" s="618"/>
      <c r="J13" s="618"/>
      <c r="K13" s="618"/>
      <c r="L13" s="618"/>
      <c r="M13" s="618"/>
      <c r="N13" s="618"/>
      <c r="O13" s="618"/>
      <c r="P13" s="618"/>
      <c r="Q13" s="619"/>
      <c r="R13" s="620">
        <v>4109</v>
      </c>
      <c r="S13" s="621"/>
      <c r="T13" s="621"/>
      <c r="U13" s="621"/>
      <c r="V13" s="621"/>
      <c r="W13" s="621"/>
      <c r="X13" s="621"/>
      <c r="Y13" s="622"/>
      <c r="Z13" s="673">
        <v>0.2</v>
      </c>
      <c r="AA13" s="673"/>
      <c r="AB13" s="673"/>
      <c r="AC13" s="673"/>
      <c r="AD13" s="674">
        <v>4109</v>
      </c>
      <c r="AE13" s="674"/>
      <c r="AF13" s="674"/>
      <c r="AG13" s="674"/>
      <c r="AH13" s="674"/>
      <c r="AI13" s="674"/>
      <c r="AJ13" s="674"/>
      <c r="AK13" s="674"/>
      <c r="AL13" s="643">
        <v>0.3</v>
      </c>
      <c r="AM13" s="675"/>
      <c r="AN13" s="675"/>
      <c r="AO13" s="676"/>
      <c r="AP13" s="617" t="s">
        <v>239</v>
      </c>
      <c r="AQ13" s="618"/>
      <c r="AR13" s="618"/>
      <c r="AS13" s="618"/>
      <c r="AT13" s="618"/>
      <c r="AU13" s="618"/>
      <c r="AV13" s="618"/>
      <c r="AW13" s="618"/>
      <c r="AX13" s="618"/>
      <c r="AY13" s="618"/>
      <c r="AZ13" s="618"/>
      <c r="BA13" s="618"/>
      <c r="BB13" s="618"/>
      <c r="BC13" s="618"/>
      <c r="BD13" s="618"/>
      <c r="BE13" s="618"/>
      <c r="BF13" s="619"/>
      <c r="BG13" s="620">
        <v>82090</v>
      </c>
      <c r="BH13" s="621"/>
      <c r="BI13" s="621"/>
      <c r="BJ13" s="621"/>
      <c r="BK13" s="621"/>
      <c r="BL13" s="621"/>
      <c r="BM13" s="621"/>
      <c r="BN13" s="622"/>
      <c r="BO13" s="673">
        <v>51</v>
      </c>
      <c r="BP13" s="673"/>
      <c r="BQ13" s="673"/>
      <c r="BR13" s="673"/>
      <c r="BS13" s="626" t="s">
        <v>224</v>
      </c>
      <c r="BT13" s="621"/>
      <c r="BU13" s="621"/>
      <c r="BV13" s="621"/>
      <c r="BW13" s="621"/>
      <c r="BX13" s="621"/>
      <c r="BY13" s="621"/>
      <c r="BZ13" s="621"/>
      <c r="CA13" s="621"/>
      <c r="CB13" s="656"/>
      <c r="CD13" s="657" t="s">
        <v>240</v>
      </c>
      <c r="CE13" s="654"/>
      <c r="CF13" s="654"/>
      <c r="CG13" s="654"/>
      <c r="CH13" s="654"/>
      <c r="CI13" s="654"/>
      <c r="CJ13" s="654"/>
      <c r="CK13" s="654"/>
      <c r="CL13" s="654"/>
      <c r="CM13" s="654"/>
      <c r="CN13" s="654"/>
      <c r="CO13" s="654"/>
      <c r="CP13" s="654"/>
      <c r="CQ13" s="655"/>
      <c r="CR13" s="620">
        <v>210135</v>
      </c>
      <c r="CS13" s="621"/>
      <c r="CT13" s="621"/>
      <c r="CU13" s="621"/>
      <c r="CV13" s="621"/>
      <c r="CW13" s="621"/>
      <c r="CX13" s="621"/>
      <c r="CY13" s="622"/>
      <c r="CZ13" s="673">
        <v>8.9</v>
      </c>
      <c r="DA13" s="673"/>
      <c r="DB13" s="673"/>
      <c r="DC13" s="673"/>
      <c r="DD13" s="626">
        <v>191608</v>
      </c>
      <c r="DE13" s="621"/>
      <c r="DF13" s="621"/>
      <c r="DG13" s="621"/>
      <c r="DH13" s="621"/>
      <c r="DI13" s="621"/>
      <c r="DJ13" s="621"/>
      <c r="DK13" s="621"/>
      <c r="DL13" s="621"/>
      <c r="DM13" s="621"/>
      <c r="DN13" s="621"/>
      <c r="DO13" s="621"/>
      <c r="DP13" s="622"/>
      <c r="DQ13" s="626">
        <v>53881</v>
      </c>
      <c r="DR13" s="621"/>
      <c r="DS13" s="621"/>
      <c r="DT13" s="621"/>
      <c r="DU13" s="621"/>
      <c r="DV13" s="621"/>
      <c r="DW13" s="621"/>
      <c r="DX13" s="621"/>
      <c r="DY13" s="621"/>
      <c r="DZ13" s="621"/>
      <c r="EA13" s="621"/>
      <c r="EB13" s="621"/>
      <c r="EC13" s="656"/>
    </row>
    <row r="14" spans="2:143" ht="11.25" customHeight="1" x14ac:dyDescent="0.15">
      <c r="B14" s="617" t="s">
        <v>241</v>
      </c>
      <c r="C14" s="618"/>
      <c r="D14" s="618"/>
      <c r="E14" s="618"/>
      <c r="F14" s="618"/>
      <c r="G14" s="618"/>
      <c r="H14" s="618"/>
      <c r="I14" s="618"/>
      <c r="J14" s="618"/>
      <c r="K14" s="618"/>
      <c r="L14" s="618"/>
      <c r="M14" s="618"/>
      <c r="N14" s="618"/>
      <c r="O14" s="618"/>
      <c r="P14" s="618"/>
      <c r="Q14" s="619"/>
      <c r="R14" s="620" t="s">
        <v>224</v>
      </c>
      <c r="S14" s="621"/>
      <c r="T14" s="621"/>
      <c r="U14" s="621"/>
      <c r="V14" s="621"/>
      <c r="W14" s="621"/>
      <c r="X14" s="621"/>
      <c r="Y14" s="622"/>
      <c r="Z14" s="673" t="s">
        <v>224</v>
      </c>
      <c r="AA14" s="673"/>
      <c r="AB14" s="673"/>
      <c r="AC14" s="673"/>
      <c r="AD14" s="674" t="s">
        <v>224</v>
      </c>
      <c r="AE14" s="674"/>
      <c r="AF14" s="674"/>
      <c r="AG14" s="674"/>
      <c r="AH14" s="674"/>
      <c r="AI14" s="674"/>
      <c r="AJ14" s="674"/>
      <c r="AK14" s="674"/>
      <c r="AL14" s="643" t="s">
        <v>224</v>
      </c>
      <c r="AM14" s="675"/>
      <c r="AN14" s="675"/>
      <c r="AO14" s="676"/>
      <c r="AP14" s="617" t="s">
        <v>242</v>
      </c>
      <c r="AQ14" s="618"/>
      <c r="AR14" s="618"/>
      <c r="AS14" s="618"/>
      <c r="AT14" s="618"/>
      <c r="AU14" s="618"/>
      <c r="AV14" s="618"/>
      <c r="AW14" s="618"/>
      <c r="AX14" s="618"/>
      <c r="AY14" s="618"/>
      <c r="AZ14" s="618"/>
      <c r="BA14" s="618"/>
      <c r="BB14" s="618"/>
      <c r="BC14" s="618"/>
      <c r="BD14" s="618"/>
      <c r="BE14" s="618"/>
      <c r="BF14" s="619"/>
      <c r="BG14" s="620">
        <v>7244</v>
      </c>
      <c r="BH14" s="621"/>
      <c r="BI14" s="621"/>
      <c r="BJ14" s="621"/>
      <c r="BK14" s="621"/>
      <c r="BL14" s="621"/>
      <c r="BM14" s="621"/>
      <c r="BN14" s="622"/>
      <c r="BO14" s="673">
        <v>4.5</v>
      </c>
      <c r="BP14" s="673"/>
      <c r="BQ14" s="673"/>
      <c r="BR14" s="673"/>
      <c r="BS14" s="626" t="s">
        <v>224</v>
      </c>
      <c r="BT14" s="621"/>
      <c r="BU14" s="621"/>
      <c r="BV14" s="621"/>
      <c r="BW14" s="621"/>
      <c r="BX14" s="621"/>
      <c r="BY14" s="621"/>
      <c r="BZ14" s="621"/>
      <c r="CA14" s="621"/>
      <c r="CB14" s="656"/>
      <c r="CD14" s="657" t="s">
        <v>243</v>
      </c>
      <c r="CE14" s="654"/>
      <c r="CF14" s="654"/>
      <c r="CG14" s="654"/>
      <c r="CH14" s="654"/>
      <c r="CI14" s="654"/>
      <c r="CJ14" s="654"/>
      <c r="CK14" s="654"/>
      <c r="CL14" s="654"/>
      <c r="CM14" s="654"/>
      <c r="CN14" s="654"/>
      <c r="CO14" s="654"/>
      <c r="CP14" s="654"/>
      <c r="CQ14" s="655"/>
      <c r="CR14" s="620">
        <v>114092</v>
      </c>
      <c r="CS14" s="621"/>
      <c r="CT14" s="621"/>
      <c r="CU14" s="621"/>
      <c r="CV14" s="621"/>
      <c r="CW14" s="621"/>
      <c r="CX14" s="621"/>
      <c r="CY14" s="622"/>
      <c r="CZ14" s="673">
        <v>4.8</v>
      </c>
      <c r="DA14" s="673"/>
      <c r="DB14" s="673"/>
      <c r="DC14" s="673"/>
      <c r="DD14" s="626">
        <v>59268</v>
      </c>
      <c r="DE14" s="621"/>
      <c r="DF14" s="621"/>
      <c r="DG14" s="621"/>
      <c r="DH14" s="621"/>
      <c r="DI14" s="621"/>
      <c r="DJ14" s="621"/>
      <c r="DK14" s="621"/>
      <c r="DL14" s="621"/>
      <c r="DM14" s="621"/>
      <c r="DN14" s="621"/>
      <c r="DO14" s="621"/>
      <c r="DP14" s="622"/>
      <c r="DQ14" s="626">
        <v>53120</v>
      </c>
      <c r="DR14" s="621"/>
      <c r="DS14" s="621"/>
      <c r="DT14" s="621"/>
      <c r="DU14" s="621"/>
      <c r="DV14" s="621"/>
      <c r="DW14" s="621"/>
      <c r="DX14" s="621"/>
      <c r="DY14" s="621"/>
      <c r="DZ14" s="621"/>
      <c r="EA14" s="621"/>
      <c r="EB14" s="621"/>
      <c r="EC14" s="656"/>
    </row>
    <row r="15" spans="2:143" ht="11.25" customHeight="1" x14ac:dyDescent="0.15">
      <c r="B15" s="617" t="s">
        <v>244</v>
      </c>
      <c r="C15" s="618"/>
      <c r="D15" s="618"/>
      <c r="E15" s="618"/>
      <c r="F15" s="618"/>
      <c r="G15" s="618"/>
      <c r="H15" s="618"/>
      <c r="I15" s="618"/>
      <c r="J15" s="618"/>
      <c r="K15" s="618"/>
      <c r="L15" s="618"/>
      <c r="M15" s="618"/>
      <c r="N15" s="618"/>
      <c r="O15" s="618"/>
      <c r="P15" s="618"/>
      <c r="Q15" s="619"/>
      <c r="R15" s="620">
        <v>152</v>
      </c>
      <c r="S15" s="621"/>
      <c r="T15" s="621"/>
      <c r="U15" s="621"/>
      <c r="V15" s="621"/>
      <c r="W15" s="621"/>
      <c r="X15" s="621"/>
      <c r="Y15" s="622"/>
      <c r="Z15" s="673">
        <v>0</v>
      </c>
      <c r="AA15" s="673"/>
      <c r="AB15" s="673"/>
      <c r="AC15" s="673"/>
      <c r="AD15" s="674">
        <v>152</v>
      </c>
      <c r="AE15" s="674"/>
      <c r="AF15" s="674"/>
      <c r="AG15" s="674"/>
      <c r="AH15" s="674"/>
      <c r="AI15" s="674"/>
      <c r="AJ15" s="674"/>
      <c r="AK15" s="674"/>
      <c r="AL15" s="643">
        <v>0</v>
      </c>
      <c r="AM15" s="675"/>
      <c r="AN15" s="675"/>
      <c r="AO15" s="676"/>
      <c r="AP15" s="617" t="s">
        <v>245</v>
      </c>
      <c r="AQ15" s="618"/>
      <c r="AR15" s="618"/>
      <c r="AS15" s="618"/>
      <c r="AT15" s="618"/>
      <c r="AU15" s="618"/>
      <c r="AV15" s="618"/>
      <c r="AW15" s="618"/>
      <c r="AX15" s="618"/>
      <c r="AY15" s="618"/>
      <c r="AZ15" s="618"/>
      <c r="BA15" s="618"/>
      <c r="BB15" s="618"/>
      <c r="BC15" s="618"/>
      <c r="BD15" s="618"/>
      <c r="BE15" s="618"/>
      <c r="BF15" s="619"/>
      <c r="BG15" s="620">
        <v>1846</v>
      </c>
      <c r="BH15" s="621"/>
      <c r="BI15" s="621"/>
      <c r="BJ15" s="621"/>
      <c r="BK15" s="621"/>
      <c r="BL15" s="621"/>
      <c r="BM15" s="621"/>
      <c r="BN15" s="622"/>
      <c r="BO15" s="673">
        <v>1.1000000000000001</v>
      </c>
      <c r="BP15" s="673"/>
      <c r="BQ15" s="673"/>
      <c r="BR15" s="673"/>
      <c r="BS15" s="626" t="s">
        <v>224</v>
      </c>
      <c r="BT15" s="621"/>
      <c r="BU15" s="621"/>
      <c r="BV15" s="621"/>
      <c r="BW15" s="621"/>
      <c r="BX15" s="621"/>
      <c r="BY15" s="621"/>
      <c r="BZ15" s="621"/>
      <c r="CA15" s="621"/>
      <c r="CB15" s="656"/>
      <c r="CD15" s="657" t="s">
        <v>246</v>
      </c>
      <c r="CE15" s="654"/>
      <c r="CF15" s="654"/>
      <c r="CG15" s="654"/>
      <c r="CH15" s="654"/>
      <c r="CI15" s="654"/>
      <c r="CJ15" s="654"/>
      <c r="CK15" s="654"/>
      <c r="CL15" s="654"/>
      <c r="CM15" s="654"/>
      <c r="CN15" s="654"/>
      <c r="CO15" s="654"/>
      <c r="CP15" s="654"/>
      <c r="CQ15" s="655"/>
      <c r="CR15" s="620">
        <v>148190</v>
      </c>
      <c r="CS15" s="621"/>
      <c r="CT15" s="621"/>
      <c r="CU15" s="621"/>
      <c r="CV15" s="621"/>
      <c r="CW15" s="621"/>
      <c r="CX15" s="621"/>
      <c r="CY15" s="622"/>
      <c r="CZ15" s="673">
        <v>6.3</v>
      </c>
      <c r="DA15" s="673"/>
      <c r="DB15" s="673"/>
      <c r="DC15" s="673"/>
      <c r="DD15" s="626">
        <v>14533</v>
      </c>
      <c r="DE15" s="621"/>
      <c r="DF15" s="621"/>
      <c r="DG15" s="621"/>
      <c r="DH15" s="621"/>
      <c r="DI15" s="621"/>
      <c r="DJ15" s="621"/>
      <c r="DK15" s="621"/>
      <c r="DL15" s="621"/>
      <c r="DM15" s="621"/>
      <c r="DN15" s="621"/>
      <c r="DO15" s="621"/>
      <c r="DP15" s="622"/>
      <c r="DQ15" s="626">
        <v>122363</v>
      </c>
      <c r="DR15" s="621"/>
      <c r="DS15" s="621"/>
      <c r="DT15" s="621"/>
      <c r="DU15" s="621"/>
      <c r="DV15" s="621"/>
      <c r="DW15" s="621"/>
      <c r="DX15" s="621"/>
      <c r="DY15" s="621"/>
      <c r="DZ15" s="621"/>
      <c r="EA15" s="621"/>
      <c r="EB15" s="621"/>
      <c r="EC15" s="656"/>
    </row>
    <row r="16" spans="2:143" ht="11.25" customHeight="1" x14ac:dyDescent="0.15">
      <c r="B16" s="617" t="s">
        <v>247</v>
      </c>
      <c r="C16" s="618"/>
      <c r="D16" s="618"/>
      <c r="E16" s="618"/>
      <c r="F16" s="618"/>
      <c r="G16" s="618"/>
      <c r="H16" s="618"/>
      <c r="I16" s="618"/>
      <c r="J16" s="618"/>
      <c r="K16" s="618"/>
      <c r="L16" s="618"/>
      <c r="M16" s="618"/>
      <c r="N16" s="618"/>
      <c r="O16" s="618"/>
      <c r="P16" s="618"/>
      <c r="Q16" s="619"/>
      <c r="R16" s="620">
        <v>1177333</v>
      </c>
      <c r="S16" s="621"/>
      <c r="T16" s="621"/>
      <c r="U16" s="621"/>
      <c r="V16" s="621"/>
      <c r="W16" s="621"/>
      <c r="X16" s="621"/>
      <c r="Y16" s="622"/>
      <c r="Z16" s="673">
        <v>49.1</v>
      </c>
      <c r="AA16" s="673"/>
      <c r="AB16" s="673"/>
      <c r="AC16" s="673"/>
      <c r="AD16" s="674">
        <v>1047109</v>
      </c>
      <c r="AE16" s="674"/>
      <c r="AF16" s="674"/>
      <c r="AG16" s="674"/>
      <c r="AH16" s="674"/>
      <c r="AI16" s="674"/>
      <c r="AJ16" s="674"/>
      <c r="AK16" s="674"/>
      <c r="AL16" s="643">
        <v>82.6</v>
      </c>
      <c r="AM16" s="675"/>
      <c r="AN16" s="675"/>
      <c r="AO16" s="676"/>
      <c r="AP16" s="617" t="s">
        <v>248</v>
      </c>
      <c r="AQ16" s="618"/>
      <c r="AR16" s="618"/>
      <c r="AS16" s="618"/>
      <c r="AT16" s="618"/>
      <c r="AU16" s="618"/>
      <c r="AV16" s="618"/>
      <c r="AW16" s="618"/>
      <c r="AX16" s="618"/>
      <c r="AY16" s="618"/>
      <c r="AZ16" s="618"/>
      <c r="BA16" s="618"/>
      <c r="BB16" s="618"/>
      <c r="BC16" s="618"/>
      <c r="BD16" s="618"/>
      <c r="BE16" s="618"/>
      <c r="BF16" s="619"/>
      <c r="BG16" s="620" t="s">
        <v>224</v>
      </c>
      <c r="BH16" s="621"/>
      <c r="BI16" s="621"/>
      <c r="BJ16" s="621"/>
      <c r="BK16" s="621"/>
      <c r="BL16" s="621"/>
      <c r="BM16" s="621"/>
      <c r="BN16" s="622"/>
      <c r="BO16" s="673" t="s">
        <v>224</v>
      </c>
      <c r="BP16" s="673"/>
      <c r="BQ16" s="673"/>
      <c r="BR16" s="673"/>
      <c r="BS16" s="626" t="s">
        <v>224</v>
      </c>
      <c r="BT16" s="621"/>
      <c r="BU16" s="621"/>
      <c r="BV16" s="621"/>
      <c r="BW16" s="621"/>
      <c r="BX16" s="621"/>
      <c r="BY16" s="621"/>
      <c r="BZ16" s="621"/>
      <c r="CA16" s="621"/>
      <c r="CB16" s="656"/>
      <c r="CD16" s="657" t="s">
        <v>249</v>
      </c>
      <c r="CE16" s="654"/>
      <c r="CF16" s="654"/>
      <c r="CG16" s="654"/>
      <c r="CH16" s="654"/>
      <c r="CI16" s="654"/>
      <c r="CJ16" s="654"/>
      <c r="CK16" s="654"/>
      <c r="CL16" s="654"/>
      <c r="CM16" s="654"/>
      <c r="CN16" s="654"/>
      <c r="CO16" s="654"/>
      <c r="CP16" s="654"/>
      <c r="CQ16" s="655"/>
      <c r="CR16" s="620">
        <v>594</v>
      </c>
      <c r="CS16" s="621"/>
      <c r="CT16" s="621"/>
      <c r="CU16" s="621"/>
      <c r="CV16" s="621"/>
      <c r="CW16" s="621"/>
      <c r="CX16" s="621"/>
      <c r="CY16" s="622"/>
      <c r="CZ16" s="673">
        <v>0</v>
      </c>
      <c r="DA16" s="673"/>
      <c r="DB16" s="673"/>
      <c r="DC16" s="673"/>
      <c r="DD16" s="626" t="s">
        <v>224</v>
      </c>
      <c r="DE16" s="621"/>
      <c r="DF16" s="621"/>
      <c r="DG16" s="621"/>
      <c r="DH16" s="621"/>
      <c r="DI16" s="621"/>
      <c r="DJ16" s="621"/>
      <c r="DK16" s="621"/>
      <c r="DL16" s="621"/>
      <c r="DM16" s="621"/>
      <c r="DN16" s="621"/>
      <c r="DO16" s="621"/>
      <c r="DP16" s="622"/>
      <c r="DQ16" s="626">
        <v>94</v>
      </c>
      <c r="DR16" s="621"/>
      <c r="DS16" s="621"/>
      <c r="DT16" s="621"/>
      <c r="DU16" s="621"/>
      <c r="DV16" s="621"/>
      <c r="DW16" s="621"/>
      <c r="DX16" s="621"/>
      <c r="DY16" s="621"/>
      <c r="DZ16" s="621"/>
      <c r="EA16" s="621"/>
      <c r="EB16" s="621"/>
      <c r="EC16" s="656"/>
    </row>
    <row r="17" spans="2:133" ht="11.25" customHeight="1" x14ac:dyDescent="0.15">
      <c r="B17" s="617" t="s">
        <v>250</v>
      </c>
      <c r="C17" s="618"/>
      <c r="D17" s="618"/>
      <c r="E17" s="618"/>
      <c r="F17" s="618"/>
      <c r="G17" s="618"/>
      <c r="H17" s="618"/>
      <c r="I17" s="618"/>
      <c r="J17" s="618"/>
      <c r="K17" s="618"/>
      <c r="L17" s="618"/>
      <c r="M17" s="618"/>
      <c r="N17" s="618"/>
      <c r="O17" s="618"/>
      <c r="P17" s="618"/>
      <c r="Q17" s="619"/>
      <c r="R17" s="620">
        <v>1047109</v>
      </c>
      <c r="S17" s="621"/>
      <c r="T17" s="621"/>
      <c r="U17" s="621"/>
      <c r="V17" s="621"/>
      <c r="W17" s="621"/>
      <c r="X17" s="621"/>
      <c r="Y17" s="622"/>
      <c r="Z17" s="673">
        <v>43.7</v>
      </c>
      <c r="AA17" s="673"/>
      <c r="AB17" s="673"/>
      <c r="AC17" s="673"/>
      <c r="AD17" s="674">
        <v>1047109</v>
      </c>
      <c r="AE17" s="674"/>
      <c r="AF17" s="674"/>
      <c r="AG17" s="674"/>
      <c r="AH17" s="674"/>
      <c r="AI17" s="674"/>
      <c r="AJ17" s="674"/>
      <c r="AK17" s="674"/>
      <c r="AL17" s="643">
        <v>82.6</v>
      </c>
      <c r="AM17" s="675"/>
      <c r="AN17" s="675"/>
      <c r="AO17" s="676"/>
      <c r="AP17" s="617" t="s">
        <v>251</v>
      </c>
      <c r="AQ17" s="618"/>
      <c r="AR17" s="618"/>
      <c r="AS17" s="618"/>
      <c r="AT17" s="618"/>
      <c r="AU17" s="618"/>
      <c r="AV17" s="618"/>
      <c r="AW17" s="618"/>
      <c r="AX17" s="618"/>
      <c r="AY17" s="618"/>
      <c r="AZ17" s="618"/>
      <c r="BA17" s="618"/>
      <c r="BB17" s="618"/>
      <c r="BC17" s="618"/>
      <c r="BD17" s="618"/>
      <c r="BE17" s="618"/>
      <c r="BF17" s="619"/>
      <c r="BG17" s="620" t="s">
        <v>224</v>
      </c>
      <c r="BH17" s="621"/>
      <c r="BI17" s="621"/>
      <c r="BJ17" s="621"/>
      <c r="BK17" s="621"/>
      <c r="BL17" s="621"/>
      <c r="BM17" s="621"/>
      <c r="BN17" s="622"/>
      <c r="BO17" s="673" t="s">
        <v>224</v>
      </c>
      <c r="BP17" s="673"/>
      <c r="BQ17" s="673"/>
      <c r="BR17" s="673"/>
      <c r="BS17" s="626" t="s">
        <v>224</v>
      </c>
      <c r="BT17" s="621"/>
      <c r="BU17" s="621"/>
      <c r="BV17" s="621"/>
      <c r="BW17" s="621"/>
      <c r="BX17" s="621"/>
      <c r="BY17" s="621"/>
      <c r="BZ17" s="621"/>
      <c r="CA17" s="621"/>
      <c r="CB17" s="656"/>
      <c r="CD17" s="657" t="s">
        <v>252</v>
      </c>
      <c r="CE17" s="654"/>
      <c r="CF17" s="654"/>
      <c r="CG17" s="654"/>
      <c r="CH17" s="654"/>
      <c r="CI17" s="654"/>
      <c r="CJ17" s="654"/>
      <c r="CK17" s="654"/>
      <c r="CL17" s="654"/>
      <c r="CM17" s="654"/>
      <c r="CN17" s="654"/>
      <c r="CO17" s="654"/>
      <c r="CP17" s="654"/>
      <c r="CQ17" s="655"/>
      <c r="CR17" s="620">
        <v>475595</v>
      </c>
      <c r="CS17" s="621"/>
      <c r="CT17" s="621"/>
      <c r="CU17" s="621"/>
      <c r="CV17" s="621"/>
      <c r="CW17" s="621"/>
      <c r="CX17" s="621"/>
      <c r="CY17" s="622"/>
      <c r="CZ17" s="673">
        <v>20.2</v>
      </c>
      <c r="DA17" s="673"/>
      <c r="DB17" s="673"/>
      <c r="DC17" s="673"/>
      <c r="DD17" s="626" t="s">
        <v>224</v>
      </c>
      <c r="DE17" s="621"/>
      <c r="DF17" s="621"/>
      <c r="DG17" s="621"/>
      <c r="DH17" s="621"/>
      <c r="DI17" s="621"/>
      <c r="DJ17" s="621"/>
      <c r="DK17" s="621"/>
      <c r="DL17" s="621"/>
      <c r="DM17" s="621"/>
      <c r="DN17" s="621"/>
      <c r="DO17" s="621"/>
      <c r="DP17" s="622"/>
      <c r="DQ17" s="626">
        <v>472347</v>
      </c>
      <c r="DR17" s="621"/>
      <c r="DS17" s="621"/>
      <c r="DT17" s="621"/>
      <c r="DU17" s="621"/>
      <c r="DV17" s="621"/>
      <c r="DW17" s="621"/>
      <c r="DX17" s="621"/>
      <c r="DY17" s="621"/>
      <c r="DZ17" s="621"/>
      <c r="EA17" s="621"/>
      <c r="EB17" s="621"/>
      <c r="EC17" s="656"/>
    </row>
    <row r="18" spans="2:133" ht="11.25" customHeight="1" x14ac:dyDescent="0.15">
      <c r="B18" s="617" t="s">
        <v>253</v>
      </c>
      <c r="C18" s="618"/>
      <c r="D18" s="618"/>
      <c r="E18" s="618"/>
      <c r="F18" s="618"/>
      <c r="G18" s="618"/>
      <c r="H18" s="618"/>
      <c r="I18" s="618"/>
      <c r="J18" s="618"/>
      <c r="K18" s="618"/>
      <c r="L18" s="618"/>
      <c r="M18" s="618"/>
      <c r="N18" s="618"/>
      <c r="O18" s="618"/>
      <c r="P18" s="618"/>
      <c r="Q18" s="619"/>
      <c r="R18" s="620">
        <v>130224</v>
      </c>
      <c r="S18" s="621"/>
      <c r="T18" s="621"/>
      <c r="U18" s="621"/>
      <c r="V18" s="621"/>
      <c r="W18" s="621"/>
      <c r="X18" s="621"/>
      <c r="Y18" s="622"/>
      <c r="Z18" s="673">
        <v>5.4</v>
      </c>
      <c r="AA18" s="673"/>
      <c r="AB18" s="673"/>
      <c r="AC18" s="673"/>
      <c r="AD18" s="674" t="s">
        <v>224</v>
      </c>
      <c r="AE18" s="674"/>
      <c r="AF18" s="674"/>
      <c r="AG18" s="674"/>
      <c r="AH18" s="674"/>
      <c r="AI18" s="674"/>
      <c r="AJ18" s="674"/>
      <c r="AK18" s="674"/>
      <c r="AL18" s="643" t="s">
        <v>224</v>
      </c>
      <c r="AM18" s="675"/>
      <c r="AN18" s="675"/>
      <c r="AO18" s="676"/>
      <c r="AP18" s="617" t="s">
        <v>254</v>
      </c>
      <c r="AQ18" s="618"/>
      <c r="AR18" s="618"/>
      <c r="AS18" s="618"/>
      <c r="AT18" s="618"/>
      <c r="AU18" s="618"/>
      <c r="AV18" s="618"/>
      <c r="AW18" s="618"/>
      <c r="AX18" s="618"/>
      <c r="AY18" s="618"/>
      <c r="AZ18" s="618"/>
      <c r="BA18" s="618"/>
      <c r="BB18" s="618"/>
      <c r="BC18" s="618"/>
      <c r="BD18" s="618"/>
      <c r="BE18" s="618"/>
      <c r="BF18" s="619"/>
      <c r="BG18" s="620" t="s">
        <v>224</v>
      </c>
      <c r="BH18" s="621"/>
      <c r="BI18" s="621"/>
      <c r="BJ18" s="621"/>
      <c r="BK18" s="621"/>
      <c r="BL18" s="621"/>
      <c r="BM18" s="621"/>
      <c r="BN18" s="622"/>
      <c r="BO18" s="673" t="s">
        <v>224</v>
      </c>
      <c r="BP18" s="673"/>
      <c r="BQ18" s="673"/>
      <c r="BR18" s="673"/>
      <c r="BS18" s="626" t="s">
        <v>224</v>
      </c>
      <c r="BT18" s="621"/>
      <c r="BU18" s="621"/>
      <c r="BV18" s="621"/>
      <c r="BW18" s="621"/>
      <c r="BX18" s="621"/>
      <c r="BY18" s="621"/>
      <c r="BZ18" s="621"/>
      <c r="CA18" s="621"/>
      <c r="CB18" s="656"/>
      <c r="CD18" s="657" t="s">
        <v>255</v>
      </c>
      <c r="CE18" s="654"/>
      <c r="CF18" s="654"/>
      <c r="CG18" s="654"/>
      <c r="CH18" s="654"/>
      <c r="CI18" s="654"/>
      <c r="CJ18" s="654"/>
      <c r="CK18" s="654"/>
      <c r="CL18" s="654"/>
      <c r="CM18" s="654"/>
      <c r="CN18" s="654"/>
      <c r="CO18" s="654"/>
      <c r="CP18" s="654"/>
      <c r="CQ18" s="655"/>
      <c r="CR18" s="620" t="s">
        <v>224</v>
      </c>
      <c r="CS18" s="621"/>
      <c r="CT18" s="621"/>
      <c r="CU18" s="621"/>
      <c r="CV18" s="621"/>
      <c r="CW18" s="621"/>
      <c r="CX18" s="621"/>
      <c r="CY18" s="622"/>
      <c r="CZ18" s="673" t="s">
        <v>224</v>
      </c>
      <c r="DA18" s="673"/>
      <c r="DB18" s="673"/>
      <c r="DC18" s="673"/>
      <c r="DD18" s="626" t="s">
        <v>224</v>
      </c>
      <c r="DE18" s="621"/>
      <c r="DF18" s="621"/>
      <c r="DG18" s="621"/>
      <c r="DH18" s="621"/>
      <c r="DI18" s="621"/>
      <c r="DJ18" s="621"/>
      <c r="DK18" s="621"/>
      <c r="DL18" s="621"/>
      <c r="DM18" s="621"/>
      <c r="DN18" s="621"/>
      <c r="DO18" s="621"/>
      <c r="DP18" s="622"/>
      <c r="DQ18" s="626" t="s">
        <v>224</v>
      </c>
      <c r="DR18" s="621"/>
      <c r="DS18" s="621"/>
      <c r="DT18" s="621"/>
      <c r="DU18" s="621"/>
      <c r="DV18" s="621"/>
      <c r="DW18" s="621"/>
      <c r="DX18" s="621"/>
      <c r="DY18" s="621"/>
      <c r="DZ18" s="621"/>
      <c r="EA18" s="621"/>
      <c r="EB18" s="621"/>
      <c r="EC18" s="656"/>
    </row>
    <row r="19" spans="2:133" ht="11.25" customHeight="1" x14ac:dyDescent="0.15">
      <c r="B19" s="617" t="s">
        <v>256</v>
      </c>
      <c r="C19" s="618"/>
      <c r="D19" s="618"/>
      <c r="E19" s="618"/>
      <c r="F19" s="618"/>
      <c r="G19" s="618"/>
      <c r="H19" s="618"/>
      <c r="I19" s="618"/>
      <c r="J19" s="618"/>
      <c r="K19" s="618"/>
      <c r="L19" s="618"/>
      <c r="M19" s="618"/>
      <c r="N19" s="618"/>
      <c r="O19" s="618"/>
      <c r="P19" s="618"/>
      <c r="Q19" s="619"/>
      <c r="R19" s="620" t="s">
        <v>224</v>
      </c>
      <c r="S19" s="621"/>
      <c r="T19" s="621"/>
      <c r="U19" s="621"/>
      <c r="V19" s="621"/>
      <c r="W19" s="621"/>
      <c r="X19" s="621"/>
      <c r="Y19" s="622"/>
      <c r="Z19" s="673" t="s">
        <v>224</v>
      </c>
      <c r="AA19" s="673"/>
      <c r="AB19" s="673"/>
      <c r="AC19" s="673"/>
      <c r="AD19" s="674" t="s">
        <v>224</v>
      </c>
      <c r="AE19" s="674"/>
      <c r="AF19" s="674"/>
      <c r="AG19" s="674"/>
      <c r="AH19" s="674"/>
      <c r="AI19" s="674"/>
      <c r="AJ19" s="674"/>
      <c r="AK19" s="674"/>
      <c r="AL19" s="643" t="s">
        <v>224</v>
      </c>
      <c r="AM19" s="675"/>
      <c r="AN19" s="675"/>
      <c r="AO19" s="676"/>
      <c r="AP19" s="617" t="s">
        <v>257</v>
      </c>
      <c r="AQ19" s="618"/>
      <c r="AR19" s="618"/>
      <c r="AS19" s="618"/>
      <c r="AT19" s="618"/>
      <c r="AU19" s="618"/>
      <c r="AV19" s="618"/>
      <c r="AW19" s="618"/>
      <c r="AX19" s="618"/>
      <c r="AY19" s="618"/>
      <c r="AZ19" s="618"/>
      <c r="BA19" s="618"/>
      <c r="BB19" s="618"/>
      <c r="BC19" s="618"/>
      <c r="BD19" s="618"/>
      <c r="BE19" s="618"/>
      <c r="BF19" s="619"/>
      <c r="BG19" s="620" t="s">
        <v>224</v>
      </c>
      <c r="BH19" s="621"/>
      <c r="BI19" s="621"/>
      <c r="BJ19" s="621"/>
      <c r="BK19" s="621"/>
      <c r="BL19" s="621"/>
      <c r="BM19" s="621"/>
      <c r="BN19" s="622"/>
      <c r="BO19" s="673" t="s">
        <v>224</v>
      </c>
      <c r="BP19" s="673"/>
      <c r="BQ19" s="673"/>
      <c r="BR19" s="673"/>
      <c r="BS19" s="626" t="s">
        <v>224</v>
      </c>
      <c r="BT19" s="621"/>
      <c r="BU19" s="621"/>
      <c r="BV19" s="621"/>
      <c r="BW19" s="621"/>
      <c r="BX19" s="621"/>
      <c r="BY19" s="621"/>
      <c r="BZ19" s="621"/>
      <c r="CA19" s="621"/>
      <c r="CB19" s="656"/>
      <c r="CD19" s="657" t="s">
        <v>258</v>
      </c>
      <c r="CE19" s="654"/>
      <c r="CF19" s="654"/>
      <c r="CG19" s="654"/>
      <c r="CH19" s="654"/>
      <c r="CI19" s="654"/>
      <c r="CJ19" s="654"/>
      <c r="CK19" s="654"/>
      <c r="CL19" s="654"/>
      <c r="CM19" s="654"/>
      <c r="CN19" s="654"/>
      <c r="CO19" s="654"/>
      <c r="CP19" s="654"/>
      <c r="CQ19" s="655"/>
      <c r="CR19" s="620" t="s">
        <v>224</v>
      </c>
      <c r="CS19" s="621"/>
      <c r="CT19" s="621"/>
      <c r="CU19" s="621"/>
      <c r="CV19" s="621"/>
      <c r="CW19" s="621"/>
      <c r="CX19" s="621"/>
      <c r="CY19" s="622"/>
      <c r="CZ19" s="673" t="s">
        <v>224</v>
      </c>
      <c r="DA19" s="673"/>
      <c r="DB19" s="673"/>
      <c r="DC19" s="673"/>
      <c r="DD19" s="626" t="s">
        <v>224</v>
      </c>
      <c r="DE19" s="621"/>
      <c r="DF19" s="621"/>
      <c r="DG19" s="621"/>
      <c r="DH19" s="621"/>
      <c r="DI19" s="621"/>
      <c r="DJ19" s="621"/>
      <c r="DK19" s="621"/>
      <c r="DL19" s="621"/>
      <c r="DM19" s="621"/>
      <c r="DN19" s="621"/>
      <c r="DO19" s="621"/>
      <c r="DP19" s="622"/>
      <c r="DQ19" s="626" t="s">
        <v>224</v>
      </c>
      <c r="DR19" s="621"/>
      <c r="DS19" s="621"/>
      <c r="DT19" s="621"/>
      <c r="DU19" s="621"/>
      <c r="DV19" s="621"/>
      <c r="DW19" s="621"/>
      <c r="DX19" s="621"/>
      <c r="DY19" s="621"/>
      <c r="DZ19" s="621"/>
      <c r="EA19" s="621"/>
      <c r="EB19" s="621"/>
      <c r="EC19" s="656"/>
    </row>
    <row r="20" spans="2:133" ht="11.25" customHeight="1" x14ac:dyDescent="0.15">
      <c r="B20" s="617" t="s">
        <v>259</v>
      </c>
      <c r="C20" s="618"/>
      <c r="D20" s="618"/>
      <c r="E20" s="618"/>
      <c r="F20" s="618"/>
      <c r="G20" s="618"/>
      <c r="H20" s="618"/>
      <c r="I20" s="618"/>
      <c r="J20" s="618"/>
      <c r="K20" s="618"/>
      <c r="L20" s="618"/>
      <c r="M20" s="618"/>
      <c r="N20" s="618"/>
      <c r="O20" s="618"/>
      <c r="P20" s="618"/>
      <c r="Q20" s="619"/>
      <c r="R20" s="620">
        <v>1397134</v>
      </c>
      <c r="S20" s="621"/>
      <c r="T20" s="621"/>
      <c r="U20" s="621"/>
      <c r="V20" s="621"/>
      <c r="W20" s="621"/>
      <c r="X20" s="621"/>
      <c r="Y20" s="622"/>
      <c r="Z20" s="673">
        <v>58.3</v>
      </c>
      <c r="AA20" s="673"/>
      <c r="AB20" s="673"/>
      <c r="AC20" s="673"/>
      <c r="AD20" s="674">
        <v>1266910</v>
      </c>
      <c r="AE20" s="674"/>
      <c r="AF20" s="674"/>
      <c r="AG20" s="674"/>
      <c r="AH20" s="674"/>
      <c r="AI20" s="674"/>
      <c r="AJ20" s="674"/>
      <c r="AK20" s="674"/>
      <c r="AL20" s="643">
        <v>100</v>
      </c>
      <c r="AM20" s="675"/>
      <c r="AN20" s="675"/>
      <c r="AO20" s="676"/>
      <c r="AP20" s="617" t="s">
        <v>260</v>
      </c>
      <c r="AQ20" s="618"/>
      <c r="AR20" s="618"/>
      <c r="AS20" s="618"/>
      <c r="AT20" s="618"/>
      <c r="AU20" s="618"/>
      <c r="AV20" s="618"/>
      <c r="AW20" s="618"/>
      <c r="AX20" s="618"/>
      <c r="AY20" s="618"/>
      <c r="AZ20" s="618"/>
      <c r="BA20" s="618"/>
      <c r="BB20" s="618"/>
      <c r="BC20" s="618"/>
      <c r="BD20" s="618"/>
      <c r="BE20" s="618"/>
      <c r="BF20" s="619"/>
      <c r="BG20" s="620" t="s">
        <v>224</v>
      </c>
      <c r="BH20" s="621"/>
      <c r="BI20" s="621"/>
      <c r="BJ20" s="621"/>
      <c r="BK20" s="621"/>
      <c r="BL20" s="621"/>
      <c r="BM20" s="621"/>
      <c r="BN20" s="622"/>
      <c r="BO20" s="673" t="s">
        <v>224</v>
      </c>
      <c r="BP20" s="673"/>
      <c r="BQ20" s="673"/>
      <c r="BR20" s="673"/>
      <c r="BS20" s="626" t="s">
        <v>224</v>
      </c>
      <c r="BT20" s="621"/>
      <c r="BU20" s="621"/>
      <c r="BV20" s="621"/>
      <c r="BW20" s="621"/>
      <c r="BX20" s="621"/>
      <c r="BY20" s="621"/>
      <c r="BZ20" s="621"/>
      <c r="CA20" s="621"/>
      <c r="CB20" s="656"/>
      <c r="CD20" s="657" t="s">
        <v>261</v>
      </c>
      <c r="CE20" s="654"/>
      <c r="CF20" s="654"/>
      <c r="CG20" s="654"/>
      <c r="CH20" s="654"/>
      <c r="CI20" s="654"/>
      <c r="CJ20" s="654"/>
      <c r="CK20" s="654"/>
      <c r="CL20" s="654"/>
      <c r="CM20" s="654"/>
      <c r="CN20" s="654"/>
      <c r="CO20" s="654"/>
      <c r="CP20" s="654"/>
      <c r="CQ20" s="655"/>
      <c r="CR20" s="620">
        <v>2360266</v>
      </c>
      <c r="CS20" s="621"/>
      <c r="CT20" s="621"/>
      <c r="CU20" s="621"/>
      <c r="CV20" s="621"/>
      <c r="CW20" s="621"/>
      <c r="CX20" s="621"/>
      <c r="CY20" s="622"/>
      <c r="CZ20" s="673">
        <v>100</v>
      </c>
      <c r="DA20" s="673"/>
      <c r="DB20" s="673"/>
      <c r="DC20" s="673"/>
      <c r="DD20" s="626">
        <v>401211</v>
      </c>
      <c r="DE20" s="621"/>
      <c r="DF20" s="621"/>
      <c r="DG20" s="621"/>
      <c r="DH20" s="621"/>
      <c r="DI20" s="621"/>
      <c r="DJ20" s="621"/>
      <c r="DK20" s="621"/>
      <c r="DL20" s="621"/>
      <c r="DM20" s="621"/>
      <c r="DN20" s="621"/>
      <c r="DO20" s="621"/>
      <c r="DP20" s="622"/>
      <c r="DQ20" s="626">
        <v>1669349</v>
      </c>
      <c r="DR20" s="621"/>
      <c r="DS20" s="621"/>
      <c r="DT20" s="621"/>
      <c r="DU20" s="621"/>
      <c r="DV20" s="621"/>
      <c r="DW20" s="621"/>
      <c r="DX20" s="621"/>
      <c r="DY20" s="621"/>
      <c r="DZ20" s="621"/>
      <c r="EA20" s="621"/>
      <c r="EB20" s="621"/>
      <c r="EC20" s="656"/>
    </row>
    <row r="21" spans="2:133" ht="11.25" customHeight="1" x14ac:dyDescent="0.15">
      <c r="B21" s="617" t="s">
        <v>262</v>
      </c>
      <c r="C21" s="618"/>
      <c r="D21" s="618"/>
      <c r="E21" s="618"/>
      <c r="F21" s="618"/>
      <c r="G21" s="618"/>
      <c r="H21" s="618"/>
      <c r="I21" s="618"/>
      <c r="J21" s="618"/>
      <c r="K21" s="618"/>
      <c r="L21" s="618"/>
      <c r="M21" s="618"/>
      <c r="N21" s="618"/>
      <c r="O21" s="618"/>
      <c r="P21" s="618"/>
      <c r="Q21" s="619"/>
      <c r="R21" s="620" t="s">
        <v>224</v>
      </c>
      <c r="S21" s="621"/>
      <c r="T21" s="621"/>
      <c r="U21" s="621"/>
      <c r="V21" s="621"/>
      <c r="W21" s="621"/>
      <c r="X21" s="621"/>
      <c r="Y21" s="622"/>
      <c r="Z21" s="673" t="s">
        <v>224</v>
      </c>
      <c r="AA21" s="673"/>
      <c r="AB21" s="673"/>
      <c r="AC21" s="673"/>
      <c r="AD21" s="674" t="s">
        <v>224</v>
      </c>
      <c r="AE21" s="674"/>
      <c r="AF21" s="674"/>
      <c r="AG21" s="674"/>
      <c r="AH21" s="674"/>
      <c r="AI21" s="674"/>
      <c r="AJ21" s="674"/>
      <c r="AK21" s="674"/>
      <c r="AL21" s="643" t="s">
        <v>224</v>
      </c>
      <c r="AM21" s="675"/>
      <c r="AN21" s="675"/>
      <c r="AO21" s="676"/>
      <c r="AP21" s="711" t="s">
        <v>263</v>
      </c>
      <c r="AQ21" s="721"/>
      <c r="AR21" s="721"/>
      <c r="AS21" s="721"/>
      <c r="AT21" s="721"/>
      <c r="AU21" s="721"/>
      <c r="AV21" s="721"/>
      <c r="AW21" s="721"/>
      <c r="AX21" s="721"/>
      <c r="AY21" s="721"/>
      <c r="AZ21" s="721"/>
      <c r="BA21" s="721"/>
      <c r="BB21" s="721"/>
      <c r="BC21" s="721"/>
      <c r="BD21" s="721"/>
      <c r="BE21" s="721"/>
      <c r="BF21" s="713"/>
      <c r="BG21" s="620" t="s">
        <v>224</v>
      </c>
      <c r="BH21" s="621"/>
      <c r="BI21" s="621"/>
      <c r="BJ21" s="621"/>
      <c r="BK21" s="621"/>
      <c r="BL21" s="621"/>
      <c r="BM21" s="621"/>
      <c r="BN21" s="622"/>
      <c r="BO21" s="673" t="s">
        <v>224</v>
      </c>
      <c r="BP21" s="673"/>
      <c r="BQ21" s="673"/>
      <c r="BR21" s="673"/>
      <c r="BS21" s="626" t="s">
        <v>224</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264</v>
      </c>
      <c r="C22" s="618"/>
      <c r="D22" s="618"/>
      <c r="E22" s="618"/>
      <c r="F22" s="618"/>
      <c r="G22" s="618"/>
      <c r="H22" s="618"/>
      <c r="I22" s="618"/>
      <c r="J22" s="618"/>
      <c r="K22" s="618"/>
      <c r="L22" s="618"/>
      <c r="M22" s="618"/>
      <c r="N22" s="618"/>
      <c r="O22" s="618"/>
      <c r="P22" s="618"/>
      <c r="Q22" s="619"/>
      <c r="R22" s="620">
        <v>1838</v>
      </c>
      <c r="S22" s="621"/>
      <c r="T22" s="621"/>
      <c r="U22" s="621"/>
      <c r="V22" s="621"/>
      <c r="W22" s="621"/>
      <c r="X22" s="621"/>
      <c r="Y22" s="622"/>
      <c r="Z22" s="673">
        <v>0.1</v>
      </c>
      <c r="AA22" s="673"/>
      <c r="AB22" s="673"/>
      <c r="AC22" s="673"/>
      <c r="AD22" s="674" t="s">
        <v>224</v>
      </c>
      <c r="AE22" s="674"/>
      <c r="AF22" s="674"/>
      <c r="AG22" s="674"/>
      <c r="AH22" s="674"/>
      <c r="AI22" s="674"/>
      <c r="AJ22" s="674"/>
      <c r="AK22" s="674"/>
      <c r="AL22" s="643" t="s">
        <v>224</v>
      </c>
      <c r="AM22" s="675"/>
      <c r="AN22" s="675"/>
      <c r="AO22" s="676"/>
      <c r="AP22" s="711" t="s">
        <v>265</v>
      </c>
      <c r="AQ22" s="721"/>
      <c r="AR22" s="721"/>
      <c r="AS22" s="721"/>
      <c r="AT22" s="721"/>
      <c r="AU22" s="721"/>
      <c r="AV22" s="721"/>
      <c r="AW22" s="721"/>
      <c r="AX22" s="721"/>
      <c r="AY22" s="721"/>
      <c r="AZ22" s="721"/>
      <c r="BA22" s="721"/>
      <c r="BB22" s="721"/>
      <c r="BC22" s="721"/>
      <c r="BD22" s="721"/>
      <c r="BE22" s="721"/>
      <c r="BF22" s="713"/>
      <c r="BG22" s="620" t="s">
        <v>224</v>
      </c>
      <c r="BH22" s="621"/>
      <c r="BI22" s="621"/>
      <c r="BJ22" s="621"/>
      <c r="BK22" s="621"/>
      <c r="BL22" s="621"/>
      <c r="BM22" s="621"/>
      <c r="BN22" s="622"/>
      <c r="BO22" s="673" t="s">
        <v>224</v>
      </c>
      <c r="BP22" s="673"/>
      <c r="BQ22" s="673"/>
      <c r="BR22" s="673"/>
      <c r="BS22" s="626" t="s">
        <v>224</v>
      </c>
      <c r="BT22" s="621"/>
      <c r="BU22" s="621"/>
      <c r="BV22" s="621"/>
      <c r="BW22" s="621"/>
      <c r="BX22" s="621"/>
      <c r="BY22" s="621"/>
      <c r="BZ22" s="621"/>
      <c r="CA22" s="621"/>
      <c r="CB22" s="656"/>
      <c r="CD22" s="725" t="s">
        <v>266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267</v>
      </c>
      <c r="C23" s="618"/>
      <c r="D23" s="618"/>
      <c r="E23" s="618"/>
      <c r="F23" s="618"/>
      <c r="G23" s="618"/>
      <c r="H23" s="618"/>
      <c r="I23" s="618"/>
      <c r="J23" s="618"/>
      <c r="K23" s="618"/>
      <c r="L23" s="618"/>
      <c r="M23" s="618"/>
      <c r="N23" s="618"/>
      <c r="O23" s="618"/>
      <c r="P23" s="618"/>
      <c r="Q23" s="619"/>
      <c r="R23" s="620">
        <v>35785</v>
      </c>
      <c r="S23" s="621"/>
      <c r="T23" s="621"/>
      <c r="U23" s="621"/>
      <c r="V23" s="621"/>
      <c r="W23" s="621"/>
      <c r="X23" s="621"/>
      <c r="Y23" s="622"/>
      <c r="Z23" s="673">
        <v>1.5</v>
      </c>
      <c r="AA23" s="673"/>
      <c r="AB23" s="673"/>
      <c r="AC23" s="673"/>
      <c r="AD23" s="674" t="s">
        <v>224</v>
      </c>
      <c r="AE23" s="674"/>
      <c r="AF23" s="674"/>
      <c r="AG23" s="674"/>
      <c r="AH23" s="674"/>
      <c r="AI23" s="674"/>
      <c r="AJ23" s="674"/>
      <c r="AK23" s="674"/>
      <c r="AL23" s="643" t="s">
        <v>224</v>
      </c>
      <c r="AM23" s="675"/>
      <c r="AN23" s="675"/>
      <c r="AO23" s="676"/>
      <c r="AP23" s="711" t="s">
        <v>268</v>
      </c>
      <c r="AQ23" s="721"/>
      <c r="AR23" s="721"/>
      <c r="AS23" s="721"/>
      <c r="AT23" s="721"/>
      <c r="AU23" s="721"/>
      <c r="AV23" s="721"/>
      <c r="AW23" s="721"/>
      <c r="AX23" s="721"/>
      <c r="AY23" s="721"/>
      <c r="AZ23" s="721"/>
      <c r="BA23" s="721"/>
      <c r="BB23" s="721"/>
      <c r="BC23" s="721"/>
      <c r="BD23" s="721"/>
      <c r="BE23" s="721"/>
      <c r="BF23" s="713"/>
      <c r="BG23" s="620" t="s">
        <v>224</v>
      </c>
      <c r="BH23" s="621"/>
      <c r="BI23" s="621"/>
      <c r="BJ23" s="621"/>
      <c r="BK23" s="621"/>
      <c r="BL23" s="621"/>
      <c r="BM23" s="621"/>
      <c r="BN23" s="622"/>
      <c r="BO23" s="673" t="s">
        <v>224</v>
      </c>
      <c r="BP23" s="673"/>
      <c r="BQ23" s="673"/>
      <c r="BR23" s="673"/>
      <c r="BS23" s="626" t="s">
        <v>224</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269</v>
      </c>
      <c r="CS23" s="726"/>
      <c r="CT23" s="726"/>
      <c r="CU23" s="726"/>
      <c r="CV23" s="726"/>
      <c r="CW23" s="726"/>
      <c r="CX23" s="726"/>
      <c r="CY23" s="727"/>
      <c r="CZ23" s="725" t="s">
        <v>270</v>
      </c>
      <c r="DA23" s="726"/>
      <c r="DB23" s="726"/>
      <c r="DC23" s="727"/>
      <c r="DD23" s="725" t="s">
        <v>271</v>
      </c>
      <c r="DE23" s="726"/>
      <c r="DF23" s="726"/>
      <c r="DG23" s="726"/>
      <c r="DH23" s="726"/>
      <c r="DI23" s="726"/>
      <c r="DJ23" s="726"/>
      <c r="DK23" s="727"/>
      <c r="DL23" s="728" t="s">
        <v>272</v>
      </c>
      <c r="DM23" s="729"/>
      <c r="DN23" s="729"/>
      <c r="DO23" s="729"/>
      <c r="DP23" s="729"/>
      <c r="DQ23" s="729"/>
      <c r="DR23" s="729"/>
      <c r="DS23" s="729"/>
      <c r="DT23" s="729"/>
      <c r="DU23" s="729"/>
      <c r="DV23" s="730"/>
      <c r="DW23" s="725" t="s">
        <v>273</v>
      </c>
      <c r="DX23" s="726"/>
      <c r="DY23" s="726"/>
      <c r="DZ23" s="726"/>
      <c r="EA23" s="726"/>
      <c r="EB23" s="726"/>
      <c r="EC23" s="727"/>
    </row>
    <row r="24" spans="2:133" ht="11.25" customHeight="1" x14ac:dyDescent="0.15">
      <c r="B24" s="617" t="s">
        <v>274</v>
      </c>
      <c r="C24" s="618"/>
      <c r="D24" s="618"/>
      <c r="E24" s="618"/>
      <c r="F24" s="618"/>
      <c r="G24" s="618"/>
      <c r="H24" s="618"/>
      <c r="I24" s="618"/>
      <c r="J24" s="618"/>
      <c r="K24" s="618"/>
      <c r="L24" s="618"/>
      <c r="M24" s="618"/>
      <c r="N24" s="618"/>
      <c r="O24" s="618"/>
      <c r="P24" s="618"/>
      <c r="Q24" s="619"/>
      <c r="R24" s="620">
        <v>4557</v>
      </c>
      <c r="S24" s="621"/>
      <c r="T24" s="621"/>
      <c r="U24" s="621"/>
      <c r="V24" s="621"/>
      <c r="W24" s="621"/>
      <c r="X24" s="621"/>
      <c r="Y24" s="622"/>
      <c r="Z24" s="673">
        <v>0.2</v>
      </c>
      <c r="AA24" s="673"/>
      <c r="AB24" s="673"/>
      <c r="AC24" s="673"/>
      <c r="AD24" s="674" t="s">
        <v>224</v>
      </c>
      <c r="AE24" s="674"/>
      <c r="AF24" s="674"/>
      <c r="AG24" s="674"/>
      <c r="AH24" s="674"/>
      <c r="AI24" s="674"/>
      <c r="AJ24" s="674"/>
      <c r="AK24" s="674"/>
      <c r="AL24" s="643" t="s">
        <v>224</v>
      </c>
      <c r="AM24" s="675"/>
      <c r="AN24" s="675"/>
      <c r="AO24" s="676"/>
      <c r="AP24" s="711" t="s">
        <v>275</v>
      </c>
      <c r="AQ24" s="721"/>
      <c r="AR24" s="721"/>
      <c r="AS24" s="721"/>
      <c r="AT24" s="721"/>
      <c r="AU24" s="721"/>
      <c r="AV24" s="721"/>
      <c r="AW24" s="721"/>
      <c r="AX24" s="721"/>
      <c r="AY24" s="721"/>
      <c r="AZ24" s="721"/>
      <c r="BA24" s="721"/>
      <c r="BB24" s="721"/>
      <c r="BC24" s="721"/>
      <c r="BD24" s="721"/>
      <c r="BE24" s="721"/>
      <c r="BF24" s="713"/>
      <c r="BG24" s="620" t="s">
        <v>224</v>
      </c>
      <c r="BH24" s="621"/>
      <c r="BI24" s="621"/>
      <c r="BJ24" s="621"/>
      <c r="BK24" s="621"/>
      <c r="BL24" s="621"/>
      <c r="BM24" s="621"/>
      <c r="BN24" s="622"/>
      <c r="BO24" s="673" t="s">
        <v>224</v>
      </c>
      <c r="BP24" s="673"/>
      <c r="BQ24" s="673"/>
      <c r="BR24" s="673"/>
      <c r="BS24" s="626" t="s">
        <v>224</v>
      </c>
      <c r="BT24" s="621"/>
      <c r="BU24" s="621"/>
      <c r="BV24" s="621"/>
      <c r="BW24" s="621"/>
      <c r="BX24" s="621"/>
      <c r="BY24" s="621"/>
      <c r="BZ24" s="621"/>
      <c r="CA24" s="621"/>
      <c r="CB24" s="656"/>
      <c r="CD24" s="677" t="s">
        <v>276</v>
      </c>
      <c r="CE24" s="678"/>
      <c r="CF24" s="678"/>
      <c r="CG24" s="678"/>
      <c r="CH24" s="678"/>
      <c r="CI24" s="678"/>
      <c r="CJ24" s="678"/>
      <c r="CK24" s="678"/>
      <c r="CL24" s="678"/>
      <c r="CM24" s="678"/>
      <c r="CN24" s="678"/>
      <c r="CO24" s="678"/>
      <c r="CP24" s="678"/>
      <c r="CQ24" s="679"/>
      <c r="CR24" s="670">
        <v>885356</v>
      </c>
      <c r="CS24" s="671"/>
      <c r="CT24" s="671"/>
      <c r="CU24" s="671"/>
      <c r="CV24" s="671"/>
      <c r="CW24" s="671"/>
      <c r="CX24" s="671"/>
      <c r="CY24" s="718"/>
      <c r="CZ24" s="722">
        <v>37.5</v>
      </c>
      <c r="DA24" s="723"/>
      <c r="DB24" s="723"/>
      <c r="DC24" s="724"/>
      <c r="DD24" s="717">
        <v>810238</v>
      </c>
      <c r="DE24" s="671"/>
      <c r="DF24" s="671"/>
      <c r="DG24" s="671"/>
      <c r="DH24" s="671"/>
      <c r="DI24" s="671"/>
      <c r="DJ24" s="671"/>
      <c r="DK24" s="718"/>
      <c r="DL24" s="717">
        <v>602665</v>
      </c>
      <c r="DM24" s="671"/>
      <c r="DN24" s="671"/>
      <c r="DO24" s="671"/>
      <c r="DP24" s="671"/>
      <c r="DQ24" s="671"/>
      <c r="DR24" s="671"/>
      <c r="DS24" s="671"/>
      <c r="DT24" s="671"/>
      <c r="DU24" s="671"/>
      <c r="DV24" s="718"/>
      <c r="DW24" s="719">
        <v>45.8</v>
      </c>
      <c r="DX24" s="688"/>
      <c r="DY24" s="688"/>
      <c r="DZ24" s="688"/>
      <c r="EA24" s="688"/>
      <c r="EB24" s="688"/>
      <c r="EC24" s="720"/>
    </row>
    <row r="25" spans="2:133" ht="11.25" customHeight="1" x14ac:dyDescent="0.15">
      <c r="B25" s="617" t="s">
        <v>277</v>
      </c>
      <c r="C25" s="618"/>
      <c r="D25" s="618"/>
      <c r="E25" s="618"/>
      <c r="F25" s="618"/>
      <c r="G25" s="618"/>
      <c r="H25" s="618"/>
      <c r="I25" s="618"/>
      <c r="J25" s="618"/>
      <c r="K25" s="618"/>
      <c r="L25" s="618"/>
      <c r="M25" s="618"/>
      <c r="N25" s="618"/>
      <c r="O25" s="618"/>
      <c r="P25" s="618"/>
      <c r="Q25" s="619"/>
      <c r="R25" s="620">
        <v>195966</v>
      </c>
      <c r="S25" s="621"/>
      <c r="T25" s="621"/>
      <c r="U25" s="621"/>
      <c r="V25" s="621"/>
      <c r="W25" s="621"/>
      <c r="X25" s="621"/>
      <c r="Y25" s="622"/>
      <c r="Z25" s="673">
        <v>8.1999999999999993</v>
      </c>
      <c r="AA25" s="673"/>
      <c r="AB25" s="673"/>
      <c r="AC25" s="673"/>
      <c r="AD25" s="674" t="s">
        <v>224</v>
      </c>
      <c r="AE25" s="674"/>
      <c r="AF25" s="674"/>
      <c r="AG25" s="674"/>
      <c r="AH25" s="674"/>
      <c r="AI25" s="674"/>
      <c r="AJ25" s="674"/>
      <c r="AK25" s="674"/>
      <c r="AL25" s="643" t="s">
        <v>224</v>
      </c>
      <c r="AM25" s="675"/>
      <c r="AN25" s="675"/>
      <c r="AO25" s="676"/>
      <c r="AP25" s="711" t="s">
        <v>278</v>
      </c>
      <c r="AQ25" s="721"/>
      <c r="AR25" s="721"/>
      <c r="AS25" s="721"/>
      <c r="AT25" s="721"/>
      <c r="AU25" s="721"/>
      <c r="AV25" s="721"/>
      <c r="AW25" s="721"/>
      <c r="AX25" s="721"/>
      <c r="AY25" s="721"/>
      <c r="AZ25" s="721"/>
      <c r="BA25" s="721"/>
      <c r="BB25" s="721"/>
      <c r="BC25" s="721"/>
      <c r="BD25" s="721"/>
      <c r="BE25" s="721"/>
      <c r="BF25" s="713"/>
      <c r="BG25" s="620" t="s">
        <v>224</v>
      </c>
      <c r="BH25" s="621"/>
      <c r="BI25" s="621"/>
      <c r="BJ25" s="621"/>
      <c r="BK25" s="621"/>
      <c r="BL25" s="621"/>
      <c r="BM25" s="621"/>
      <c r="BN25" s="622"/>
      <c r="BO25" s="673" t="s">
        <v>224</v>
      </c>
      <c r="BP25" s="673"/>
      <c r="BQ25" s="673"/>
      <c r="BR25" s="673"/>
      <c r="BS25" s="626" t="s">
        <v>224</v>
      </c>
      <c r="BT25" s="621"/>
      <c r="BU25" s="621"/>
      <c r="BV25" s="621"/>
      <c r="BW25" s="621"/>
      <c r="BX25" s="621"/>
      <c r="BY25" s="621"/>
      <c r="BZ25" s="621"/>
      <c r="CA25" s="621"/>
      <c r="CB25" s="656"/>
      <c r="CD25" s="657" t="s">
        <v>279</v>
      </c>
      <c r="CE25" s="654"/>
      <c r="CF25" s="654"/>
      <c r="CG25" s="654"/>
      <c r="CH25" s="654"/>
      <c r="CI25" s="654"/>
      <c r="CJ25" s="654"/>
      <c r="CK25" s="654"/>
      <c r="CL25" s="654"/>
      <c r="CM25" s="654"/>
      <c r="CN25" s="654"/>
      <c r="CO25" s="654"/>
      <c r="CP25" s="654"/>
      <c r="CQ25" s="655"/>
      <c r="CR25" s="620">
        <v>320685</v>
      </c>
      <c r="CS25" s="639"/>
      <c r="CT25" s="639"/>
      <c r="CU25" s="639"/>
      <c r="CV25" s="639"/>
      <c r="CW25" s="639"/>
      <c r="CX25" s="639"/>
      <c r="CY25" s="640"/>
      <c r="CZ25" s="623">
        <v>13.6</v>
      </c>
      <c r="DA25" s="641"/>
      <c r="DB25" s="641"/>
      <c r="DC25" s="642"/>
      <c r="DD25" s="626">
        <v>312884</v>
      </c>
      <c r="DE25" s="639"/>
      <c r="DF25" s="639"/>
      <c r="DG25" s="639"/>
      <c r="DH25" s="639"/>
      <c r="DI25" s="639"/>
      <c r="DJ25" s="639"/>
      <c r="DK25" s="640"/>
      <c r="DL25" s="626">
        <v>312713</v>
      </c>
      <c r="DM25" s="639"/>
      <c r="DN25" s="639"/>
      <c r="DO25" s="639"/>
      <c r="DP25" s="639"/>
      <c r="DQ25" s="639"/>
      <c r="DR25" s="639"/>
      <c r="DS25" s="639"/>
      <c r="DT25" s="639"/>
      <c r="DU25" s="639"/>
      <c r="DV25" s="640"/>
      <c r="DW25" s="643">
        <v>23.8</v>
      </c>
      <c r="DX25" s="644"/>
      <c r="DY25" s="644"/>
      <c r="DZ25" s="644"/>
      <c r="EA25" s="644"/>
      <c r="EB25" s="644"/>
      <c r="EC25" s="645"/>
    </row>
    <row r="26" spans="2:133" ht="11.25" customHeight="1" x14ac:dyDescent="0.15">
      <c r="B26" s="714" t="s">
        <v>280</v>
      </c>
      <c r="C26" s="715"/>
      <c r="D26" s="715"/>
      <c r="E26" s="715"/>
      <c r="F26" s="715"/>
      <c r="G26" s="715"/>
      <c r="H26" s="715"/>
      <c r="I26" s="715"/>
      <c r="J26" s="715"/>
      <c r="K26" s="715"/>
      <c r="L26" s="715"/>
      <c r="M26" s="715"/>
      <c r="N26" s="715"/>
      <c r="O26" s="715"/>
      <c r="P26" s="715"/>
      <c r="Q26" s="716"/>
      <c r="R26" s="620" t="s">
        <v>224</v>
      </c>
      <c r="S26" s="621"/>
      <c r="T26" s="621"/>
      <c r="U26" s="621"/>
      <c r="V26" s="621"/>
      <c r="W26" s="621"/>
      <c r="X26" s="621"/>
      <c r="Y26" s="622"/>
      <c r="Z26" s="673" t="s">
        <v>224</v>
      </c>
      <c r="AA26" s="673"/>
      <c r="AB26" s="673"/>
      <c r="AC26" s="673"/>
      <c r="AD26" s="674" t="s">
        <v>224</v>
      </c>
      <c r="AE26" s="674"/>
      <c r="AF26" s="674"/>
      <c r="AG26" s="674"/>
      <c r="AH26" s="674"/>
      <c r="AI26" s="674"/>
      <c r="AJ26" s="674"/>
      <c r="AK26" s="674"/>
      <c r="AL26" s="643" t="s">
        <v>224</v>
      </c>
      <c r="AM26" s="675"/>
      <c r="AN26" s="675"/>
      <c r="AO26" s="676"/>
      <c r="AP26" s="711" t="s">
        <v>281</v>
      </c>
      <c r="AQ26" s="712"/>
      <c r="AR26" s="712"/>
      <c r="AS26" s="712"/>
      <c r="AT26" s="712"/>
      <c r="AU26" s="712"/>
      <c r="AV26" s="712"/>
      <c r="AW26" s="712"/>
      <c r="AX26" s="712"/>
      <c r="AY26" s="712"/>
      <c r="AZ26" s="712"/>
      <c r="BA26" s="712"/>
      <c r="BB26" s="712"/>
      <c r="BC26" s="712"/>
      <c r="BD26" s="712"/>
      <c r="BE26" s="712"/>
      <c r="BF26" s="713"/>
      <c r="BG26" s="620" t="s">
        <v>224</v>
      </c>
      <c r="BH26" s="621"/>
      <c r="BI26" s="621"/>
      <c r="BJ26" s="621"/>
      <c r="BK26" s="621"/>
      <c r="BL26" s="621"/>
      <c r="BM26" s="621"/>
      <c r="BN26" s="622"/>
      <c r="BO26" s="673" t="s">
        <v>224</v>
      </c>
      <c r="BP26" s="673"/>
      <c r="BQ26" s="673"/>
      <c r="BR26" s="673"/>
      <c r="BS26" s="626" t="s">
        <v>224</v>
      </c>
      <c r="BT26" s="621"/>
      <c r="BU26" s="621"/>
      <c r="BV26" s="621"/>
      <c r="BW26" s="621"/>
      <c r="BX26" s="621"/>
      <c r="BY26" s="621"/>
      <c r="BZ26" s="621"/>
      <c r="CA26" s="621"/>
      <c r="CB26" s="656"/>
      <c r="CD26" s="657" t="s">
        <v>282</v>
      </c>
      <c r="CE26" s="654"/>
      <c r="CF26" s="654"/>
      <c r="CG26" s="654"/>
      <c r="CH26" s="654"/>
      <c r="CI26" s="654"/>
      <c r="CJ26" s="654"/>
      <c r="CK26" s="654"/>
      <c r="CL26" s="654"/>
      <c r="CM26" s="654"/>
      <c r="CN26" s="654"/>
      <c r="CO26" s="654"/>
      <c r="CP26" s="654"/>
      <c r="CQ26" s="655"/>
      <c r="CR26" s="620">
        <v>174164</v>
      </c>
      <c r="CS26" s="621"/>
      <c r="CT26" s="621"/>
      <c r="CU26" s="621"/>
      <c r="CV26" s="621"/>
      <c r="CW26" s="621"/>
      <c r="CX26" s="621"/>
      <c r="CY26" s="622"/>
      <c r="CZ26" s="623">
        <v>7.4</v>
      </c>
      <c r="DA26" s="641"/>
      <c r="DB26" s="641"/>
      <c r="DC26" s="642"/>
      <c r="DD26" s="626">
        <v>168320</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x14ac:dyDescent="0.15">
      <c r="B27" s="617" t="s">
        <v>283</v>
      </c>
      <c r="C27" s="618"/>
      <c r="D27" s="618"/>
      <c r="E27" s="618"/>
      <c r="F27" s="618"/>
      <c r="G27" s="618"/>
      <c r="H27" s="618"/>
      <c r="I27" s="618"/>
      <c r="J27" s="618"/>
      <c r="K27" s="618"/>
      <c r="L27" s="618"/>
      <c r="M27" s="618"/>
      <c r="N27" s="618"/>
      <c r="O27" s="618"/>
      <c r="P27" s="618"/>
      <c r="Q27" s="619"/>
      <c r="R27" s="620">
        <v>106940</v>
      </c>
      <c r="S27" s="621"/>
      <c r="T27" s="621"/>
      <c r="U27" s="621"/>
      <c r="V27" s="621"/>
      <c r="W27" s="621"/>
      <c r="X27" s="621"/>
      <c r="Y27" s="622"/>
      <c r="Z27" s="673">
        <v>4.5</v>
      </c>
      <c r="AA27" s="673"/>
      <c r="AB27" s="673"/>
      <c r="AC27" s="673"/>
      <c r="AD27" s="674" t="s">
        <v>224</v>
      </c>
      <c r="AE27" s="674"/>
      <c r="AF27" s="674"/>
      <c r="AG27" s="674"/>
      <c r="AH27" s="674"/>
      <c r="AI27" s="674"/>
      <c r="AJ27" s="674"/>
      <c r="AK27" s="674"/>
      <c r="AL27" s="643" t="s">
        <v>224</v>
      </c>
      <c r="AM27" s="675"/>
      <c r="AN27" s="675"/>
      <c r="AO27" s="676"/>
      <c r="AP27" s="617" t="s">
        <v>284</v>
      </c>
      <c r="AQ27" s="618"/>
      <c r="AR27" s="618"/>
      <c r="AS27" s="618"/>
      <c r="AT27" s="618"/>
      <c r="AU27" s="618"/>
      <c r="AV27" s="618"/>
      <c r="AW27" s="618"/>
      <c r="AX27" s="618"/>
      <c r="AY27" s="618"/>
      <c r="AZ27" s="618"/>
      <c r="BA27" s="618"/>
      <c r="BB27" s="618"/>
      <c r="BC27" s="618"/>
      <c r="BD27" s="618"/>
      <c r="BE27" s="618"/>
      <c r="BF27" s="619"/>
      <c r="BG27" s="620">
        <v>160866</v>
      </c>
      <c r="BH27" s="621"/>
      <c r="BI27" s="621"/>
      <c r="BJ27" s="621"/>
      <c r="BK27" s="621"/>
      <c r="BL27" s="621"/>
      <c r="BM27" s="621"/>
      <c r="BN27" s="622"/>
      <c r="BO27" s="673">
        <v>100</v>
      </c>
      <c r="BP27" s="673"/>
      <c r="BQ27" s="673"/>
      <c r="BR27" s="673"/>
      <c r="BS27" s="626">
        <v>1923</v>
      </c>
      <c r="BT27" s="621"/>
      <c r="BU27" s="621"/>
      <c r="BV27" s="621"/>
      <c r="BW27" s="621"/>
      <c r="BX27" s="621"/>
      <c r="BY27" s="621"/>
      <c r="BZ27" s="621"/>
      <c r="CA27" s="621"/>
      <c r="CB27" s="656"/>
      <c r="CD27" s="657" t="s">
        <v>285</v>
      </c>
      <c r="CE27" s="654"/>
      <c r="CF27" s="654"/>
      <c r="CG27" s="654"/>
      <c r="CH27" s="654"/>
      <c r="CI27" s="654"/>
      <c r="CJ27" s="654"/>
      <c r="CK27" s="654"/>
      <c r="CL27" s="654"/>
      <c r="CM27" s="654"/>
      <c r="CN27" s="654"/>
      <c r="CO27" s="654"/>
      <c r="CP27" s="654"/>
      <c r="CQ27" s="655"/>
      <c r="CR27" s="620">
        <v>89076</v>
      </c>
      <c r="CS27" s="639"/>
      <c r="CT27" s="639"/>
      <c r="CU27" s="639"/>
      <c r="CV27" s="639"/>
      <c r="CW27" s="639"/>
      <c r="CX27" s="639"/>
      <c r="CY27" s="640"/>
      <c r="CZ27" s="623">
        <v>3.8</v>
      </c>
      <c r="DA27" s="641"/>
      <c r="DB27" s="641"/>
      <c r="DC27" s="642"/>
      <c r="DD27" s="626">
        <v>25007</v>
      </c>
      <c r="DE27" s="639"/>
      <c r="DF27" s="639"/>
      <c r="DG27" s="639"/>
      <c r="DH27" s="639"/>
      <c r="DI27" s="639"/>
      <c r="DJ27" s="639"/>
      <c r="DK27" s="640"/>
      <c r="DL27" s="626">
        <v>24100</v>
      </c>
      <c r="DM27" s="639"/>
      <c r="DN27" s="639"/>
      <c r="DO27" s="639"/>
      <c r="DP27" s="639"/>
      <c r="DQ27" s="639"/>
      <c r="DR27" s="639"/>
      <c r="DS27" s="639"/>
      <c r="DT27" s="639"/>
      <c r="DU27" s="639"/>
      <c r="DV27" s="640"/>
      <c r="DW27" s="643">
        <v>1.8</v>
      </c>
      <c r="DX27" s="644"/>
      <c r="DY27" s="644"/>
      <c r="DZ27" s="644"/>
      <c r="EA27" s="644"/>
      <c r="EB27" s="644"/>
      <c r="EC27" s="645"/>
    </row>
    <row r="28" spans="2:133" ht="11.25" customHeight="1" x14ac:dyDescent="0.15">
      <c r="B28" s="617" t="s">
        <v>286</v>
      </c>
      <c r="C28" s="618"/>
      <c r="D28" s="618"/>
      <c r="E28" s="618"/>
      <c r="F28" s="618"/>
      <c r="G28" s="618"/>
      <c r="H28" s="618"/>
      <c r="I28" s="618"/>
      <c r="J28" s="618"/>
      <c r="K28" s="618"/>
      <c r="L28" s="618"/>
      <c r="M28" s="618"/>
      <c r="N28" s="618"/>
      <c r="O28" s="618"/>
      <c r="P28" s="618"/>
      <c r="Q28" s="619"/>
      <c r="R28" s="620">
        <v>8446</v>
      </c>
      <c r="S28" s="621"/>
      <c r="T28" s="621"/>
      <c r="U28" s="621"/>
      <c r="V28" s="621"/>
      <c r="W28" s="621"/>
      <c r="X28" s="621"/>
      <c r="Y28" s="622"/>
      <c r="Z28" s="673">
        <v>0.4</v>
      </c>
      <c r="AA28" s="673"/>
      <c r="AB28" s="673"/>
      <c r="AC28" s="673"/>
      <c r="AD28" s="674" t="s">
        <v>224</v>
      </c>
      <c r="AE28" s="674"/>
      <c r="AF28" s="674"/>
      <c r="AG28" s="674"/>
      <c r="AH28" s="674"/>
      <c r="AI28" s="674"/>
      <c r="AJ28" s="674"/>
      <c r="AK28" s="674"/>
      <c r="AL28" s="643" t="s">
        <v>224</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287</v>
      </c>
      <c r="CE28" s="654"/>
      <c r="CF28" s="654"/>
      <c r="CG28" s="654"/>
      <c r="CH28" s="654"/>
      <c r="CI28" s="654"/>
      <c r="CJ28" s="654"/>
      <c r="CK28" s="654"/>
      <c r="CL28" s="654"/>
      <c r="CM28" s="654"/>
      <c r="CN28" s="654"/>
      <c r="CO28" s="654"/>
      <c r="CP28" s="654"/>
      <c r="CQ28" s="655"/>
      <c r="CR28" s="620">
        <v>475595</v>
      </c>
      <c r="CS28" s="621"/>
      <c r="CT28" s="621"/>
      <c r="CU28" s="621"/>
      <c r="CV28" s="621"/>
      <c r="CW28" s="621"/>
      <c r="CX28" s="621"/>
      <c r="CY28" s="622"/>
      <c r="CZ28" s="623">
        <v>20.2</v>
      </c>
      <c r="DA28" s="641"/>
      <c r="DB28" s="641"/>
      <c r="DC28" s="642"/>
      <c r="DD28" s="626">
        <v>472347</v>
      </c>
      <c r="DE28" s="621"/>
      <c r="DF28" s="621"/>
      <c r="DG28" s="621"/>
      <c r="DH28" s="621"/>
      <c r="DI28" s="621"/>
      <c r="DJ28" s="621"/>
      <c r="DK28" s="622"/>
      <c r="DL28" s="626">
        <v>265852</v>
      </c>
      <c r="DM28" s="621"/>
      <c r="DN28" s="621"/>
      <c r="DO28" s="621"/>
      <c r="DP28" s="621"/>
      <c r="DQ28" s="621"/>
      <c r="DR28" s="621"/>
      <c r="DS28" s="621"/>
      <c r="DT28" s="621"/>
      <c r="DU28" s="621"/>
      <c r="DV28" s="622"/>
      <c r="DW28" s="643">
        <v>20.2</v>
      </c>
      <c r="DX28" s="644"/>
      <c r="DY28" s="644"/>
      <c r="DZ28" s="644"/>
      <c r="EA28" s="644"/>
      <c r="EB28" s="644"/>
      <c r="EC28" s="645"/>
    </row>
    <row r="29" spans="2:133" ht="11.25" customHeight="1" x14ac:dyDescent="0.15">
      <c r="B29" s="617" t="s">
        <v>288</v>
      </c>
      <c r="C29" s="618"/>
      <c r="D29" s="618"/>
      <c r="E29" s="618"/>
      <c r="F29" s="618"/>
      <c r="G29" s="618"/>
      <c r="H29" s="618"/>
      <c r="I29" s="618"/>
      <c r="J29" s="618"/>
      <c r="K29" s="618"/>
      <c r="L29" s="618"/>
      <c r="M29" s="618"/>
      <c r="N29" s="618"/>
      <c r="O29" s="618"/>
      <c r="P29" s="618"/>
      <c r="Q29" s="619"/>
      <c r="R29" s="620">
        <v>22892</v>
      </c>
      <c r="S29" s="621"/>
      <c r="T29" s="621"/>
      <c r="U29" s="621"/>
      <c r="V29" s="621"/>
      <c r="W29" s="621"/>
      <c r="X29" s="621"/>
      <c r="Y29" s="622"/>
      <c r="Z29" s="673">
        <v>1</v>
      </c>
      <c r="AA29" s="673"/>
      <c r="AB29" s="673"/>
      <c r="AC29" s="673"/>
      <c r="AD29" s="674" t="s">
        <v>224</v>
      </c>
      <c r="AE29" s="674"/>
      <c r="AF29" s="674"/>
      <c r="AG29" s="674"/>
      <c r="AH29" s="674"/>
      <c r="AI29" s="674"/>
      <c r="AJ29" s="674"/>
      <c r="AK29" s="674"/>
      <c r="AL29" s="643" t="s">
        <v>224</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289</v>
      </c>
      <c r="BH29" s="696"/>
      <c r="BI29" s="696"/>
      <c r="BJ29" s="696"/>
      <c r="BK29" s="696"/>
      <c r="BL29" s="696"/>
      <c r="BM29" s="696"/>
      <c r="BN29" s="696"/>
      <c r="BO29" s="696"/>
      <c r="BP29" s="696"/>
      <c r="BQ29" s="697"/>
      <c r="BR29" s="680" t="s">
        <v>290</v>
      </c>
      <c r="BS29" s="696"/>
      <c r="BT29" s="696"/>
      <c r="BU29" s="696"/>
      <c r="BV29" s="696"/>
      <c r="BW29" s="696"/>
      <c r="BX29" s="696"/>
      <c r="BY29" s="696"/>
      <c r="BZ29" s="696"/>
      <c r="CA29" s="696"/>
      <c r="CB29" s="697"/>
      <c r="CD29" s="690" t="s">
        <v>291</v>
      </c>
      <c r="CE29" s="691"/>
      <c r="CF29" s="657" t="s">
        <v>59</v>
      </c>
      <c r="CG29" s="654"/>
      <c r="CH29" s="654"/>
      <c r="CI29" s="654"/>
      <c r="CJ29" s="654"/>
      <c r="CK29" s="654"/>
      <c r="CL29" s="654"/>
      <c r="CM29" s="654"/>
      <c r="CN29" s="654"/>
      <c r="CO29" s="654"/>
      <c r="CP29" s="654"/>
      <c r="CQ29" s="655"/>
      <c r="CR29" s="620">
        <v>475595</v>
      </c>
      <c r="CS29" s="639"/>
      <c r="CT29" s="639"/>
      <c r="CU29" s="639"/>
      <c r="CV29" s="639"/>
      <c r="CW29" s="639"/>
      <c r="CX29" s="639"/>
      <c r="CY29" s="640"/>
      <c r="CZ29" s="623">
        <v>20.2</v>
      </c>
      <c r="DA29" s="641"/>
      <c r="DB29" s="641"/>
      <c r="DC29" s="642"/>
      <c r="DD29" s="626">
        <v>472347</v>
      </c>
      <c r="DE29" s="639"/>
      <c r="DF29" s="639"/>
      <c r="DG29" s="639"/>
      <c r="DH29" s="639"/>
      <c r="DI29" s="639"/>
      <c r="DJ29" s="639"/>
      <c r="DK29" s="640"/>
      <c r="DL29" s="626">
        <v>265852</v>
      </c>
      <c r="DM29" s="639"/>
      <c r="DN29" s="639"/>
      <c r="DO29" s="639"/>
      <c r="DP29" s="639"/>
      <c r="DQ29" s="639"/>
      <c r="DR29" s="639"/>
      <c r="DS29" s="639"/>
      <c r="DT29" s="639"/>
      <c r="DU29" s="639"/>
      <c r="DV29" s="640"/>
      <c r="DW29" s="643">
        <v>20.2</v>
      </c>
      <c r="DX29" s="644"/>
      <c r="DY29" s="644"/>
      <c r="DZ29" s="644"/>
      <c r="EA29" s="644"/>
      <c r="EB29" s="644"/>
      <c r="EC29" s="645"/>
    </row>
    <row r="30" spans="2:133" ht="11.25" customHeight="1" x14ac:dyDescent="0.15">
      <c r="B30" s="617" t="s">
        <v>292</v>
      </c>
      <c r="C30" s="618"/>
      <c r="D30" s="618"/>
      <c r="E30" s="618"/>
      <c r="F30" s="618"/>
      <c r="G30" s="618"/>
      <c r="H30" s="618"/>
      <c r="I30" s="618"/>
      <c r="J30" s="618"/>
      <c r="K30" s="618"/>
      <c r="L30" s="618"/>
      <c r="M30" s="618"/>
      <c r="N30" s="618"/>
      <c r="O30" s="618"/>
      <c r="P30" s="618"/>
      <c r="Q30" s="619"/>
      <c r="R30" s="620">
        <v>210785</v>
      </c>
      <c r="S30" s="621"/>
      <c r="T30" s="621"/>
      <c r="U30" s="621"/>
      <c r="V30" s="621"/>
      <c r="W30" s="621"/>
      <c r="X30" s="621"/>
      <c r="Y30" s="622"/>
      <c r="Z30" s="673">
        <v>8.8000000000000007</v>
      </c>
      <c r="AA30" s="673"/>
      <c r="AB30" s="673"/>
      <c r="AC30" s="673"/>
      <c r="AD30" s="674" t="s">
        <v>224</v>
      </c>
      <c r="AE30" s="674"/>
      <c r="AF30" s="674"/>
      <c r="AG30" s="674"/>
      <c r="AH30" s="674"/>
      <c r="AI30" s="674"/>
      <c r="AJ30" s="674"/>
      <c r="AK30" s="674"/>
      <c r="AL30" s="643" t="s">
        <v>224</v>
      </c>
      <c r="AM30" s="675"/>
      <c r="AN30" s="675"/>
      <c r="AO30" s="676"/>
      <c r="AP30" s="698" t="s">
        <v>293</v>
      </c>
      <c r="AQ30" s="699"/>
      <c r="AR30" s="699"/>
      <c r="AS30" s="699"/>
      <c r="AT30" s="704" t="s">
        <v>294</v>
      </c>
      <c r="AU30" s="184"/>
      <c r="AV30" s="184"/>
      <c r="AW30" s="184"/>
      <c r="AX30" s="707" t="s">
        <v>172</v>
      </c>
      <c r="AY30" s="708"/>
      <c r="AZ30" s="708"/>
      <c r="BA30" s="708"/>
      <c r="BB30" s="708"/>
      <c r="BC30" s="708"/>
      <c r="BD30" s="708"/>
      <c r="BE30" s="708"/>
      <c r="BF30" s="709"/>
      <c r="BG30" s="686">
        <v>98.7</v>
      </c>
      <c r="BH30" s="687"/>
      <c r="BI30" s="687"/>
      <c r="BJ30" s="687"/>
      <c r="BK30" s="687"/>
      <c r="BL30" s="687"/>
      <c r="BM30" s="688">
        <v>96.4</v>
      </c>
      <c r="BN30" s="687"/>
      <c r="BO30" s="687"/>
      <c r="BP30" s="687"/>
      <c r="BQ30" s="689"/>
      <c r="BR30" s="686">
        <v>99.1</v>
      </c>
      <c r="BS30" s="687"/>
      <c r="BT30" s="687"/>
      <c r="BU30" s="687"/>
      <c r="BV30" s="687"/>
      <c r="BW30" s="687"/>
      <c r="BX30" s="688">
        <v>96.5</v>
      </c>
      <c r="BY30" s="687"/>
      <c r="BZ30" s="687"/>
      <c r="CA30" s="687"/>
      <c r="CB30" s="689"/>
      <c r="CD30" s="692"/>
      <c r="CE30" s="693"/>
      <c r="CF30" s="657" t="s">
        <v>295</v>
      </c>
      <c r="CG30" s="654"/>
      <c r="CH30" s="654"/>
      <c r="CI30" s="654"/>
      <c r="CJ30" s="654"/>
      <c r="CK30" s="654"/>
      <c r="CL30" s="654"/>
      <c r="CM30" s="654"/>
      <c r="CN30" s="654"/>
      <c r="CO30" s="654"/>
      <c r="CP30" s="654"/>
      <c r="CQ30" s="655"/>
      <c r="CR30" s="620">
        <v>458109</v>
      </c>
      <c r="CS30" s="621"/>
      <c r="CT30" s="621"/>
      <c r="CU30" s="621"/>
      <c r="CV30" s="621"/>
      <c r="CW30" s="621"/>
      <c r="CX30" s="621"/>
      <c r="CY30" s="622"/>
      <c r="CZ30" s="623">
        <v>19.399999999999999</v>
      </c>
      <c r="DA30" s="641"/>
      <c r="DB30" s="641"/>
      <c r="DC30" s="642"/>
      <c r="DD30" s="626">
        <v>455040</v>
      </c>
      <c r="DE30" s="621"/>
      <c r="DF30" s="621"/>
      <c r="DG30" s="621"/>
      <c r="DH30" s="621"/>
      <c r="DI30" s="621"/>
      <c r="DJ30" s="621"/>
      <c r="DK30" s="622"/>
      <c r="DL30" s="626">
        <v>248555</v>
      </c>
      <c r="DM30" s="621"/>
      <c r="DN30" s="621"/>
      <c r="DO30" s="621"/>
      <c r="DP30" s="621"/>
      <c r="DQ30" s="621"/>
      <c r="DR30" s="621"/>
      <c r="DS30" s="621"/>
      <c r="DT30" s="621"/>
      <c r="DU30" s="621"/>
      <c r="DV30" s="622"/>
      <c r="DW30" s="643">
        <v>18.899999999999999</v>
      </c>
      <c r="DX30" s="644"/>
      <c r="DY30" s="644"/>
      <c r="DZ30" s="644"/>
      <c r="EA30" s="644"/>
      <c r="EB30" s="644"/>
      <c r="EC30" s="645"/>
    </row>
    <row r="31" spans="2:133" ht="11.25" customHeight="1" x14ac:dyDescent="0.15">
      <c r="B31" s="617" t="s">
        <v>296</v>
      </c>
      <c r="C31" s="618"/>
      <c r="D31" s="618"/>
      <c r="E31" s="618"/>
      <c r="F31" s="618"/>
      <c r="G31" s="618"/>
      <c r="H31" s="618"/>
      <c r="I31" s="618"/>
      <c r="J31" s="618"/>
      <c r="K31" s="618"/>
      <c r="L31" s="618"/>
      <c r="M31" s="618"/>
      <c r="N31" s="618"/>
      <c r="O31" s="618"/>
      <c r="P31" s="618"/>
      <c r="Q31" s="619"/>
      <c r="R31" s="620">
        <v>27967</v>
      </c>
      <c r="S31" s="621"/>
      <c r="T31" s="621"/>
      <c r="U31" s="621"/>
      <c r="V31" s="621"/>
      <c r="W31" s="621"/>
      <c r="X31" s="621"/>
      <c r="Y31" s="622"/>
      <c r="Z31" s="673">
        <v>1.2</v>
      </c>
      <c r="AA31" s="673"/>
      <c r="AB31" s="673"/>
      <c r="AC31" s="673"/>
      <c r="AD31" s="674" t="s">
        <v>224</v>
      </c>
      <c r="AE31" s="674"/>
      <c r="AF31" s="674"/>
      <c r="AG31" s="674"/>
      <c r="AH31" s="674"/>
      <c r="AI31" s="674"/>
      <c r="AJ31" s="674"/>
      <c r="AK31" s="674"/>
      <c r="AL31" s="643" t="s">
        <v>224</v>
      </c>
      <c r="AM31" s="675"/>
      <c r="AN31" s="675"/>
      <c r="AO31" s="676"/>
      <c r="AP31" s="700"/>
      <c r="AQ31" s="701"/>
      <c r="AR31" s="701"/>
      <c r="AS31" s="701"/>
      <c r="AT31" s="705"/>
      <c r="AU31" s="183" t="s">
        <v>297</v>
      </c>
      <c r="AV31" s="183"/>
      <c r="AW31" s="183"/>
      <c r="AX31" s="617" t="s">
        <v>298</v>
      </c>
      <c r="AY31" s="618"/>
      <c r="AZ31" s="618"/>
      <c r="BA31" s="618"/>
      <c r="BB31" s="618"/>
      <c r="BC31" s="618"/>
      <c r="BD31" s="618"/>
      <c r="BE31" s="618"/>
      <c r="BF31" s="619"/>
      <c r="BG31" s="684">
        <v>99.1</v>
      </c>
      <c r="BH31" s="639"/>
      <c r="BI31" s="639"/>
      <c r="BJ31" s="639"/>
      <c r="BK31" s="639"/>
      <c r="BL31" s="639"/>
      <c r="BM31" s="675">
        <v>97.3</v>
      </c>
      <c r="BN31" s="685"/>
      <c r="BO31" s="685"/>
      <c r="BP31" s="685"/>
      <c r="BQ31" s="649"/>
      <c r="BR31" s="684">
        <v>99.6</v>
      </c>
      <c r="BS31" s="639"/>
      <c r="BT31" s="639"/>
      <c r="BU31" s="639"/>
      <c r="BV31" s="639"/>
      <c r="BW31" s="639"/>
      <c r="BX31" s="675">
        <v>97</v>
      </c>
      <c r="BY31" s="685"/>
      <c r="BZ31" s="685"/>
      <c r="CA31" s="685"/>
      <c r="CB31" s="649"/>
      <c r="CD31" s="692"/>
      <c r="CE31" s="693"/>
      <c r="CF31" s="657" t="s">
        <v>299</v>
      </c>
      <c r="CG31" s="654"/>
      <c r="CH31" s="654"/>
      <c r="CI31" s="654"/>
      <c r="CJ31" s="654"/>
      <c r="CK31" s="654"/>
      <c r="CL31" s="654"/>
      <c r="CM31" s="654"/>
      <c r="CN31" s="654"/>
      <c r="CO31" s="654"/>
      <c r="CP31" s="654"/>
      <c r="CQ31" s="655"/>
      <c r="CR31" s="620">
        <v>17486</v>
      </c>
      <c r="CS31" s="639"/>
      <c r="CT31" s="639"/>
      <c r="CU31" s="639"/>
      <c r="CV31" s="639"/>
      <c r="CW31" s="639"/>
      <c r="CX31" s="639"/>
      <c r="CY31" s="640"/>
      <c r="CZ31" s="623">
        <v>0.7</v>
      </c>
      <c r="DA31" s="641"/>
      <c r="DB31" s="641"/>
      <c r="DC31" s="642"/>
      <c r="DD31" s="626">
        <v>17307</v>
      </c>
      <c r="DE31" s="639"/>
      <c r="DF31" s="639"/>
      <c r="DG31" s="639"/>
      <c r="DH31" s="639"/>
      <c r="DI31" s="639"/>
      <c r="DJ31" s="639"/>
      <c r="DK31" s="640"/>
      <c r="DL31" s="626">
        <v>17297</v>
      </c>
      <c r="DM31" s="639"/>
      <c r="DN31" s="639"/>
      <c r="DO31" s="639"/>
      <c r="DP31" s="639"/>
      <c r="DQ31" s="639"/>
      <c r="DR31" s="639"/>
      <c r="DS31" s="639"/>
      <c r="DT31" s="639"/>
      <c r="DU31" s="639"/>
      <c r="DV31" s="640"/>
      <c r="DW31" s="643">
        <v>1.3</v>
      </c>
      <c r="DX31" s="644"/>
      <c r="DY31" s="644"/>
      <c r="DZ31" s="644"/>
      <c r="EA31" s="644"/>
      <c r="EB31" s="644"/>
      <c r="EC31" s="645"/>
    </row>
    <row r="32" spans="2:133" ht="11.25" customHeight="1" x14ac:dyDescent="0.15">
      <c r="B32" s="617" t="s">
        <v>300</v>
      </c>
      <c r="C32" s="618"/>
      <c r="D32" s="618"/>
      <c r="E32" s="618"/>
      <c r="F32" s="618"/>
      <c r="G32" s="618"/>
      <c r="H32" s="618"/>
      <c r="I32" s="618"/>
      <c r="J32" s="618"/>
      <c r="K32" s="618"/>
      <c r="L32" s="618"/>
      <c r="M32" s="618"/>
      <c r="N32" s="618"/>
      <c r="O32" s="618"/>
      <c r="P32" s="618"/>
      <c r="Q32" s="619"/>
      <c r="R32" s="620">
        <v>36077</v>
      </c>
      <c r="S32" s="621"/>
      <c r="T32" s="621"/>
      <c r="U32" s="621"/>
      <c r="V32" s="621"/>
      <c r="W32" s="621"/>
      <c r="X32" s="621"/>
      <c r="Y32" s="622"/>
      <c r="Z32" s="673">
        <v>1.5</v>
      </c>
      <c r="AA32" s="673"/>
      <c r="AB32" s="673"/>
      <c r="AC32" s="673"/>
      <c r="AD32" s="674">
        <v>61</v>
      </c>
      <c r="AE32" s="674"/>
      <c r="AF32" s="674"/>
      <c r="AG32" s="674"/>
      <c r="AH32" s="674"/>
      <c r="AI32" s="674"/>
      <c r="AJ32" s="674"/>
      <c r="AK32" s="674"/>
      <c r="AL32" s="643">
        <v>0</v>
      </c>
      <c r="AM32" s="675"/>
      <c r="AN32" s="675"/>
      <c r="AO32" s="676"/>
      <c r="AP32" s="702"/>
      <c r="AQ32" s="703"/>
      <c r="AR32" s="703"/>
      <c r="AS32" s="703"/>
      <c r="AT32" s="706"/>
      <c r="AU32" s="185"/>
      <c r="AV32" s="185"/>
      <c r="AW32" s="185"/>
      <c r="AX32" s="601" t="s">
        <v>301</v>
      </c>
      <c r="AY32" s="602"/>
      <c r="AZ32" s="602"/>
      <c r="BA32" s="602"/>
      <c r="BB32" s="602"/>
      <c r="BC32" s="602"/>
      <c r="BD32" s="602"/>
      <c r="BE32" s="602"/>
      <c r="BF32" s="603"/>
      <c r="BG32" s="683">
        <v>98.2</v>
      </c>
      <c r="BH32" s="605"/>
      <c r="BI32" s="605"/>
      <c r="BJ32" s="605"/>
      <c r="BK32" s="605"/>
      <c r="BL32" s="605"/>
      <c r="BM32" s="668">
        <v>95.4</v>
      </c>
      <c r="BN32" s="605"/>
      <c r="BO32" s="605"/>
      <c r="BP32" s="605"/>
      <c r="BQ32" s="662"/>
      <c r="BR32" s="683">
        <v>98.8</v>
      </c>
      <c r="BS32" s="605"/>
      <c r="BT32" s="605"/>
      <c r="BU32" s="605"/>
      <c r="BV32" s="605"/>
      <c r="BW32" s="605"/>
      <c r="BX32" s="668">
        <v>95.8</v>
      </c>
      <c r="BY32" s="605"/>
      <c r="BZ32" s="605"/>
      <c r="CA32" s="605"/>
      <c r="CB32" s="662"/>
      <c r="CD32" s="694"/>
      <c r="CE32" s="695"/>
      <c r="CF32" s="657" t="s">
        <v>302</v>
      </c>
      <c r="CG32" s="654"/>
      <c r="CH32" s="654"/>
      <c r="CI32" s="654"/>
      <c r="CJ32" s="654"/>
      <c r="CK32" s="654"/>
      <c r="CL32" s="654"/>
      <c r="CM32" s="654"/>
      <c r="CN32" s="654"/>
      <c r="CO32" s="654"/>
      <c r="CP32" s="654"/>
      <c r="CQ32" s="655"/>
      <c r="CR32" s="620" t="s">
        <v>224</v>
      </c>
      <c r="CS32" s="621"/>
      <c r="CT32" s="621"/>
      <c r="CU32" s="621"/>
      <c r="CV32" s="621"/>
      <c r="CW32" s="621"/>
      <c r="CX32" s="621"/>
      <c r="CY32" s="622"/>
      <c r="CZ32" s="623" t="s">
        <v>224</v>
      </c>
      <c r="DA32" s="641"/>
      <c r="DB32" s="641"/>
      <c r="DC32" s="642"/>
      <c r="DD32" s="626" t="s">
        <v>224</v>
      </c>
      <c r="DE32" s="621"/>
      <c r="DF32" s="621"/>
      <c r="DG32" s="621"/>
      <c r="DH32" s="621"/>
      <c r="DI32" s="621"/>
      <c r="DJ32" s="621"/>
      <c r="DK32" s="622"/>
      <c r="DL32" s="626" t="s">
        <v>224</v>
      </c>
      <c r="DM32" s="621"/>
      <c r="DN32" s="621"/>
      <c r="DO32" s="621"/>
      <c r="DP32" s="621"/>
      <c r="DQ32" s="621"/>
      <c r="DR32" s="621"/>
      <c r="DS32" s="621"/>
      <c r="DT32" s="621"/>
      <c r="DU32" s="621"/>
      <c r="DV32" s="622"/>
      <c r="DW32" s="643" t="s">
        <v>224</v>
      </c>
      <c r="DX32" s="644"/>
      <c r="DY32" s="644"/>
      <c r="DZ32" s="644"/>
      <c r="EA32" s="644"/>
      <c r="EB32" s="644"/>
      <c r="EC32" s="645"/>
    </row>
    <row r="33" spans="2:133" ht="11.25" customHeight="1" x14ac:dyDescent="0.15">
      <c r="B33" s="617" t="s">
        <v>303</v>
      </c>
      <c r="C33" s="618"/>
      <c r="D33" s="618"/>
      <c r="E33" s="618"/>
      <c r="F33" s="618"/>
      <c r="G33" s="618"/>
      <c r="H33" s="618"/>
      <c r="I33" s="618"/>
      <c r="J33" s="618"/>
      <c r="K33" s="618"/>
      <c r="L33" s="618"/>
      <c r="M33" s="618"/>
      <c r="N33" s="618"/>
      <c r="O33" s="618"/>
      <c r="P33" s="618"/>
      <c r="Q33" s="619"/>
      <c r="R33" s="620">
        <v>348971</v>
      </c>
      <c r="S33" s="621"/>
      <c r="T33" s="621"/>
      <c r="U33" s="621"/>
      <c r="V33" s="621"/>
      <c r="W33" s="621"/>
      <c r="X33" s="621"/>
      <c r="Y33" s="622"/>
      <c r="Z33" s="673">
        <v>14.6</v>
      </c>
      <c r="AA33" s="673"/>
      <c r="AB33" s="673"/>
      <c r="AC33" s="673"/>
      <c r="AD33" s="674" t="s">
        <v>224</v>
      </c>
      <c r="AE33" s="674"/>
      <c r="AF33" s="674"/>
      <c r="AG33" s="674"/>
      <c r="AH33" s="674"/>
      <c r="AI33" s="674"/>
      <c r="AJ33" s="674"/>
      <c r="AK33" s="674"/>
      <c r="AL33" s="643" t="s">
        <v>224</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304</v>
      </c>
      <c r="CE33" s="654"/>
      <c r="CF33" s="654"/>
      <c r="CG33" s="654"/>
      <c r="CH33" s="654"/>
      <c r="CI33" s="654"/>
      <c r="CJ33" s="654"/>
      <c r="CK33" s="654"/>
      <c r="CL33" s="654"/>
      <c r="CM33" s="654"/>
      <c r="CN33" s="654"/>
      <c r="CO33" s="654"/>
      <c r="CP33" s="654"/>
      <c r="CQ33" s="655"/>
      <c r="CR33" s="620">
        <v>1073105</v>
      </c>
      <c r="CS33" s="639"/>
      <c r="CT33" s="639"/>
      <c r="CU33" s="639"/>
      <c r="CV33" s="639"/>
      <c r="CW33" s="639"/>
      <c r="CX33" s="639"/>
      <c r="CY33" s="640"/>
      <c r="CZ33" s="623">
        <v>45.5</v>
      </c>
      <c r="DA33" s="641"/>
      <c r="DB33" s="641"/>
      <c r="DC33" s="642"/>
      <c r="DD33" s="626">
        <v>801475</v>
      </c>
      <c r="DE33" s="639"/>
      <c r="DF33" s="639"/>
      <c r="DG33" s="639"/>
      <c r="DH33" s="639"/>
      <c r="DI33" s="639"/>
      <c r="DJ33" s="639"/>
      <c r="DK33" s="640"/>
      <c r="DL33" s="626">
        <v>363148</v>
      </c>
      <c r="DM33" s="639"/>
      <c r="DN33" s="639"/>
      <c r="DO33" s="639"/>
      <c r="DP33" s="639"/>
      <c r="DQ33" s="639"/>
      <c r="DR33" s="639"/>
      <c r="DS33" s="639"/>
      <c r="DT33" s="639"/>
      <c r="DU33" s="639"/>
      <c r="DV33" s="640"/>
      <c r="DW33" s="643">
        <v>27.6</v>
      </c>
      <c r="DX33" s="644"/>
      <c r="DY33" s="644"/>
      <c r="DZ33" s="644"/>
      <c r="EA33" s="644"/>
      <c r="EB33" s="644"/>
      <c r="EC33" s="645"/>
    </row>
    <row r="34" spans="2:133" ht="11.25" customHeight="1" x14ac:dyDescent="0.15">
      <c r="B34" s="617" t="s">
        <v>305</v>
      </c>
      <c r="C34" s="618"/>
      <c r="D34" s="618"/>
      <c r="E34" s="618"/>
      <c r="F34" s="618"/>
      <c r="G34" s="618"/>
      <c r="H34" s="618"/>
      <c r="I34" s="618"/>
      <c r="J34" s="618"/>
      <c r="K34" s="618"/>
      <c r="L34" s="618"/>
      <c r="M34" s="618"/>
      <c r="N34" s="618"/>
      <c r="O34" s="618"/>
      <c r="P34" s="618"/>
      <c r="Q34" s="619"/>
      <c r="R34" s="620" t="s">
        <v>224</v>
      </c>
      <c r="S34" s="621"/>
      <c r="T34" s="621"/>
      <c r="U34" s="621"/>
      <c r="V34" s="621"/>
      <c r="W34" s="621"/>
      <c r="X34" s="621"/>
      <c r="Y34" s="622"/>
      <c r="Z34" s="673" t="s">
        <v>224</v>
      </c>
      <c r="AA34" s="673"/>
      <c r="AB34" s="673"/>
      <c r="AC34" s="673"/>
      <c r="AD34" s="674" t="s">
        <v>224</v>
      </c>
      <c r="AE34" s="674"/>
      <c r="AF34" s="674"/>
      <c r="AG34" s="674"/>
      <c r="AH34" s="674"/>
      <c r="AI34" s="674"/>
      <c r="AJ34" s="674"/>
      <c r="AK34" s="674"/>
      <c r="AL34" s="643" t="s">
        <v>224</v>
      </c>
      <c r="AM34" s="675"/>
      <c r="AN34" s="675"/>
      <c r="AO34" s="676"/>
      <c r="AP34" s="188"/>
      <c r="AQ34" s="680" t="s">
        <v>306</v>
      </c>
      <c r="AR34" s="681"/>
      <c r="AS34" s="681"/>
      <c r="AT34" s="681"/>
      <c r="AU34" s="681"/>
      <c r="AV34" s="681"/>
      <c r="AW34" s="681"/>
      <c r="AX34" s="681"/>
      <c r="AY34" s="681"/>
      <c r="AZ34" s="681"/>
      <c r="BA34" s="681"/>
      <c r="BB34" s="681"/>
      <c r="BC34" s="681"/>
      <c r="BD34" s="681"/>
      <c r="BE34" s="681"/>
      <c r="BF34" s="682"/>
      <c r="BG34" s="680" t="s">
        <v>307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308</v>
      </c>
      <c r="CE34" s="654"/>
      <c r="CF34" s="654"/>
      <c r="CG34" s="654"/>
      <c r="CH34" s="654"/>
      <c r="CI34" s="654"/>
      <c r="CJ34" s="654"/>
      <c r="CK34" s="654"/>
      <c r="CL34" s="654"/>
      <c r="CM34" s="654"/>
      <c r="CN34" s="654"/>
      <c r="CO34" s="654"/>
      <c r="CP34" s="654"/>
      <c r="CQ34" s="655"/>
      <c r="CR34" s="620">
        <v>424492</v>
      </c>
      <c r="CS34" s="621"/>
      <c r="CT34" s="621"/>
      <c r="CU34" s="621"/>
      <c r="CV34" s="621"/>
      <c r="CW34" s="621"/>
      <c r="CX34" s="621"/>
      <c r="CY34" s="622"/>
      <c r="CZ34" s="623">
        <v>18</v>
      </c>
      <c r="DA34" s="641"/>
      <c r="DB34" s="641"/>
      <c r="DC34" s="642"/>
      <c r="DD34" s="626">
        <v>288770</v>
      </c>
      <c r="DE34" s="621"/>
      <c r="DF34" s="621"/>
      <c r="DG34" s="621"/>
      <c r="DH34" s="621"/>
      <c r="DI34" s="621"/>
      <c r="DJ34" s="621"/>
      <c r="DK34" s="622"/>
      <c r="DL34" s="626">
        <v>121812</v>
      </c>
      <c r="DM34" s="621"/>
      <c r="DN34" s="621"/>
      <c r="DO34" s="621"/>
      <c r="DP34" s="621"/>
      <c r="DQ34" s="621"/>
      <c r="DR34" s="621"/>
      <c r="DS34" s="621"/>
      <c r="DT34" s="621"/>
      <c r="DU34" s="621"/>
      <c r="DV34" s="622"/>
      <c r="DW34" s="643">
        <v>9.3000000000000007</v>
      </c>
      <c r="DX34" s="644"/>
      <c r="DY34" s="644"/>
      <c r="DZ34" s="644"/>
      <c r="EA34" s="644"/>
      <c r="EB34" s="644"/>
      <c r="EC34" s="645"/>
    </row>
    <row r="35" spans="2:133" ht="11.25" customHeight="1" x14ac:dyDescent="0.15">
      <c r="B35" s="617" t="s">
        <v>309</v>
      </c>
      <c r="C35" s="618"/>
      <c r="D35" s="618"/>
      <c r="E35" s="618"/>
      <c r="F35" s="618"/>
      <c r="G35" s="618"/>
      <c r="H35" s="618"/>
      <c r="I35" s="618"/>
      <c r="J35" s="618"/>
      <c r="K35" s="618"/>
      <c r="L35" s="618"/>
      <c r="M35" s="618"/>
      <c r="N35" s="618"/>
      <c r="O35" s="618"/>
      <c r="P35" s="618"/>
      <c r="Q35" s="619"/>
      <c r="R35" s="620">
        <v>48671</v>
      </c>
      <c r="S35" s="621"/>
      <c r="T35" s="621"/>
      <c r="U35" s="621"/>
      <c r="V35" s="621"/>
      <c r="W35" s="621"/>
      <c r="X35" s="621"/>
      <c r="Y35" s="622"/>
      <c r="Z35" s="673">
        <v>2</v>
      </c>
      <c r="AA35" s="673"/>
      <c r="AB35" s="673"/>
      <c r="AC35" s="673"/>
      <c r="AD35" s="674" t="s">
        <v>224</v>
      </c>
      <c r="AE35" s="674"/>
      <c r="AF35" s="674"/>
      <c r="AG35" s="674"/>
      <c r="AH35" s="674"/>
      <c r="AI35" s="674"/>
      <c r="AJ35" s="674"/>
      <c r="AK35" s="674"/>
      <c r="AL35" s="643" t="s">
        <v>224</v>
      </c>
      <c r="AM35" s="675"/>
      <c r="AN35" s="675"/>
      <c r="AO35" s="676"/>
      <c r="AP35" s="188"/>
      <c r="AQ35" s="677" t="s">
        <v>310</v>
      </c>
      <c r="AR35" s="678"/>
      <c r="AS35" s="678"/>
      <c r="AT35" s="678"/>
      <c r="AU35" s="678"/>
      <c r="AV35" s="678"/>
      <c r="AW35" s="678"/>
      <c r="AX35" s="678"/>
      <c r="AY35" s="679"/>
      <c r="AZ35" s="670">
        <v>193819</v>
      </c>
      <c r="BA35" s="671"/>
      <c r="BB35" s="671"/>
      <c r="BC35" s="671"/>
      <c r="BD35" s="671"/>
      <c r="BE35" s="671"/>
      <c r="BF35" s="672"/>
      <c r="BG35" s="677" t="s">
        <v>311</v>
      </c>
      <c r="BH35" s="678"/>
      <c r="BI35" s="678"/>
      <c r="BJ35" s="678"/>
      <c r="BK35" s="678"/>
      <c r="BL35" s="678"/>
      <c r="BM35" s="678"/>
      <c r="BN35" s="678"/>
      <c r="BO35" s="678"/>
      <c r="BP35" s="678"/>
      <c r="BQ35" s="678"/>
      <c r="BR35" s="678"/>
      <c r="BS35" s="678"/>
      <c r="BT35" s="678"/>
      <c r="BU35" s="679"/>
      <c r="BV35" s="670">
        <v>35562</v>
      </c>
      <c r="BW35" s="671"/>
      <c r="BX35" s="671"/>
      <c r="BY35" s="671"/>
      <c r="BZ35" s="671"/>
      <c r="CA35" s="671"/>
      <c r="CB35" s="672"/>
      <c r="CD35" s="657" t="s">
        <v>312</v>
      </c>
      <c r="CE35" s="654"/>
      <c r="CF35" s="654"/>
      <c r="CG35" s="654"/>
      <c r="CH35" s="654"/>
      <c r="CI35" s="654"/>
      <c r="CJ35" s="654"/>
      <c r="CK35" s="654"/>
      <c r="CL35" s="654"/>
      <c r="CM35" s="654"/>
      <c r="CN35" s="654"/>
      <c r="CO35" s="654"/>
      <c r="CP35" s="654"/>
      <c r="CQ35" s="655"/>
      <c r="CR35" s="620">
        <v>3377</v>
      </c>
      <c r="CS35" s="639"/>
      <c r="CT35" s="639"/>
      <c r="CU35" s="639"/>
      <c r="CV35" s="639"/>
      <c r="CW35" s="639"/>
      <c r="CX35" s="639"/>
      <c r="CY35" s="640"/>
      <c r="CZ35" s="623">
        <v>0.1</v>
      </c>
      <c r="DA35" s="641"/>
      <c r="DB35" s="641"/>
      <c r="DC35" s="642"/>
      <c r="DD35" s="626">
        <v>1406</v>
      </c>
      <c r="DE35" s="639"/>
      <c r="DF35" s="639"/>
      <c r="DG35" s="639"/>
      <c r="DH35" s="639"/>
      <c r="DI35" s="639"/>
      <c r="DJ35" s="639"/>
      <c r="DK35" s="640"/>
      <c r="DL35" s="626">
        <v>1406</v>
      </c>
      <c r="DM35" s="639"/>
      <c r="DN35" s="639"/>
      <c r="DO35" s="639"/>
      <c r="DP35" s="639"/>
      <c r="DQ35" s="639"/>
      <c r="DR35" s="639"/>
      <c r="DS35" s="639"/>
      <c r="DT35" s="639"/>
      <c r="DU35" s="639"/>
      <c r="DV35" s="640"/>
      <c r="DW35" s="643">
        <v>0.1</v>
      </c>
      <c r="DX35" s="644"/>
      <c r="DY35" s="644"/>
      <c r="DZ35" s="644"/>
      <c r="EA35" s="644"/>
      <c r="EB35" s="644"/>
      <c r="EC35" s="645"/>
    </row>
    <row r="36" spans="2:133" ht="11.25" customHeight="1" x14ac:dyDescent="0.15">
      <c r="B36" s="601" t="s">
        <v>313</v>
      </c>
      <c r="C36" s="602"/>
      <c r="D36" s="602"/>
      <c r="E36" s="602"/>
      <c r="F36" s="602"/>
      <c r="G36" s="602"/>
      <c r="H36" s="602"/>
      <c r="I36" s="602"/>
      <c r="J36" s="602"/>
      <c r="K36" s="602"/>
      <c r="L36" s="602"/>
      <c r="M36" s="602"/>
      <c r="N36" s="602"/>
      <c r="O36" s="602"/>
      <c r="P36" s="602"/>
      <c r="Q36" s="603"/>
      <c r="R36" s="604">
        <v>2397358</v>
      </c>
      <c r="S36" s="661"/>
      <c r="T36" s="661"/>
      <c r="U36" s="661"/>
      <c r="V36" s="661"/>
      <c r="W36" s="661"/>
      <c r="X36" s="661"/>
      <c r="Y36" s="664"/>
      <c r="Z36" s="665">
        <v>100</v>
      </c>
      <c r="AA36" s="665"/>
      <c r="AB36" s="665"/>
      <c r="AC36" s="665"/>
      <c r="AD36" s="666">
        <v>1266971</v>
      </c>
      <c r="AE36" s="666"/>
      <c r="AF36" s="666"/>
      <c r="AG36" s="666"/>
      <c r="AH36" s="666"/>
      <c r="AI36" s="666"/>
      <c r="AJ36" s="666"/>
      <c r="AK36" s="666"/>
      <c r="AL36" s="667">
        <v>100</v>
      </c>
      <c r="AM36" s="668"/>
      <c r="AN36" s="668"/>
      <c r="AO36" s="669"/>
      <c r="AQ36" s="646" t="s">
        <v>314</v>
      </c>
      <c r="AR36" s="647"/>
      <c r="AS36" s="647"/>
      <c r="AT36" s="647"/>
      <c r="AU36" s="647"/>
      <c r="AV36" s="647"/>
      <c r="AW36" s="647"/>
      <c r="AX36" s="647"/>
      <c r="AY36" s="648"/>
      <c r="AZ36" s="620">
        <v>62000</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35562</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292784</v>
      </c>
      <c r="CS36" s="621"/>
      <c r="CT36" s="621"/>
      <c r="CU36" s="621"/>
      <c r="CV36" s="621"/>
      <c r="CW36" s="621"/>
      <c r="CX36" s="621"/>
      <c r="CY36" s="622"/>
      <c r="CZ36" s="623">
        <v>12.4</v>
      </c>
      <c r="DA36" s="641"/>
      <c r="DB36" s="641"/>
      <c r="DC36" s="642"/>
      <c r="DD36" s="626">
        <v>202272</v>
      </c>
      <c r="DE36" s="621"/>
      <c r="DF36" s="621"/>
      <c r="DG36" s="621"/>
      <c r="DH36" s="621"/>
      <c r="DI36" s="621"/>
      <c r="DJ36" s="621"/>
      <c r="DK36" s="622"/>
      <c r="DL36" s="626">
        <v>81853</v>
      </c>
      <c r="DM36" s="621"/>
      <c r="DN36" s="621"/>
      <c r="DO36" s="621"/>
      <c r="DP36" s="621"/>
      <c r="DQ36" s="621"/>
      <c r="DR36" s="621"/>
      <c r="DS36" s="621"/>
      <c r="DT36" s="621"/>
      <c r="DU36" s="621"/>
      <c r="DV36" s="622"/>
      <c r="DW36" s="643">
        <v>6.2</v>
      </c>
      <c r="DX36" s="644"/>
      <c r="DY36" s="644"/>
      <c r="DZ36" s="644"/>
      <c r="EA36" s="644"/>
      <c r="EB36" s="644"/>
      <c r="EC36" s="645"/>
    </row>
    <row r="37" spans="2:133" ht="11.25" customHeight="1" x14ac:dyDescent="0.15">
      <c r="AQ37" s="646" t="s">
        <v>317</v>
      </c>
      <c r="AR37" s="647"/>
      <c r="AS37" s="647"/>
      <c r="AT37" s="647"/>
      <c r="AU37" s="647"/>
      <c r="AV37" s="647"/>
      <c r="AW37" s="647"/>
      <c r="AX37" s="647"/>
      <c r="AY37" s="648"/>
      <c r="AZ37" s="620">
        <v>16000</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312</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71275</v>
      </c>
      <c r="CS37" s="639"/>
      <c r="CT37" s="639"/>
      <c r="CU37" s="639"/>
      <c r="CV37" s="639"/>
      <c r="CW37" s="639"/>
      <c r="CX37" s="639"/>
      <c r="CY37" s="640"/>
      <c r="CZ37" s="623">
        <v>3</v>
      </c>
      <c r="DA37" s="641"/>
      <c r="DB37" s="641"/>
      <c r="DC37" s="642"/>
      <c r="DD37" s="626">
        <v>71275</v>
      </c>
      <c r="DE37" s="639"/>
      <c r="DF37" s="639"/>
      <c r="DG37" s="639"/>
      <c r="DH37" s="639"/>
      <c r="DI37" s="639"/>
      <c r="DJ37" s="639"/>
      <c r="DK37" s="640"/>
      <c r="DL37" s="626">
        <v>57133</v>
      </c>
      <c r="DM37" s="639"/>
      <c r="DN37" s="639"/>
      <c r="DO37" s="639"/>
      <c r="DP37" s="639"/>
      <c r="DQ37" s="639"/>
      <c r="DR37" s="639"/>
      <c r="DS37" s="639"/>
      <c r="DT37" s="639"/>
      <c r="DU37" s="639"/>
      <c r="DV37" s="640"/>
      <c r="DW37" s="643">
        <v>4.3</v>
      </c>
      <c r="DX37" s="644"/>
      <c r="DY37" s="644"/>
      <c r="DZ37" s="644"/>
      <c r="EA37" s="644"/>
      <c r="EB37" s="644"/>
      <c r="EC37" s="645"/>
    </row>
    <row r="38" spans="2:133" ht="11.25" customHeight="1" x14ac:dyDescent="0.15">
      <c r="AQ38" s="646" t="s">
        <v>320</v>
      </c>
      <c r="AR38" s="647"/>
      <c r="AS38" s="647"/>
      <c r="AT38" s="647"/>
      <c r="AU38" s="647"/>
      <c r="AV38" s="647"/>
      <c r="AW38" s="647"/>
      <c r="AX38" s="647"/>
      <c r="AY38" s="648"/>
      <c r="AZ38" s="620">
        <v>3700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535</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193819</v>
      </c>
      <c r="CS38" s="621"/>
      <c r="CT38" s="621"/>
      <c r="CU38" s="621"/>
      <c r="CV38" s="621"/>
      <c r="CW38" s="621"/>
      <c r="CX38" s="621"/>
      <c r="CY38" s="622"/>
      <c r="CZ38" s="623">
        <v>8.1999999999999993</v>
      </c>
      <c r="DA38" s="641"/>
      <c r="DB38" s="641"/>
      <c r="DC38" s="642"/>
      <c r="DD38" s="626">
        <v>176228</v>
      </c>
      <c r="DE38" s="621"/>
      <c r="DF38" s="621"/>
      <c r="DG38" s="621"/>
      <c r="DH38" s="621"/>
      <c r="DI38" s="621"/>
      <c r="DJ38" s="621"/>
      <c r="DK38" s="622"/>
      <c r="DL38" s="626">
        <v>158077</v>
      </c>
      <c r="DM38" s="621"/>
      <c r="DN38" s="621"/>
      <c r="DO38" s="621"/>
      <c r="DP38" s="621"/>
      <c r="DQ38" s="621"/>
      <c r="DR38" s="621"/>
      <c r="DS38" s="621"/>
      <c r="DT38" s="621"/>
      <c r="DU38" s="621"/>
      <c r="DV38" s="622"/>
      <c r="DW38" s="643">
        <v>12</v>
      </c>
      <c r="DX38" s="644"/>
      <c r="DY38" s="644"/>
      <c r="DZ38" s="644"/>
      <c r="EA38" s="644"/>
      <c r="EB38" s="644"/>
      <c r="EC38" s="645"/>
    </row>
    <row r="39" spans="2:133" ht="11.25" customHeight="1" x14ac:dyDescent="0.15">
      <c r="AQ39" s="646" t="s">
        <v>323</v>
      </c>
      <c r="AR39" s="647"/>
      <c r="AS39" s="647"/>
      <c r="AT39" s="647"/>
      <c r="AU39" s="647"/>
      <c r="AV39" s="647"/>
      <c r="AW39" s="647"/>
      <c r="AX39" s="647"/>
      <c r="AY39" s="648"/>
      <c r="AZ39" s="620" t="s">
        <v>324</v>
      </c>
      <c r="BA39" s="621"/>
      <c r="BB39" s="621"/>
      <c r="BC39" s="621"/>
      <c r="BD39" s="639"/>
      <c r="BE39" s="639"/>
      <c r="BF39" s="649"/>
      <c r="BG39" s="650" t="s">
        <v>325</v>
      </c>
      <c r="BH39" s="651"/>
      <c r="BI39" s="651"/>
      <c r="BJ39" s="651"/>
      <c r="BK39" s="651"/>
      <c r="BL39" s="189"/>
      <c r="BM39" s="654" t="s">
        <v>326</v>
      </c>
      <c r="BN39" s="654"/>
      <c r="BO39" s="654"/>
      <c r="BP39" s="654"/>
      <c r="BQ39" s="654"/>
      <c r="BR39" s="654"/>
      <c r="BS39" s="654"/>
      <c r="BT39" s="654"/>
      <c r="BU39" s="655"/>
      <c r="BV39" s="620">
        <v>82</v>
      </c>
      <c r="BW39" s="621"/>
      <c r="BX39" s="621"/>
      <c r="BY39" s="621"/>
      <c r="BZ39" s="621"/>
      <c r="CA39" s="621"/>
      <c r="CB39" s="656"/>
      <c r="CD39" s="657" t="s">
        <v>327</v>
      </c>
      <c r="CE39" s="654"/>
      <c r="CF39" s="654"/>
      <c r="CG39" s="654"/>
      <c r="CH39" s="654"/>
      <c r="CI39" s="654"/>
      <c r="CJ39" s="654"/>
      <c r="CK39" s="654"/>
      <c r="CL39" s="654"/>
      <c r="CM39" s="654"/>
      <c r="CN39" s="654"/>
      <c r="CO39" s="654"/>
      <c r="CP39" s="654"/>
      <c r="CQ39" s="655"/>
      <c r="CR39" s="620">
        <v>144777</v>
      </c>
      <c r="CS39" s="639"/>
      <c r="CT39" s="639"/>
      <c r="CU39" s="639"/>
      <c r="CV39" s="639"/>
      <c r="CW39" s="639"/>
      <c r="CX39" s="639"/>
      <c r="CY39" s="640"/>
      <c r="CZ39" s="623">
        <v>6.1</v>
      </c>
      <c r="DA39" s="641"/>
      <c r="DB39" s="641"/>
      <c r="DC39" s="642"/>
      <c r="DD39" s="626">
        <v>118943</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27283</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110</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v>13856</v>
      </c>
      <c r="CS40" s="621"/>
      <c r="CT40" s="621"/>
      <c r="CU40" s="621"/>
      <c r="CV40" s="621"/>
      <c r="CW40" s="621"/>
      <c r="CX40" s="621"/>
      <c r="CY40" s="622"/>
      <c r="CZ40" s="623">
        <v>0.6</v>
      </c>
      <c r="DA40" s="641"/>
      <c r="DB40" s="641"/>
      <c r="DC40" s="642"/>
      <c r="DD40" s="626">
        <v>13856</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84836</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312</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334</v>
      </c>
      <c r="CS41" s="639"/>
      <c r="CT41" s="639"/>
      <c r="CU41" s="639"/>
      <c r="CV41" s="639"/>
      <c r="CW41" s="639"/>
      <c r="CX41" s="639"/>
      <c r="CY41" s="640"/>
      <c r="CZ41" s="623" t="s">
        <v>334</v>
      </c>
      <c r="DA41" s="641"/>
      <c r="DB41" s="641"/>
      <c r="DC41" s="642"/>
      <c r="DD41" s="626" t="s">
        <v>334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401805</v>
      </c>
      <c r="CS42" s="621"/>
      <c r="CT42" s="621"/>
      <c r="CU42" s="621"/>
      <c r="CV42" s="621"/>
      <c r="CW42" s="621"/>
      <c r="CX42" s="621"/>
      <c r="CY42" s="622"/>
      <c r="CZ42" s="623">
        <v>17</v>
      </c>
      <c r="DA42" s="624"/>
      <c r="DB42" s="624"/>
      <c r="DC42" s="625"/>
      <c r="DD42" s="626">
        <v>57636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v>3575</v>
      </c>
      <c r="CS43" s="639"/>
      <c r="CT43" s="639"/>
      <c r="CU43" s="639"/>
      <c r="CV43" s="639"/>
      <c r="CW43" s="639"/>
      <c r="CX43" s="639"/>
      <c r="CY43" s="640"/>
      <c r="CZ43" s="623">
        <v>0.2</v>
      </c>
      <c r="DA43" s="641"/>
      <c r="DB43" s="641"/>
      <c r="DC43" s="642"/>
      <c r="DD43" s="626">
        <v>3575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339</v>
      </c>
      <c r="CD44" s="633" t="s">
        <v>291</v>
      </c>
      <c r="CE44" s="634"/>
      <c r="CF44" s="617" t="s">
        <v>340</v>
      </c>
      <c r="CG44" s="618"/>
      <c r="CH44" s="618"/>
      <c r="CI44" s="618"/>
      <c r="CJ44" s="618"/>
      <c r="CK44" s="618"/>
      <c r="CL44" s="618"/>
      <c r="CM44" s="618"/>
      <c r="CN44" s="618"/>
      <c r="CO44" s="618"/>
      <c r="CP44" s="618"/>
      <c r="CQ44" s="619"/>
      <c r="CR44" s="620">
        <v>401211</v>
      </c>
      <c r="CS44" s="621"/>
      <c r="CT44" s="621"/>
      <c r="CU44" s="621"/>
      <c r="CV44" s="621"/>
      <c r="CW44" s="621"/>
      <c r="CX44" s="621"/>
      <c r="CY44" s="622"/>
      <c r="CZ44" s="623">
        <v>17</v>
      </c>
      <c r="DA44" s="624"/>
      <c r="DB44" s="624"/>
      <c r="DC44" s="625"/>
      <c r="DD44" s="626">
        <v>57542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341</v>
      </c>
      <c r="CG45" s="618"/>
      <c r="CH45" s="618"/>
      <c r="CI45" s="618"/>
      <c r="CJ45" s="618"/>
      <c r="CK45" s="618"/>
      <c r="CL45" s="618"/>
      <c r="CM45" s="618"/>
      <c r="CN45" s="618"/>
      <c r="CO45" s="618"/>
      <c r="CP45" s="618"/>
      <c r="CQ45" s="619"/>
      <c r="CR45" s="620">
        <v>169936</v>
      </c>
      <c r="CS45" s="639"/>
      <c r="CT45" s="639"/>
      <c r="CU45" s="639"/>
      <c r="CV45" s="639"/>
      <c r="CW45" s="639"/>
      <c r="CX45" s="639"/>
      <c r="CY45" s="640"/>
      <c r="CZ45" s="623">
        <v>7.2</v>
      </c>
      <c r="DA45" s="641"/>
      <c r="DB45" s="641"/>
      <c r="DC45" s="642"/>
      <c r="DD45" s="626">
        <v>10313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342</v>
      </c>
      <c r="CG46" s="618"/>
      <c r="CH46" s="618"/>
      <c r="CI46" s="618"/>
      <c r="CJ46" s="618"/>
      <c r="CK46" s="618"/>
      <c r="CL46" s="618"/>
      <c r="CM46" s="618"/>
      <c r="CN46" s="618"/>
      <c r="CO46" s="618"/>
      <c r="CP46" s="618"/>
      <c r="CQ46" s="619"/>
      <c r="CR46" s="620">
        <v>169754</v>
      </c>
      <c r="CS46" s="621"/>
      <c r="CT46" s="621"/>
      <c r="CU46" s="621"/>
      <c r="CV46" s="621"/>
      <c r="CW46" s="621"/>
      <c r="CX46" s="621"/>
      <c r="CY46" s="622"/>
      <c r="CZ46" s="623">
        <v>7.2</v>
      </c>
      <c r="DA46" s="624"/>
      <c r="DB46" s="624"/>
      <c r="DC46" s="625"/>
      <c r="DD46" s="626">
        <v>46237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343</v>
      </c>
      <c r="CG47" s="618"/>
      <c r="CH47" s="618"/>
      <c r="CI47" s="618"/>
      <c r="CJ47" s="618"/>
      <c r="CK47" s="618"/>
      <c r="CL47" s="618"/>
      <c r="CM47" s="618"/>
      <c r="CN47" s="618"/>
      <c r="CO47" s="618"/>
      <c r="CP47" s="618"/>
      <c r="CQ47" s="619"/>
      <c r="CR47" s="620">
        <v>594</v>
      </c>
      <c r="CS47" s="639"/>
      <c r="CT47" s="639"/>
      <c r="CU47" s="639"/>
      <c r="CV47" s="639"/>
      <c r="CW47" s="639"/>
      <c r="CX47" s="639"/>
      <c r="CY47" s="640"/>
      <c r="CZ47" s="623">
        <v>0</v>
      </c>
      <c r="DA47" s="641"/>
      <c r="DB47" s="641"/>
      <c r="DC47" s="642"/>
      <c r="DD47" s="626">
        <v>94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344</v>
      </c>
      <c r="CG48" s="618"/>
      <c r="CH48" s="618"/>
      <c r="CI48" s="618"/>
      <c r="CJ48" s="618"/>
      <c r="CK48" s="618"/>
      <c r="CL48" s="618"/>
      <c r="CM48" s="618"/>
      <c r="CN48" s="618"/>
      <c r="CO48" s="618"/>
      <c r="CP48" s="618"/>
      <c r="CQ48" s="619"/>
      <c r="CR48" s="620" t="s">
        <v>224</v>
      </c>
      <c r="CS48" s="621"/>
      <c r="CT48" s="621"/>
      <c r="CU48" s="621"/>
      <c r="CV48" s="621"/>
      <c r="CW48" s="621"/>
      <c r="CX48" s="621"/>
      <c r="CY48" s="622"/>
      <c r="CZ48" s="623" t="s">
        <v>224</v>
      </c>
      <c r="DA48" s="624"/>
      <c r="DB48" s="624"/>
      <c r="DC48" s="625"/>
      <c r="DD48" s="626" t="s">
        <v>224</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345</v>
      </c>
      <c r="CE49" s="602"/>
      <c r="CF49" s="602"/>
      <c r="CG49" s="602"/>
      <c r="CH49" s="602"/>
      <c r="CI49" s="602"/>
      <c r="CJ49" s="602"/>
      <c r="CK49" s="602"/>
      <c r="CL49" s="602"/>
      <c r="CM49" s="602"/>
      <c r="CN49" s="602"/>
      <c r="CO49" s="602"/>
      <c r="CP49" s="602"/>
      <c r="CQ49" s="603"/>
      <c r="CR49" s="604">
        <v>2360266</v>
      </c>
      <c r="CS49" s="605"/>
      <c r="CT49" s="605"/>
      <c r="CU49" s="605"/>
      <c r="CV49" s="605"/>
      <c r="CW49" s="605"/>
      <c r="CX49" s="605"/>
      <c r="CY49" s="606"/>
      <c r="CZ49" s="607">
        <v>100</v>
      </c>
      <c r="DA49" s="608"/>
      <c r="DB49" s="608"/>
      <c r="DC49" s="609"/>
      <c r="DD49" s="610">
        <v>1669349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347</v>
      </c>
      <c r="DK2" s="1140"/>
      <c r="DL2" s="1140"/>
      <c r="DM2" s="1140"/>
      <c r="DN2" s="1140"/>
      <c r="DO2" s="1141"/>
      <c r="DP2" s="202"/>
      <c r="DQ2" s="1139" t="s">
        <v>348</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349</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351</v>
      </c>
      <c r="B5" s="1025"/>
      <c r="C5" s="1025"/>
      <c r="D5" s="1025"/>
      <c r="E5" s="1025"/>
      <c r="F5" s="1025"/>
      <c r="G5" s="1025"/>
      <c r="H5" s="1025"/>
      <c r="I5" s="1025"/>
      <c r="J5" s="1025"/>
      <c r="K5" s="1025"/>
      <c r="L5" s="1025"/>
      <c r="M5" s="1025"/>
      <c r="N5" s="1025"/>
      <c r="O5" s="1025"/>
      <c r="P5" s="1026"/>
      <c r="Q5" s="1030" t="s">
        <v>352</v>
      </c>
      <c r="R5" s="1031"/>
      <c r="S5" s="1031"/>
      <c r="T5" s="1031"/>
      <c r="U5" s="1032"/>
      <c r="V5" s="1030" t="s">
        <v>353</v>
      </c>
      <c r="W5" s="1031"/>
      <c r="X5" s="1031"/>
      <c r="Y5" s="1031"/>
      <c r="Z5" s="1032"/>
      <c r="AA5" s="1030" t="s">
        <v>354</v>
      </c>
      <c r="AB5" s="1031"/>
      <c r="AC5" s="1031"/>
      <c r="AD5" s="1031"/>
      <c r="AE5" s="1031"/>
      <c r="AF5" s="1142" t="s">
        <v>355</v>
      </c>
      <c r="AG5" s="1031"/>
      <c r="AH5" s="1031"/>
      <c r="AI5" s="1031"/>
      <c r="AJ5" s="1046"/>
      <c r="AK5" s="1031" t="s">
        <v>356</v>
      </c>
      <c r="AL5" s="1031"/>
      <c r="AM5" s="1031"/>
      <c r="AN5" s="1031"/>
      <c r="AO5" s="1032"/>
      <c r="AP5" s="1030" t="s">
        <v>357</v>
      </c>
      <c r="AQ5" s="1031"/>
      <c r="AR5" s="1031"/>
      <c r="AS5" s="1031"/>
      <c r="AT5" s="1032"/>
      <c r="AU5" s="1030" t="s">
        <v>358</v>
      </c>
      <c r="AV5" s="1031"/>
      <c r="AW5" s="1031"/>
      <c r="AX5" s="1031"/>
      <c r="AY5" s="1046"/>
      <c r="AZ5" s="209"/>
      <c r="BA5" s="209"/>
      <c r="BB5" s="209"/>
      <c r="BC5" s="209"/>
      <c r="BD5" s="209"/>
      <c r="BE5" s="210"/>
      <c r="BF5" s="210"/>
      <c r="BG5" s="210"/>
      <c r="BH5" s="210"/>
      <c r="BI5" s="210"/>
      <c r="BJ5" s="210"/>
      <c r="BK5" s="210"/>
      <c r="BL5" s="210"/>
      <c r="BM5" s="210"/>
      <c r="BN5" s="210"/>
      <c r="BO5" s="210"/>
      <c r="BP5" s="210"/>
      <c r="BQ5" s="1024" t="s">
        <v>359</v>
      </c>
      <c r="BR5" s="1025"/>
      <c r="BS5" s="1025"/>
      <c r="BT5" s="1025"/>
      <c r="BU5" s="1025"/>
      <c r="BV5" s="1025"/>
      <c r="BW5" s="1025"/>
      <c r="BX5" s="1025"/>
      <c r="BY5" s="1025"/>
      <c r="BZ5" s="1025"/>
      <c r="CA5" s="1025"/>
      <c r="CB5" s="1025"/>
      <c r="CC5" s="1025"/>
      <c r="CD5" s="1025"/>
      <c r="CE5" s="1025"/>
      <c r="CF5" s="1025"/>
      <c r="CG5" s="1026"/>
      <c r="CH5" s="1030" t="s">
        <v>360</v>
      </c>
      <c r="CI5" s="1031"/>
      <c r="CJ5" s="1031"/>
      <c r="CK5" s="1031"/>
      <c r="CL5" s="1032"/>
      <c r="CM5" s="1030" t="s">
        <v>361</v>
      </c>
      <c r="CN5" s="1031"/>
      <c r="CO5" s="1031"/>
      <c r="CP5" s="1031"/>
      <c r="CQ5" s="1032"/>
      <c r="CR5" s="1030" t="s">
        <v>362</v>
      </c>
      <c r="CS5" s="1031"/>
      <c r="CT5" s="1031"/>
      <c r="CU5" s="1031"/>
      <c r="CV5" s="1032"/>
      <c r="CW5" s="1030" t="s">
        <v>363</v>
      </c>
      <c r="CX5" s="1031"/>
      <c r="CY5" s="1031"/>
      <c r="CZ5" s="1031"/>
      <c r="DA5" s="1032"/>
      <c r="DB5" s="1030" t="s">
        <v>364</v>
      </c>
      <c r="DC5" s="1031"/>
      <c r="DD5" s="1031"/>
      <c r="DE5" s="1031"/>
      <c r="DF5" s="1032"/>
      <c r="DG5" s="1127" t="s">
        <v>365</v>
      </c>
      <c r="DH5" s="1128"/>
      <c r="DI5" s="1128"/>
      <c r="DJ5" s="1128"/>
      <c r="DK5" s="1129"/>
      <c r="DL5" s="1127" t="s">
        <v>366</v>
      </c>
      <c r="DM5" s="1128"/>
      <c r="DN5" s="1128"/>
      <c r="DO5" s="1128"/>
      <c r="DP5" s="1129"/>
      <c r="DQ5" s="1030" t="s">
        <v>367</v>
      </c>
      <c r="DR5" s="1031"/>
      <c r="DS5" s="1031"/>
      <c r="DT5" s="1031"/>
      <c r="DU5" s="1032"/>
      <c r="DV5" s="1030" t="s">
        <v>358</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368</v>
      </c>
      <c r="C7" s="1080"/>
      <c r="D7" s="1080"/>
      <c r="E7" s="1080"/>
      <c r="F7" s="1080"/>
      <c r="G7" s="1080"/>
      <c r="H7" s="1080"/>
      <c r="I7" s="1080"/>
      <c r="J7" s="1080"/>
      <c r="K7" s="1080"/>
      <c r="L7" s="1080"/>
      <c r="M7" s="1080"/>
      <c r="N7" s="1080"/>
      <c r="O7" s="1080"/>
      <c r="P7" s="1081"/>
      <c r="Q7" s="1133">
        <v>2388</v>
      </c>
      <c r="R7" s="1134"/>
      <c r="S7" s="1134"/>
      <c r="T7" s="1134"/>
      <c r="U7" s="1134"/>
      <c r="V7" s="1134">
        <v>2352</v>
      </c>
      <c r="W7" s="1134"/>
      <c r="X7" s="1134"/>
      <c r="Y7" s="1134"/>
      <c r="Z7" s="1134"/>
      <c r="AA7" s="1134">
        <v>37</v>
      </c>
      <c r="AB7" s="1134"/>
      <c r="AC7" s="1134"/>
      <c r="AD7" s="1134"/>
      <c r="AE7" s="1135"/>
      <c r="AF7" s="1136">
        <v>31</v>
      </c>
      <c r="AG7" s="1137"/>
      <c r="AH7" s="1137"/>
      <c r="AI7" s="1137"/>
      <c r="AJ7" s="1138"/>
      <c r="AK7" s="1120" t="s">
        <v>548</v>
      </c>
      <c r="AL7" s="1121"/>
      <c r="AM7" s="1121"/>
      <c r="AN7" s="1121"/>
      <c r="AO7" s="1121"/>
      <c r="AP7" s="1121">
        <v>2225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544</v>
      </c>
      <c r="BT7" s="1125"/>
      <c r="BU7" s="1125"/>
      <c r="BV7" s="1125"/>
      <c r="BW7" s="1125"/>
      <c r="BX7" s="1125"/>
      <c r="BY7" s="1125"/>
      <c r="BZ7" s="1125"/>
      <c r="CA7" s="1125"/>
      <c r="CB7" s="1125"/>
      <c r="CC7" s="1125"/>
      <c r="CD7" s="1125"/>
      <c r="CE7" s="1125"/>
      <c r="CF7" s="1125"/>
      <c r="CG7" s="1126"/>
      <c r="CH7" s="1117">
        <v>3</v>
      </c>
      <c r="CI7" s="1118"/>
      <c r="CJ7" s="1118"/>
      <c r="CK7" s="1118"/>
      <c r="CL7" s="1119"/>
      <c r="CM7" s="1117">
        <v>96</v>
      </c>
      <c r="CN7" s="1118"/>
      <c r="CO7" s="1118"/>
      <c r="CP7" s="1118"/>
      <c r="CQ7" s="1119"/>
      <c r="CR7" s="1117">
        <v>30</v>
      </c>
      <c r="CS7" s="1118"/>
      <c r="CT7" s="1118"/>
      <c r="CU7" s="1118"/>
      <c r="CV7" s="1119"/>
      <c r="CW7" s="1117">
        <v>42</v>
      </c>
      <c r="CX7" s="1118"/>
      <c r="CY7" s="1118"/>
      <c r="CZ7" s="1118"/>
      <c r="DA7" s="1119"/>
      <c r="DB7" s="1117" t="s">
        <v>549</v>
      </c>
      <c r="DC7" s="1118"/>
      <c r="DD7" s="1118"/>
      <c r="DE7" s="1118"/>
      <c r="DF7" s="1119"/>
      <c r="DG7" s="1117" t="s">
        <v>549</v>
      </c>
      <c r="DH7" s="1118"/>
      <c r="DI7" s="1118"/>
      <c r="DJ7" s="1118"/>
      <c r="DK7" s="1119"/>
      <c r="DL7" s="1117" t="s">
        <v>549</v>
      </c>
      <c r="DM7" s="1118"/>
      <c r="DN7" s="1118"/>
      <c r="DO7" s="1118"/>
      <c r="DP7" s="1119"/>
      <c r="DQ7" s="1117" t="s">
        <v>549</v>
      </c>
      <c r="DR7" s="1118"/>
      <c r="DS7" s="1118"/>
      <c r="DT7" s="1118"/>
      <c r="DU7" s="1119"/>
      <c r="DV7" s="1144"/>
      <c r="DW7" s="1145"/>
      <c r="DX7" s="1145"/>
      <c r="DY7" s="1145"/>
      <c r="DZ7" s="1146"/>
      <c r="EA7" s="207"/>
    </row>
    <row r="8" spans="1:131" s="208" customFormat="1" ht="26.25" customHeight="1" x14ac:dyDescent="0.15">
      <c r="A8" s="214">
        <v>2</v>
      </c>
      <c r="B8" s="1066" t="s">
        <v>369</v>
      </c>
      <c r="C8" s="1067"/>
      <c r="D8" s="1067"/>
      <c r="E8" s="1067"/>
      <c r="F8" s="1067"/>
      <c r="G8" s="1067"/>
      <c r="H8" s="1067"/>
      <c r="I8" s="1067"/>
      <c r="J8" s="1067"/>
      <c r="K8" s="1067"/>
      <c r="L8" s="1067"/>
      <c r="M8" s="1067"/>
      <c r="N8" s="1067"/>
      <c r="O8" s="1067"/>
      <c r="P8" s="1068"/>
      <c r="Q8" s="1072">
        <v>34</v>
      </c>
      <c r="R8" s="1073"/>
      <c r="S8" s="1073"/>
      <c r="T8" s="1073"/>
      <c r="U8" s="1073"/>
      <c r="V8" s="1073">
        <v>33</v>
      </c>
      <c r="W8" s="1073"/>
      <c r="X8" s="1073"/>
      <c r="Y8" s="1073"/>
      <c r="Z8" s="1073"/>
      <c r="AA8" s="1073">
        <v>1</v>
      </c>
      <c r="AB8" s="1073"/>
      <c r="AC8" s="1073"/>
      <c r="AD8" s="1073"/>
      <c r="AE8" s="1074"/>
      <c r="AF8" s="1048">
        <v>1</v>
      </c>
      <c r="AG8" s="1049"/>
      <c r="AH8" s="1049"/>
      <c r="AI8" s="1049"/>
      <c r="AJ8" s="1050"/>
      <c r="AK8" s="1115" t="s">
        <v>548</v>
      </c>
      <c r="AL8" s="1116"/>
      <c r="AM8" s="1116"/>
      <c r="AN8" s="1116"/>
      <c r="AO8" s="1116"/>
      <c r="AP8" s="1116" t="s">
        <v>549</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545</v>
      </c>
      <c r="BT8" s="1044"/>
      <c r="BU8" s="1044"/>
      <c r="BV8" s="1044"/>
      <c r="BW8" s="1044"/>
      <c r="BX8" s="1044"/>
      <c r="BY8" s="1044"/>
      <c r="BZ8" s="1044"/>
      <c r="CA8" s="1044"/>
      <c r="CB8" s="1044"/>
      <c r="CC8" s="1044"/>
      <c r="CD8" s="1044"/>
      <c r="CE8" s="1044"/>
      <c r="CF8" s="1044"/>
      <c r="CG8" s="1045"/>
      <c r="CH8" s="1018">
        <v>1</v>
      </c>
      <c r="CI8" s="1019"/>
      <c r="CJ8" s="1019"/>
      <c r="CK8" s="1019"/>
      <c r="CL8" s="1020"/>
      <c r="CM8" s="1018">
        <v>84</v>
      </c>
      <c r="CN8" s="1019"/>
      <c r="CO8" s="1019"/>
      <c r="CP8" s="1019"/>
      <c r="CQ8" s="1020"/>
      <c r="CR8" s="1018">
        <v>7</v>
      </c>
      <c r="CS8" s="1019"/>
      <c r="CT8" s="1019"/>
      <c r="CU8" s="1019"/>
      <c r="CV8" s="1020"/>
      <c r="CW8" s="1018" t="s">
        <v>549</v>
      </c>
      <c r="CX8" s="1019"/>
      <c r="CY8" s="1019"/>
      <c r="CZ8" s="1019"/>
      <c r="DA8" s="1020"/>
      <c r="DB8" s="1018" t="s">
        <v>550</v>
      </c>
      <c r="DC8" s="1019"/>
      <c r="DD8" s="1019"/>
      <c r="DE8" s="1019"/>
      <c r="DF8" s="1020"/>
      <c r="DG8" s="1018" t="s">
        <v>549</v>
      </c>
      <c r="DH8" s="1019"/>
      <c r="DI8" s="1019"/>
      <c r="DJ8" s="1019"/>
      <c r="DK8" s="1020"/>
      <c r="DL8" s="1018" t="s">
        <v>550</v>
      </c>
      <c r="DM8" s="1019"/>
      <c r="DN8" s="1019"/>
      <c r="DO8" s="1019"/>
      <c r="DP8" s="1020"/>
      <c r="DQ8" s="1018" t="s">
        <v>549</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370</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371</v>
      </c>
      <c r="B23" s="973" t="s">
        <v>372</v>
      </c>
      <c r="C23" s="974"/>
      <c r="D23" s="974"/>
      <c r="E23" s="974"/>
      <c r="F23" s="974"/>
      <c r="G23" s="974"/>
      <c r="H23" s="974"/>
      <c r="I23" s="974"/>
      <c r="J23" s="974"/>
      <c r="K23" s="974"/>
      <c r="L23" s="974"/>
      <c r="M23" s="974"/>
      <c r="N23" s="974"/>
      <c r="O23" s="974"/>
      <c r="P23" s="975"/>
      <c r="Q23" s="1097">
        <v>2397</v>
      </c>
      <c r="R23" s="1098"/>
      <c r="S23" s="1098"/>
      <c r="T23" s="1098"/>
      <c r="U23" s="1098"/>
      <c r="V23" s="1098">
        <v>2360</v>
      </c>
      <c r="W23" s="1098"/>
      <c r="X23" s="1098"/>
      <c r="Y23" s="1098"/>
      <c r="Z23" s="1098"/>
      <c r="AA23" s="1098">
        <v>37</v>
      </c>
      <c r="AB23" s="1098"/>
      <c r="AC23" s="1098"/>
      <c r="AD23" s="1098"/>
      <c r="AE23" s="1099"/>
      <c r="AF23" s="1100">
        <v>32</v>
      </c>
      <c r="AG23" s="1098"/>
      <c r="AH23" s="1098"/>
      <c r="AI23" s="1098"/>
      <c r="AJ23" s="1101"/>
      <c r="AK23" s="1102"/>
      <c r="AL23" s="1103"/>
      <c r="AM23" s="1103"/>
      <c r="AN23" s="1103"/>
      <c r="AO23" s="1103"/>
      <c r="AP23" s="1098">
        <v>2225</v>
      </c>
      <c r="AQ23" s="1098"/>
      <c r="AR23" s="1098"/>
      <c r="AS23" s="1098"/>
      <c r="AT23" s="1098"/>
      <c r="AU23" s="1104"/>
      <c r="AV23" s="1104"/>
      <c r="AW23" s="1104"/>
      <c r="AX23" s="1104"/>
      <c r="AY23" s="1105"/>
      <c r="AZ23" s="1094" t="s">
        <v>224</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373</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374</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351</v>
      </c>
      <c r="B26" s="1025"/>
      <c r="C26" s="1025"/>
      <c r="D26" s="1025"/>
      <c r="E26" s="1025"/>
      <c r="F26" s="1025"/>
      <c r="G26" s="1025"/>
      <c r="H26" s="1025"/>
      <c r="I26" s="1025"/>
      <c r="J26" s="1025"/>
      <c r="K26" s="1025"/>
      <c r="L26" s="1025"/>
      <c r="M26" s="1025"/>
      <c r="N26" s="1025"/>
      <c r="O26" s="1025"/>
      <c r="P26" s="1026"/>
      <c r="Q26" s="1030" t="s">
        <v>375</v>
      </c>
      <c r="R26" s="1031"/>
      <c r="S26" s="1031"/>
      <c r="T26" s="1031"/>
      <c r="U26" s="1032"/>
      <c r="V26" s="1030" t="s">
        <v>376</v>
      </c>
      <c r="W26" s="1031"/>
      <c r="X26" s="1031"/>
      <c r="Y26" s="1031"/>
      <c r="Z26" s="1032"/>
      <c r="AA26" s="1030" t="s">
        <v>377</v>
      </c>
      <c r="AB26" s="1031"/>
      <c r="AC26" s="1031"/>
      <c r="AD26" s="1031"/>
      <c r="AE26" s="1031"/>
      <c r="AF26" s="1088" t="s">
        <v>378</v>
      </c>
      <c r="AG26" s="1037"/>
      <c r="AH26" s="1037"/>
      <c r="AI26" s="1037"/>
      <c r="AJ26" s="1089"/>
      <c r="AK26" s="1031" t="s">
        <v>379</v>
      </c>
      <c r="AL26" s="1031"/>
      <c r="AM26" s="1031"/>
      <c r="AN26" s="1031"/>
      <c r="AO26" s="1032"/>
      <c r="AP26" s="1030" t="s">
        <v>380</v>
      </c>
      <c r="AQ26" s="1031"/>
      <c r="AR26" s="1031"/>
      <c r="AS26" s="1031"/>
      <c r="AT26" s="1032"/>
      <c r="AU26" s="1030" t="s">
        <v>381</v>
      </c>
      <c r="AV26" s="1031"/>
      <c r="AW26" s="1031"/>
      <c r="AX26" s="1031"/>
      <c r="AY26" s="1032"/>
      <c r="AZ26" s="1030" t="s">
        <v>382</v>
      </c>
      <c r="BA26" s="1031"/>
      <c r="BB26" s="1031"/>
      <c r="BC26" s="1031"/>
      <c r="BD26" s="1032"/>
      <c r="BE26" s="1030" t="s">
        <v>358</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383</v>
      </c>
      <c r="C28" s="1080"/>
      <c r="D28" s="1080"/>
      <c r="E28" s="1080"/>
      <c r="F28" s="1080"/>
      <c r="G28" s="1080"/>
      <c r="H28" s="1080"/>
      <c r="I28" s="1080"/>
      <c r="J28" s="1080"/>
      <c r="K28" s="1080"/>
      <c r="L28" s="1080"/>
      <c r="M28" s="1080"/>
      <c r="N28" s="1080"/>
      <c r="O28" s="1080"/>
      <c r="P28" s="1081"/>
      <c r="Q28" s="1082">
        <v>312</v>
      </c>
      <c r="R28" s="1083"/>
      <c r="S28" s="1083"/>
      <c r="T28" s="1083"/>
      <c r="U28" s="1083"/>
      <c r="V28" s="1083">
        <v>276</v>
      </c>
      <c r="W28" s="1083"/>
      <c r="X28" s="1083"/>
      <c r="Y28" s="1083"/>
      <c r="Z28" s="1083"/>
      <c r="AA28" s="1083">
        <v>36</v>
      </c>
      <c r="AB28" s="1083"/>
      <c r="AC28" s="1083"/>
      <c r="AD28" s="1083"/>
      <c r="AE28" s="1084"/>
      <c r="AF28" s="1085">
        <v>36</v>
      </c>
      <c r="AG28" s="1083"/>
      <c r="AH28" s="1083"/>
      <c r="AI28" s="1083"/>
      <c r="AJ28" s="1086"/>
      <c r="AK28" s="1087">
        <v>20</v>
      </c>
      <c r="AL28" s="1075"/>
      <c r="AM28" s="1075"/>
      <c r="AN28" s="1075"/>
      <c r="AO28" s="1075"/>
      <c r="AP28" s="1075" t="s">
        <v>552</v>
      </c>
      <c r="AQ28" s="1075"/>
      <c r="AR28" s="1075"/>
      <c r="AS28" s="1075"/>
      <c r="AT28" s="1075"/>
      <c r="AU28" s="1075" t="s">
        <v>552</v>
      </c>
      <c r="AV28" s="1075"/>
      <c r="AW28" s="1075"/>
      <c r="AX28" s="1075"/>
      <c r="AY28" s="1075"/>
      <c r="AZ28" s="1076" t="s">
        <v>546</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384</v>
      </c>
      <c r="C29" s="1067"/>
      <c r="D29" s="1067"/>
      <c r="E29" s="1067"/>
      <c r="F29" s="1067"/>
      <c r="G29" s="1067"/>
      <c r="H29" s="1067"/>
      <c r="I29" s="1067"/>
      <c r="J29" s="1067"/>
      <c r="K29" s="1067"/>
      <c r="L29" s="1067"/>
      <c r="M29" s="1067"/>
      <c r="N29" s="1067"/>
      <c r="O29" s="1067"/>
      <c r="P29" s="1068"/>
      <c r="Q29" s="1072">
        <v>255</v>
      </c>
      <c r="R29" s="1073"/>
      <c r="S29" s="1073"/>
      <c r="T29" s="1073"/>
      <c r="U29" s="1073"/>
      <c r="V29" s="1073">
        <v>247</v>
      </c>
      <c r="W29" s="1073"/>
      <c r="X29" s="1073"/>
      <c r="Y29" s="1073"/>
      <c r="Z29" s="1073"/>
      <c r="AA29" s="1073">
        <v>8</v>
      </c>
      <c r="AB29" s="1073"/>
      <c r="AC29" s="1073"/>
      <c r="AD29" s="1073"/>
      <c r="AE29" s="1074"/>
      <c r="AF29" s="1048">
        <v>8</v>
      </c>
      <c r="AG29" s="1049"/>
      <c r="AH29" s="1049"/>
      <c r="AI29" s="1049"/>
      <c r="AJ29" s="1050"/>
      <c r="AK29" s="1009">
        <v>35</v>
      </c>
      <c r="AL29" s="1000"/>
      <c r="AM29" s="1000"/>
      <c r="AN29" s="1000"/>
      <c r="AO29" s="1000"/>
      <c r="AP29" s="1000" t="s">
        <v>552</v>
      </c>
      <c r="AQ29" s="1000"/>
      <c r="AR29" s="1000"/>
      <c r="AS29" s="1000"/>
      <c r="AT29" s="1000"/>
      <c r="AU29" s="1000" t="s">
        <v>552</v>
      </c>
      <c r="AV29" s="1000"/>
      <c r="AW29" s="1000"/>
      <c r="AX29" s="1000"/>
      <c r="AY29" s="1000"/>
      <c r="AZ29" s="1071" t="s">
        <v>546</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385</v>
      </c>
      <c r="C30" s="1067"/>
      <c r="D30" s="1067"/>
      <c r="E30" s="1067"/>
      <c r="F30" s="1067"/>
      <c r="G30" s="1067"/>
      <c r="H30" s="1067"/>
      <c r="I30" s="1067"/>
      <c r="J30" s="1067"/>
      <c r="K30" s="1067"/>
      <c r="L30" s="1067"/>
      <c r="M30" s="1067"/>
      <c r="N30" s="1067"/>
      <c r="O30" s="1067"/>
      <c r="P30" s="1068"/>
      <c r="Q30" s="1072">
        <v>28</v>
      </c>
      <c r="R30" s="1073"/>
      <c r="S30" s="1073"/>
      <c r="T30" s="1073"/>
      <c r="U30" s="1073"/>
      <c r="V30" s="1073">
        <v>28</v>
      </c>
      <c r="W30" s="1073"/>
      <c r="X30" s="1073"/>
      <c r="Y30" s="1073"/>
      <c r="Z30" s="1073"/>
      <c r="AA30" s="1073" t="s">
        <v>548</v>
      </c>
      <c r="AB30" s="1073"/>
      <c r="AC30" s="1073"/>
      <c r="AD30" s="1073"/>
      <c r="AE30" s="1074"/>
      <c r="AF30" s="1048" t="s">
        <v>224</v>
      </c>
      <c r="AG30" s="1049"/>
      <c r="AH30" s="1049"/>
      <c r="AI30" s="1049"/>
      <c r="AJ30" s="1050"/>
      <c r="AK30" s="1009">
        <v>11</v>
      </c>
      <c r="AL30" s="1000"/>
      <c r="AM30" s="1000"/>
      <c r="AN30" s="1000"/>
      <c r="AO30" s="1000"/>
      <c r="AP30" s="1000" t="s">
        <v>552</v>
      </c>
      <c r="AQ30" s="1000"/>
      <c r="AR30" s="1000"/>
      <c r="AS30" s="1000"/>
      <c r="AT30" s="1000"/>
      <c r="AU30" s="1000" t="s">
        <v>552</v>
      </c>
      <c r="AV30" s="1000"/>
      <c r="AW30" s="1000"/>
      <c r="AX30" s="1000"/>
      <c r="AY30" s="1000"/>
      <c r="AZ30" s="1071" t="s">
        <v>547</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386</v>
      </c>
      <c r="C31" s="1067"/>
      <c r="D31" s="1067"/>
      <c r="E31" s="1067"/>
      <c r="F31" s="1067"/>
      <c r="G31" s="1067"/>
      <c r="H31" s="1067"/>
      <c r="I31" s="1067"/>
      <c r="J31" s="1067"/>
      <c r="K31" s="1067"/>
      <c r="L31" s="1067"/>
      <c r="M31" s="1067"/>
      <c r="N31" s="1067"/>
      <c r="O31" s="1067"/>
      <c r="P31" s="1068"/>
      <c r="Q31" s="1072">
        <v>59</v>
      </c>
      <c r="R31" s="1073"/>
      <c r="S31" s="1073"/>
      <c r="T31" s="1073"/>
      <c r="U31" s="1073"/>
      <c r="V31" s="1073">
        <v>58</v>
      </c>
      <c r="W31" s="1073"/>
      <c r="X31" s="1073"/>
      <c r="Y31" s="1073"/>
      <c r="Z31" s="1073"/>
      <c r="AA31" s="1073">
        <v>1</v>
      </c>
      <c r="AB31" s="1073"/>
      <c r="AC31" s="1073"/>
      <c r="AD31" s="1073"/>
      <c r="AE31" s="1074"/>
      <c r="AF31" s="1048">
        <v>1</v>
      </c>
      <c r="AG31" s="1049"/>
      <c r="AH31" s="1049"/>
      <c r="AI31" s="1049"/>
      <c r="AJ31" s="1050"/>
      <c r="AK31" s="1009">
        <v>16</v>
      </c>
      <c r="AL31" s="1000"/>
      <c r="AM31" s="1000"/>
      <c r="AN31" s="1000"/>
      <c r="AO31" s="1000"/>
      <c r="AP31" s="1000">
        <v>115</v>
      </c>
      <c r="AQ31" s="1000"/>
      <c r="AR31" s="1000"/>
      <c r="AS31" s="1000"/>
      <c r="AT31" s="1000"/>
      <c r="AU31" s="1000">
        <v>71</v>
      </c>
      <c r="AV31" s="1000"/>
      <c r="AW31" s="1000"/>
      <c r="AX31" s="1000"/>
      <c r="AY31" s="1000"/>
      <c r="AZ31" s="1071" t="s">
        <v>547</v>
      </c>
      <c r="BA31" s="1071"/>
      <c r="BB31" s="1071"/>
      <c r="BC31" s="1071"/>
      <c r="BD31" s="1071"/>
      <c r="BE31" s="1061" t="s">
        <v>387</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388</v>
      </c>
      <c r="C32" s="1067"/>
      <c r="D32" s="1067"/>
      <c r="E32" s="1067"/>
      <c r="F32" s="1067"/>
      <c r="G32" s="1067"/>
      <c r="H32" s="1067"/>
      <c r="I32" s="1067"/>
      <c r="J32" s="1067"/>
      <c r="K32" s="1067"/>
      <c r="L32" s="1067"/>
      <c r="M32" s="1067"/>
      <c r="N32" s="1067"/>
      <c r="O32" s="1067"/>
      <c r="P32" s="1068"/>
      <c r="Q32" s="1072">
        <v>86</v>
      </c>
      <c r="R32" s="1073"/>
      <c r="S32" s="1073"/>
      <c r="T32" s="1073"/>
      <c r="U32" s="1073"/>
      <c r="V32" s="1073">
        <v>86</v>
      </c>
      <c r="W32" s="1073"/>
      <c r="X32" s="1073"/>
      <c r="Y32" s="1073"/>
      <c r="Z32" s="1073"/>
      <c r="AA32" s="1073">
        <v>0</v>
      </c>
      <c r="AB32" s="1073"/>
      <c r="AC32" s="1073"/>
      <c r="AD32" s="1073"/>
      <c r="AE32" s="1074"/>
      <c r="AF32" s="1048">
        <v>0</v>
      </c>
      <c r="AG32" s="1049"/>
      <c r="AH32" s="1049"/>
      <c r="AI32" s="1049"/>
      <c r="AJ32" s="1050"/>
      <c r="AK32" s="1009">
        <v>62</v>
      </c>
      <c r="AL32" s="1000"/>
      <c r="AM32" s="1000"/>
      <c r="AN32" s="1000"/>
      <c r="AO32" s="1000"/>
      <c r="AP32" s="1000">
        <v>621</v>
      </c>
      <c r="AQ32" s="1000"/>
      <c r="AR32" s="1000"/>
      <c r="AS32" s="1000"/>
      <c r="AT32" s="1000"/>
      <c r="AU32" s="1000">
        <v>583</v>
      </c>
      <c r="AV32" s="1000"/>
      <c r="AW32" s="1000"/>
      <c r="AX32" s="1000"/>
      <c r="AY32" s="1000"/>
      <c r="AZ32" s="1071" t="s">
        <v>547</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389</v>
      </c>
      <c r="C33" s="1067"/>
      <c r="D33" s="1067"/>
      <c r="E33" s="1067"/>
      <c r="F33" s="1067"/>
      <c r="G33" s="1067"/>
      <c r="H33" s="1067"/>
      <c r="I33" s="1067"/>
      <c r="J33" s="1067"/>
      <c r="K33" s="1067"/>
      <c r="L33" s="1067"/>
      <c r="M33" s="1067"/>
      <c r="N33" s="1067"/>
      <c r="O33" s="1067"/>
      <c r="P33" s="1068"/>
      <c r="Q33" s="1072">
        <v>123</v>
      </c>
      <c r="R33" s="1073"/>
      <c r="S33" s="1073"/>
      <c r="T33" s="1073"/>
      <c r="U33" s="1073"/>
      <c r="V33" s="1073">
        <v>123</v>
      </c>
      <c r="W33" s="1073"/>
      <c r="X33" s="1073"/>
      <c r="Y33" s="1073"/>
      <c r="Z33" s="1073"/>
      <c r="AA33" s="1073">
        <v>0</v>
      </c>
      <c r="AB33" s="1073"/>
      <c r="AC33" s="1073"/>
      <c r="AD33" s="1073"/>
      <c r="AE33" s="1074"/>
      <c r="AF33" s="1048">
        <v>0</v>
      </c>
      <c r="AG33" s="1049"/>
      <c r="AH33" s="1049"/>
      <c r="AI33" s="1049"/>
      <c r="AJ33" s="1050"/>
      <c r="AK33" s="1009">
        <v>4</v>
      </c>
      <c r="AL33" s="1000"/>
      <c r="AM33" s="1000"/>
      <c r="AN33" s="1000"/>
      <c r="AO33" s="1000"/>
      <c r="AP33" s="1000" t="s">
        <v>552</v>
      </c>
      <c r="AQ33" s="1000"/>
      <c r="AR33" s="1000"/>
      <c r="AS33" s="1000"/>
      <c r="AT33" s="1000"/>
      <c r="AU33" s="1000" t="s">
        <v>552</v>
      </c>
      <c r="AV33" s="1000"/>
      <c r="AW33" s="1000"/>
      <c r="AX33" s="1000"/>
      <c r="AY33" s="1000"/>
      <c r="AZ33" s="1071" t="s">
        <v>547</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371</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45</v>
      </c>
      <c r="AG63" s="988"/>
      <c r="AH63" s="988"/>
      <c r="AI63" s="988"/>
      <c r="AJ63" s="1059"/>
      <c r="AK63" s="1060"/>
      <c r="AL63" s="992"/>
      <c r="AM63" s="992"/>
      <c r="AN63" s="992"/>
      <c r="AO63" s="992"/>
      <c r="AP63" s="988">
        <v>736</v>
      </c>
      <c r="AQ63" s="988"/>
      <c r="AR63" s="988"/>
      <c r="AS63" s="988"/>
      <c r="AT63" s="988"/>
      <c r="AU63" s="988">
        <v>654</v>
      </c>
      <c r="AV63" s="988"/>
      <c r="AW63" s="988"/>
      <c r="AX63" s="988"/>
      <c r="AY63" s="988"/>
      <c r="AZ63" s="1054"/>
      <c r="BA63" s="1054"/>
      <c r="BB63" s="1054"/>
      <c r="BC63" s="1054"/>
      <c r="BD63" s="1054"/>
      <c r="BE63" s="989" t="s">
        <v>549</v>
      </c>
      <c r="BF63" s="989"/>
      <c r="BG63" s="989"/>
      <c r="BH63" s="989"/>
      <c r="BI63" s="990"/>
      <c r="BJ63" s="1055" t="s">
        <v>224</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375</v>
      </c>
      <c r="R66" s="1031"/>
      <c r="S66" s="1031"/>
      <c r="T66" s="1031"/>
      <c r="U66" s="1032"/>
      <c r="V66" s="1030" t="s">
        <v>376</v>
      </c>
      <c r="W66" s="1031"/>
      <c r="X66" s="1031"/>
      <c r="Y66" s="1031"/>
      <c r="Z66" s="1032"/>
      <c r="AA66" s="1030" t="s">
        <v>377</v>
      </c>
      <c r="AB66" s="1031"/>
      <c r="AC66" s="1031"/>
      <c r="AD66" s="1031"/>
      <c r="AE66" s="1032"/>
      <c r="AF66" s="1036" t="s">
        <v>378</v>
      </c>
      <c r="AG66" s="1037"/>
      <c r="AH66" s="1037"/>
      <c r="AI66" s="1037"/>
      <c r="AJ66" s="1038"/>
      <c r="AK66" s="1030" t="s">
        <v>379</v>
      </c>
      <c r="AL66" s="1025"/>
      <c r="AM66" s="1025"/>
      <c r="AN66" s="1025"/>
      <c r="AO66" s="1026"/>
      <c r="AP66" s="1030" t="s">
        <v>380</v>
      </c>
      <c r="AQ66" s="1031"/>
      <c r="AR66" s="1031"/>
      <c r="AS66" s="1031"/>
      <c r="AT66" s="1032"/>
      <c r="AU66" s="1030" t="s">
        <v>394</v>
      </c>
      <c r="AV66" s="1031"/>
      <c r="AW66" s="1031"/>
      <c r="AX66" s="1031"/>
      <c r="AY66" s="1032"/>
      <c r="AZ66" s="1030" t="s">
        <v>358</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566</v>
      </c>
      <c r="C68" s="1015"/>
      <c r="D68" s="1015"/>
      <c r="E68" s="1015"/>
      <c r="F68" s="1015"/>
      <c r="G68" s="1015"/>
      <c r="H68" s="1015"/>
      <c r="I68" s="1015"/>
      <c r="J68" s="1015"/>
      <c r="K68" s="1015"/>
      <c r="L68" s="1015"/>
      <c r="M68" s="1015"/>
      <c r="N68" s="1015"/>
      <c r="O68" s="1015"/>
      <c r="P68" s="1016"/>
      <c r="Q68" s="1017">
        <v>4365</v>
      </c>
      <c r="R68" s="1011"/>
      <c r="S68" s="1011"/>
      <c r="T68" s="1011"/>
      <c r="U68" s="1011"/>
      <c r="V68" s="1011">
        <v>4198</v>
      </c>
      <c r="W68" s="1011"/>
      <c r="X68" s="1011"/>
      <c r="Y68" s="1011"/>
      <c r="Z68" s="1011"/>
      <c r="AA68" s="1011">
        <v>168</v>
      </c>
      <c r="AB68" s="1011"/>
      <c r="AC68" s="1011"/>
      <c r="AD68" s="1011"/>
      <c r="AE68" s="1011"/>
      <c r="AF68" s="1011">
        <v>168</v>
      </c>
      <c r="AG68" s="1011"/>
      <c r="AH68" s="1011"/>
      <c r="AI68" s="1011"/>
      <c r="AJ68" s="1011"/>
      <c r="AK68" s="1011" t="s">
        <v>568</v>
      </c>
      <c r="AL68" s="1011"/>
      <c r="AM68" s="1011"/>
      <c r="AN68" s="1011"/>
      <c r="AO68" s="1011"/>
      <c r="AP68" s="1011">
        <v>492</v>
      </c>
      <c r="AQ68" s="1011"/>
      <c r="AR68" s="1011"/>
      <c r="AS68" s="1011"/>
      <c r="AT68" s="1011"/>
      <c r="AU68" s="1011">
        <v>7</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569</v>
      </c>
      <c r="C69" s="1004"/>
      <c r="D69" s="1004"/>
      <c r="E69" s="1004"/>
      <c r="F69" s="1004"/>
      <c r="G69" s="1004"/>
      <c r="H69" s="1004"/>
      <c r="I69" s="1004"/>
      <c r="J69" s="1004"/>
      <c r="K69" s="1004"/>
      <c r="L69" s="1004"/>
      <c r="M69" s="1004"/>
      <c r="N69" s="1004"/>
      <c r="O69" s="1004"/>
      <c r="P69" s="1005"/>
      <c r="Q69" s="1006">
        <v>23</v>
      </c>
      <c r="R69" s="1000"/>
      <c r="S69" s="1000"/>
      <c r="T69" s="1000"/>
      <c r="U69" s="1000"/>
      <c r="V69" s="1000">
        <v>15</v>
      </c>
      <c r="W69" s="1000"/>
      <c r="X69" s="1000"/>
      <c r="Y69" s="1000"/>
      <c r="Z69" s="1000"/>
      <c r="AA69" s="1000">
        <v>7</v>
      </c>
      <c r="AB69" s="1000"/>
      <c r="AC69" s="1000"/>
      <c r="AD69" s="1000"/>
      <c r="AE69" s="1000"/>
      <c r="AF69" s="1000">
        <v>7</v>
      </c>
      <c r="AG69" s="1000"/>
      <c r="AH69" s="1000"/>
      <c r="AI69" s="1000"/>
      <c r="AJ69" s="1000"/>
      <c r="AK69" s="1000" t="s">
        <v>570</v>
      </c>
      <c r="AL69" s="1000"/>
      <c r="AM69" s="1000"/>
      <c r="AN69" s="1000"/>
      <c r="AO69" s="1000"/>
      <c r="AP69" s="1000" t="s">
        <v>570</v>
      </c>
      <c r="AQ69" s="1000"/>
      <c r="AR69" s="1000"/>
      <c r="AS69" s="1000"/>
      <c r="AT69" s="1000"/>
      <c r="AU69" s="1000" t="s">
        <v>567</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536</v>
      </c>
      <c r="C70" s="1004"/>
      <c r="D70" s="1004"/>
      <c r="E70" s="1004"/>
      <c r="F70" s="1004"/>
      <c r="G70" s="1004"/>
      <c r="H70" s="1004"/>
      <c r="I70" s="1004"/>
      <c r="J70" s="1004"/>
      <c r="K70" s="1004"/>
      <c r="L70" s="1004"/>
      <c r="M70" s="1004"/>
      <c r="N70" s="1004"/>
      <c r="O70" s="1004"/>
      <c r="P70" s="1005"/>
      <c r="Q70" s="1006">
        <v>1204</v>
      </c>
      <c r="R70" s="1000"/>
      <c r="S70" s="1000"/>
      <c r="T70" s="1000"/>
      <c r="U70" s="1000"/>
      <c r="V70" s="1000">
        <v>1192</v>
      </c>
      <c r="W70" s="1000"/>
      <c r="X70" s="1000"/>
      <c r="Y70" s="1000"/>
      <c r="Z70" s="1000"/>
      <c r="AA70" s="1000">
        <v>12</v>
      </c>
      <c r="AB70" s="1000"/>
      <c r="AC70" s="1000"/>
      <c r="AD70" s="1000"/>
      <c r="AE70" s="1000"/>
      <c r="AF70" s="1000">
        <v>12</v>
      </c>
      <c r="AG70" s="1000"/>
      <c r="AH70" s="1000"/>
      <c r="AI70" s="1000"/>
      <c r="AJ70" s="1000"/>
      <c r="AK70" s="1000" t="s">
        <v>567</v>
      </c>
      <c r="AL70" s="1000"/>
      <c r="AM70" s="1000"/>
      <c r="AN70" s="1000"/>
      <c r="AO70" s="1000"/>
      <c r="AP70" s="1000">
        <v>230</v>
      </c>
      <c r="AQ70" s="1000"/>
      <c r="AR70" s="1000"/>
      <c r="AS70" s="1000"/>
      <c r="AT70" s="1000"/>
      <c r="AU70" s="1000">
        <v>13</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571</v>
      </c>
      <c r="C71" s="1004"/>
      <c r="D71" s="1004"/>
      <c r="E71" s="1004"/>
      <c r="F71" s="1004"/>
      <c r="G71" s="1004"/>
      <c r="H71" s="1004"/>
      <c r="I71" s="1004"/>
      <c r="J71" s="1004"/>
      <c r="K71" s="1004"/>
      <c r="L71" s="1004"/>
      <c r="M71" s="1004"/>
      <c r="N71" s="1004"/>
      <c r="O71" s="1004"/>
      <c r="P71" s="1005"/>
      <c r="Q71" s="1006">
        <v>151</v>
      </c>
      <c r="R71" s="1000"/>
      <c r="S71" s="1000"/>
      <c r="T71" s="1000"/>
      <c r="U71" s="1000"/>
      <c r="V71" s="1000">
        <v>140</v>
      </c>
      <c r="W71" s="1000"/>
      <c r="X71" s="1000"/>
      <c r="Y71" s="1000"/>
      <c r="Z71" s="1000"/>
      <c r="AA71" s="1000">
        <v>12</v>
      </c>
      <c r="AB71" s="1000"/>
      <c r="AC71" s="1000"/>
      <c r="AD71" s="1000"/>
      <c r="AE71" s="1000"/>
      <c r="AF71" s="1000">
        <v>12</v>
      </c>
      <c r="AG71" s="1000"/>
      <c r="AH71" s="1000"/>
      <c r="AI71" s="1000"/>
      <c r="AJ71" s="1000"/>
      <c r="AK71" s="1000" t="s">
        <v>570</v>
      </c>
      <c r="AL71" s="1000"/>
      <c r="AM71" s="1000"/>
      <c r="AN71" s="1000"/>
      <c r="AO71" s="1000"/>
      <c r="AP71" s="1000" t="s">
        <v>570</v>
      </c>
      <c r="AQ71" s="1000"/>
      <c r="AR71" s="1000"/>
      <c r="AS71" s="1000"/>
      <c r="AT71" s="1000"/>
      <c r="AU71" s="1000" t="s">
        <v>567</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537</v>
      </c>
      <c r="C72" s="1004"/>
      <c r="D72" s="1004"/>
      <c r="E72" s="1004"/>
      <c r="F72" s="1004"/>
      <c r="G72" s="1004"/>
      <c r="H72" s="1004"/>
      <c r="I72" s="1004"/>
      <c r="J72" s="1004"/>
      <c r="K72" s="1004"/>
      <c r="L72" s="1004"/>
      <c r="M72" s="1004"/>
      <c r="N72" s="1004"/>
      <c r="O72" s="1004"/>
      <c r="P72" s="1005"/>
      <c r="Q72" s="1006">
        <v>4729</v>
      </c>
      <c r="R72" s="1000"/>
      <c r="S72" s="1000"/>
      <c r="T72" s="1000"/>
      <c r="U72" s="1000"/>
      <c r="V72" s="1000">
        <v>4677</v>
      </c>
      <c r="W72" s="1000"/>
      <c r="X72" s="1000"/>
      <c r="Y72" s="1000"/>
      <c r="Z72" s="1000"/>
      <c r="AA72" s="1000">
        <v>52</v>
      </c>
      <c r="AB72" s="1000"/>
      <c r="AC72" s="1000"/>
      <c r="AD72" s="1000"/>
      <c r="AE72" s="1000"/>
      <c r="AF72" s="1000">
        <v>52</v>
      </c>
      <c r="AG72" s="1000"/>
      <c r="AH72" s="1000"/>
      <c r="AI72" s="1000"/>
      <c r="AJ72" s="1000"/>
      <c r="AK72" s="1000">
        <v>147</v>
      </c>
      <c r="AL72" s="1000"/>
      <c r="AM72" s="1000"/>
      <c r="AN72" s="1000"/>
      <c r="AO72" s="1000"/>
      <c r="AP72" s="1000" t="s">
        <v>570</v>
      </c>
      <c r="AQ72" s="1000"/>
      <c r="AR72" s="1000"/>
      <c r="AS72" s="1000"/>
      <c r="AT72" s="1000"/>
      <c r="AU72" s="1010" t="s">
        <v>567</v>
      </c>
      <c r="AV72" s="1008"/>
      <c r="AW72" s="1008"/>
      <c r="AX72" s="1008"/>
      <c r="AY72" s="1009"/>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538</v>
      </c>
      <c r="C73" s="1004"/>
      <c r="D73" s="1004"/>
      <c r="E73" s="1004"/>
      <c r="F73" s="1004"/>
      <c r="G73" s="1004"/>
      <c r="H73" s="1004"/>
      <c r="I73" s="1004"/>
      <c r="J73" s="1004"/>
      <c r="K73" s="1004"/>
      <c r="L73" s="1004"/>
      <c r="M73" s="1004"/>
      <c r="N73" s="1004"/>
      <c r="O73" s="1004"/>
      <c r="P73" s="1005"/>
      <c r="Q73" s="1006">
        <v>6977</v>
      </c>
      <c r="R73" s="1000"/>
      <c r="S73" s="1000"/>
      <c r="T73" s="1000"/>
      <c r="U73" s="1000"/>
      <c r="V73" s="1000">
        <v>6240</v>
      </c>
      <c r="W73" s="1000"/>
      <c r="X73" s="1000"/>
      <c r="Y73" s="1000"/>
      <c r="Z73" s="1000"/>
      <c r="AA73" s="1000">
        <v>737</v>
      </c>
      <c r="AB73" s="1000"/>
      <c r="AC73" s="1000"/>
      <c r="AD73" s="1000"/>
      <c r="AE73" s="1000"/>
      <c r="AF73" s="1000">
        <v>737</v>
      </c>
      <c r="AG73" s="1000"/>
      <c r="AH73" s="1000"/>
      <c r="AI73" s="1000"/>
      <c r="AJ73" s="1000"/>
      <c r="AK73" s="1000">
        <v>630</v>
      </c>
      <c r="AL73" s="1000"/>
      <c r="AM73" s="1000"/>
      <c r="AN73" s="1000"/>
      <c r="AO73" s="1000"/>
      <c r="AP73" s="1010" t="s">
        <v>570</v>
      </c>
      <c r="AQ73" s="1008"/>
      <c r="AR73" s="1008"/>
      <c r="AS73" s="1008"/>
      <c r="AT73" s="1009"/>
      <c r="AU73" s="1010" t="s">
        <v>570</v>
      </c>
      <c r="AV73" s="1008"/>
      <c r="AW73" s="1008"/>
      <c r="AX73" s="1008"/>
      <c r="AY73" s="1009"/>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539</v>
      </c>
      <c r="C74" s="1004"/>
      <c r="D74" s="1004"/>
      <c r="E74" s="1004"/>
      <c r="F74" s="1004"/>
      <c r="G74" s="1004"/>
      <c r="H74" s="1004"/>
      <c r="I74" s="1004"/>
      <c r="J74" s="1004"/>
      <c r="K74" s="1004"/>
      <c r="L74" s="1004"/>
      <c r="M74" s="1004"/>
      <c r="N74" s="1004"/>
      <c r="O74" s="1004"/>
      <c r="P74" s="1005"/>
      <c r="Q74" s="1006">
        <v>15</v>
      </c>
      <c r="R74" s="1000"/>
      <c r="S74" s="1000"/>
      <c r="T74" s="1000"/>
      <c r="U74" s="1000"/>
      <c r="V74" s="1000">
        <v>13</v>
      </c>
      <c r="W74" s="1000"/>
      <c r="X74" s="1000"/>
      <c r="Y74" s="1000"/>
      <c r="Z74" s="1000"/>
      <c r="AA74" s="1000">
        <v>2</v>
      </c>
      <c r="AB74" s="1000"/>
      <c r="AC74" s="1000"/>
      <c r="AD74" s="1000"/>
      <c r="AE74" s="1000"/>
      <c r="AF74" s="1000">
        <v>2</v>
      </c>
      <c r="AG74" s="1000"/>
      <c r="AH74" s="1000"/>
      <c r="AI74" s="1000"/>
      <c r="AJ74" s="1000"/>
      <c r="AK74" s="1000">
        <v>9</v>
      </c>
      <c r="AL74" s="1000"/>
      <c r="AM74" s="1000"/>
      <c r="AN74" s="1000"/>
      <c r="AO74" s="1000"/>
      <c r="AP74" s="1010" t="s">
        <v>570</v>
      </c>
      <c r="AQ74" s="1008"/>
      <c r="AR74" s="1008"/>
      <c r="AS74" s="1008"/>
      <c r="AT74" s="1009"/>
      <c r="AU74" s="1010" t="s">
        <v>567</v>
      </c>
      <c r="AV74" s="1008"/>
      <c r="AW74" s="1008"/>
      <c r="AX74" s="1008"/>
      <c r="AY74" s="1009"/>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540</v>
      </c>
      <c r="C75" s="1004"/>
      <c r="D75" s="1004"/>
      <c r="E75" s="1004"/>
      <c r="F75" s="1004"/>
      <c r="G75" s="1004"/>
      <c r="H75" s="1004"/>
      <c r="I75" s="1004"/>
      <c r="J75" s="1004"/>
      <c r="K75" s="1004"/>
      <c r="L75" s="1004"/>
      <c r="M75" s="1004"/>
      <c r="N75" s="1004"/>
      <c r="O75" s="1004"/>
      <c r="P75" s="1005"/>
      <c r="Q75" s="1006">
        <v>56</v>
      </c>
      <c r="R75" s="1000"/>
      <c r="S75" s="1000"/>
      <c r="T75" s="1000"/>
      <c r="U75" s="1000"/>
      <c r="V75" s="1000">
        <v>50</v>
      </c>
      <c r="W75" s="1000"/>
      <c r="X75" s="1000"/>
      <c r="Y75" s="1000"/>
      <c r="Z75" s="1000"/>
      <c r="AA75" s="1000">
        <v>6</v>
      </c>
      <c r="AB75" s="1000"/>
      <c r="AC75" s="1000"/>
      <c r="AD75" s="1000"/>
      <c r="AE75" s="1000"/>
      <c r="AF75" s="1000">
        <v>3</v>
      </c>
      <c r="AG75" s="1000"/>
      <c r="AH75" s="1000"/>
      <c r="AI75" s="1000"/>
      <c r="AJ75" s="1000"/>
      <c r="AK75" s="1000">
        <v>17</v>
      </c>
      <c r="AL75" s="1000"/>
      <c r="AM75" s="1000"/>
      <c r="AN75" s="1000"/>
      <c r="AO75" s="1000"/>
      <c r="AP75" s="1000" t="s">
        <v>567</v>
      </c>
      <c r="AQ75" s="1000"/>
      <c r="AR75" s="1000"/>
      <c r="AS75" s="1000"/>
      <c r="AT75" s="1000"/>
      <c r="AU75" s="1000" t="s">
        <v>570</v>
      </c>
      <c r="AV75" s="1000"/>
      <c r="AW75" s="1000"/>
      <c r="AX75" s="1000"/>
      <c r="AY75" s="1000"/>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572</v>
      </c>
      <c r="C76" s="1004"/>
      <c r="D76" s="1004"/>
      <c r="E76" s="1004"/>
      <c r="F76" s="1004"/>
      <c r="G76" s="1004"/>
      <c r="H76" s="1004"/>
      <c r="I76" s="1004"/>
      <c r="J76" s="1004"/>
      <c r="K76" s="1004"/>
      <c r="L76" s="1004"/>
      <c r="M76" s="1004"/>
      <c r="N76" s="1004"/>
      <c r="O76" s="1004"/>
      <c r="P76" s="1005"/>
      <c r="Q76" s="1007">
        <v>2125</v>
      </c>
      <c r="R76" s="1008"/>
      <c r="S76" s="1008"/>
      <c r="T76" s="1008"/>
      <c r="U76" s="1009"/>
      <c r="V76" s="1010">
        <v>2067</v>
      </c>
      <c r="W76" s="1008"/>
      <c r="X76" s="1008"/>
      <c r="Y76" s="1008"/>
      <c r="Z76" s="1009"/>
      <c r="AA76" s="1010">
        <v>58</v>
      </c>
      <c r="AB76" s="1008"/>
      <c r="AC76" s="1008"/>
      <c r="AD76" s="1008"/>
      <c r="AE76" s="1009"/>
      <c r="AF76" s="1010">
        <v>58</v>
      </c>
      <c r="AG76" s="1008"/>
      <c r="AH76" s="1008"/>
      <c r="AI76" s="1008"/>
      <c r="AJ76" s="1009"/>
      <c r="AK76" s="1010">
        <v>125</v>
      </c>
      <c r="AL76" s="1008"/>
      <c r="AM76" s="1008"/>
      <c r="AN76" s="1008"/>
      <c r="AO76" s="1009"/>
      <c r="AP76" s="1010" t="s">
        <v>567</v>
      </c>
      <c r="AQ76" s="1008"/>
      <c r="AR76" s="1008"/>
      <c r="AS76" s="1008"/>
      <c r="AT76" s="1009"/>
      <c r="AU76" s="1010" t="s">
        <v>567</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541</v>
      </c>
      <c r="C77" s="1004"/>
      <c r="D77" s="1004"/>
      <c r="E77" s="1004"/>
      <c r="F77" s="1004"/>
      <c r="G77" s="1004"/>
      <c r="H77" s="1004"/>
      <c r="I77" s="1004"/>
      <c r="J77" s="1004"/>
      <c r="K77" s="1004"/>
      <c r="L77" s="1004"/>
      <c r="M77" s="1004"/>
      <c r="N77" s="1004"/>
      <c r="O77" s="1004"/>
      <c r="P77" s="1005"/>
      <c r="Q77" s="1007">
        <v>273707</v>
      </c>
      <c r="R77" s="1008"/>
      <c r="S77" s="1008"/>
      <c r="T77" s="1008"/>
      <c r="U77" s="1009"/>
      <c r="V77" s="1010">
        <v>260942</v>
      </c>
      <c r="W77" s="1008"/>
      <c r="X77" s="1008"/>
      <c r="Y77" s="1008"/>
      <c r="Z77" s="1009"/>
      <c r="AA77" s="1010">
        <v>12765</v>
      </c>
      <c r="AB77" s="1008"/>
      <c r="AC77" s="1008"/>
      <c r="AD77" s="1008"/>
      <c r="AE77" s="1009"/>
      <c r="AF77" s="1010">
        <v>12765</v>
      </c>
      <c r="AG77" s="1008"/>
      <c r="AH77" s="1008"/>
      <c r="AI77" s="1008"/>
      <c r="AJ77" s="1009"/>
      <c r="AK77" s="1010">
        <v>1788</v>
      </c>
      <c r="AL77" s="1008"/>
      <c r="AM77" s="1008"/>
      <c r="AN77" s="1008"/>
      <c r="AO77" s="1009"/>
      <c r="AP77" s="1010" t="s">
        <v>567</v>
      </c>
      <c r="AQ77" s="1008"/>
      <c r="AR77" s="1008"/>
      <c r="AS77" s="1008"/>
      <c r="AT77" s="1009"/>
      <c r="AU77" s="1010" t="s">
        <v>570</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542</v>
      </c>
      <c r="C78" s="1004"/>
      <c r="D78" s="1004"/>
      <c r="E78" s="1004"/>
      <c r="F78" s="1004"/>
      <c r="G78" s="1004"/>
      <c r="H78" s="1004"/>
      <c r="I78" s="1004"/>
      <c r="J78" s="1004"/>
      <c r="K78" s="1004"/>
      <c r="L78" s="1004"/>
      <c r="M78" s="1004"/>
      <c r="N78" s="1004"/>
      <c r="O78" s="1004"/>
      <c r="P78" s="1005"/>
      <c r="Q78" s="1006">
        <v>373</v>
      </c>
      <c r="R78" s="1000"/>
      <c r="S78" s="1000"/>
      <c r="T78" s="1000"/>
      <c r="U78" s="1000"/>
      <c r="V78" s="1000">
        <v>345</v>
      </c>
      <c r="W78" s="1000"/>
      <c r="X78" s="1000"/>
      <c r="Y78" s="1000"/>
      <c r="Z78" s="1000"/>
      <c r="AA78" s="1000">
        <v>29</v>
      </c>
      <c r="AB78" s="1000"/>
      <c r="AC78" s="1000"/>
      <c r="AD78" s="1000"/>
      <c r="AE78" s="1000"/>
      <c r="AF78" s="1000">
        <v>29</v>
      </c>
      <c r="AG78" s="1000"/>
      <c r="AH78" s="1000"/>
      <c r="AI78" s="1000"/>
      <c r="AJ78" s="1000"/>
      <c r="AK78" s="1000" t="s">
        <v>570</v>
      </c>
      <c r="AL78" s="1000"/>
      <c r="AM78" s="1000"/>
      <c r="AN78" s="1000"/>
      <c r="AO78" s="1000"/>
      <c r="AP78" s="1000">
        <v>548</v>
      </c>
      <c r="AQ78" s="1000"/>
      <c r="AR78" s="1000"/>
      <c r="AS78" s="1000"/>
      <c r="AT78" s="1000"/>
      <c r="AU78" s="1010">
        <v>15</v>
      </c>
      <c r="AV78" s="1008"/>
      <c r="AW78" s="1008"/>
      <c r="AX78" s="1008"/>
      <c r="AY78" s="1009"/>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543</v>
      </c>
      <c r="C79" s="1004"/>
      <c r="D79" s="1004"/>
      <c r="E79" s="1004"/>
      <c r="F79" s="1004"/>
      <c r="G79" s="1004"/>
      <c r="H79" s="1004"/>
      <c r="I79" s="1004"/>
      <c r="J79" s="1004"/>
      <c r="K79" s="1004"/>
      <c r="L79" s="1004"/>
      <c r="M79" s="1004"/>
      <c r="N79" s="1004"/>
      <c r="O79" s="1004"/>
      <c r="P79" s="1005"/>
      <c r="Q79" s="1006">
        <v>193</v>
      </c>
      <c r="R79" s="1000"/>
      <c r="S79" s="1000"/>
      <c r="T79" s="1000"/>
      <c r="U79" s="1000"/>
      <c r="V79" s="1000">
        <v>181</v>
      </c>
      <c r="W79" s="1000"/>
      <c r="X79" s="1000"/>
      <c r="Y79" s="1000"/>
      <c r="Z79" s="1000"/>
      <c r="AA79" s="1000">
        <v>12</v>
      </c>
      <c r="AB79" s="1000"/>
      <c r="AC79" s="1000"/>
      <c r="AD79" s="1000"/>
      <c r="AE79" s="1000"/>
      <c r="AF79" s="1000">
        <v>12</v>
      </c>
      <c r="AG79" s="1000"/>
      <c r="AH79" s="1000"/>
      <c r="AI79" s="1000"/>
      <c r="AJ79" s="1000"/>
      <c r="AK79" s="1000" t="s">
        <v>567</v>
      </c>
      <c r="AL79" s="1000"/>
      <c r="AM79" s="1000"/>
      <c r="AN79" s="1000"/>
      <c r="AO79" s="1000"/>
      <c r="AP79" s="1000" t="s">
        <v>568</v>
      </c>
      <c r="AQ79" s="1000"/>
      <c r="AR79" s="1000"/>
      <c r="AS79" s="1000"/>
      <c r="AT79" s="1000"/>
      <c r="AU79" s="1000" t="s">
        <v>567</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573</v>
      </c>
      <c r="C80" s="1004"/>
      <c r="D80" s="1004"/>
      <c r="E80" s="1004"/>
      <c r="F80" s="1004"/>
      <c r="G80" s="1004"/>
      <c r="H80" s="1004"/>
      <c r="I80" s="1004"/>
      <c r="J80" s="1004"/>
      <c r="K80" s="1004"/>
      <c r="L80" s="1004"/>
      <c r="M80" s="1004"/>
      <c r="N80" s="1004"/>
      <c r="O80" s="1004"/>
      <c r="P80" s="1005"/>
      <c r="Q80" s="1007">
        <v>455</v>
      </c>
      <c r="R80" s="1008"/>
      <c r="S80" s="1008"/>
      <c r="T80" s="1008"/>
      <c r="U80" s="1009"/>
      <c r="V80" s="1010">
        <v>429</v>
      </c>
      <c r="W80" s="1008"/>
      <c r="X80" s="1008"/>
      <c r="Y80" s="1008"/>
      <c r="Z80" s="1009"/>
      <c r="AA80" s="1010">
        <v>26</v>
      </c>
      <c r="AB80" s="1008"/>
      <c r="AC80" s="1008"/>
      <c r="AD80" s="1008"/>
      <c r="AE80" s="1009"/>
      <c r="AF80" s="1010">
        <v>26</v>
      </c>
      <c r="AG80" s="1008"/>
      <c r="AH80" s="1008"/>
      <c r="AI80" s="1008"/>
      <c r="AJ80" s="1009"/>
      <c r="AK80" s="1010" t="s">
        <v>570</v>
      </c>
      <c r="AL80" s="1008"/>
      <c r="AM80" s="1008"/>
      <c r="AN80" s="1008"/>
      <c r="AO80" s="1009"/>
      <c r="AP80" s="1010" t="s">
        <v>567</v>
      </c>
      <c r="AQ80" s="1008"/>
      <c r="AR80" s="1008"/>
      <c r="AS80" s="1008"/>
      <c r="AT80" s="1009"/>
      <c r="AU80" s="1010" t="s">
        <v>570</v>
      </c>
      <c r="AV80" s="1008"/>
      <c r="AW80" s="1008"/>
      <c r="AX80" s="1008"/>
      <c r="AY80" s="1009"/>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371</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37</v>
      </c>
      <c r="CS102" s="980"/>
      <c r="CT102" s="980"/>
      <c r="CU102" s="980"/>
      <c r="CV102" s="981"/>
      <c r="CW102" s="979">
        <v>42</v>
      </c>
      <c r="CX102" s="980"/>
      <c r="CY102" s="980"/>
      <c r="CZ102" s="980"/>
      <c r="DA102" s="981"/>
      <c r="DB102" s="979" t="s">
        <v>551</v>
      </c>
      <c r="DC102" s="980"/>
      <c r="DD102" s="980"/>
      <c r="DE102" s="980"/>
      <c r="DF102" s="981"/>
      <c r="DG102" s="979" t="s">
        <v>551</v>
      </c>
      <c r="DH102" s="980"/>
      <c r="DI102" s="980"/>
      <c r="DJ102" s="980"/>
      <c r="DK102" s="981"/>
      <c r="DL102" s="979" t="s">
        <v>551</v>
      </c>
      <c r="DM102" s="980"/>
      <c r="DN102" s="980"/>
      <c r="DO102" s="980"/>
      <c r="DP102" s="981"/>
      <c r="DQ102" s="979" t="s">
        <v>551</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290</v>
      </c>
      <c r="AG109" s="923"/>
      <c r="AH109" s="923"/>
      <c r="AI109" s="923"/>
      <c r="AJ109" s="924"/>
      <c r="AK109" s="925" t="s">
        <v>289</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290</v>
      </c>
      <c r="BW109" s="923"/>
      <c r="BX109" s="923"/>
      <c r="BY109" s="923"/>
      <c r="BZ109" s="924"/>
      <c r="CA109" s="925" t="s">
        <v>289</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290</v>
      </c>
      <c r="DM109" s="923"/>
      <c r="DN109" s="923"/>
      <c r="DO109" s="923"/>
      <c r="DP109" s="924"/>
      <c r="DQ109" s="925" t="s">
        <v>289</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331367</v>
      </c>
      <c r="AB110" s="916"/>
      <c r="AC110" s="916"/>
      <c r="AD110" s="916"/>
      <c r="AE110" s="917"/>
      <c r="AF110" s="918">
        <v>289161</v>
      </c>
      <c r="AG110" s="916"/>
      <c r="AH110" s="916"/>
      <c r="AI110" s="916"/>
      <c r="AJ110" s="917"/>
      <c r="AK110" s="918">
        <v>269100</v>
      </c>
      <c r="AL110" s="916"/>
      <c r="AM110" s="916"/>
      <c r="AN110" s="916"/>
      <c r="AO110" s="917"/>
      <c r="AP110" s="919">
        <v>25.5</v>
      </c>
      <c r="AQ110" s="920"/>
      <c r="AR110" s="920"/>
      <c r="AS110" s="920"/>
      <c r="AT110" s="921"/>
      <c r="AU110" s="955" t="s">
        <v>62</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2333712</v>
      </c>
      <c r="BR110" s="863"/>
      <c r="BS110" s="863"/>
      <c r="BT110" s="863"/>
      <c r="BU110" s="863"/>
      <c r="BV110" s="863">
        <v>2334291</v>
      </c>
      <c r="BW110" s="863"/>
      <c r="BX110" s="863"/>
      <c r="BY110" s="863"/>
      <c r="BZ110" s="863"/>
      <c r="CA110" s="863">
        <v>2225153</v>
      </c>
      <c r="CB110" s="863"/>
      <c r="CC110" s="863"/>
      <c r="CD110" s="863"/>
      <c r="CE110" s="863"/>
      <c r="CF110" s="887">
        <v>211.1</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224</v>
      </c>
      <c r="DH110" s="863"/>
      <c r="DI110" s="863"/>
      <c r="DJ110" s="863"/>
      <c r="DK110" s="863"/>
      <c r="DL110" s="863" t="s">
        <v>224</v>
      </c>
      <c r="DM110" s="863"/>
      <c r="DN110" s="863"/>
      <c r="DO110" s="863"/>
      <c r="DP110" s="863"/>
      <c r="DQ110" s="863" t="s">
        <v>224</v>
      </c>
      <c r="DR110" s="863"/>
      <c r="DS110" s="863"/>
      <c r="DT110" s="863"/>
      <c r="DU110" s="863"/>
      <c r="DV110" s="864" t="s">
        <v>224</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224</v>
      </c>
      <c r="AB111" s="944"/>
      <c r="AC111" s="944"/>
      <c r="AD111" s="944"/>
      <c r="AE111" s="945"/>
      <c r="AF111" s="946" t="s">
        <v>224</v>
      </c>
      <c r="AG111" s="944"/>
      <c r="AH111" s="944"/>
      <c r="AI111" s="944"/>
      <c r="AJ111" s="945"/>
      <c r="AK111" s="946" t="s">
        <v>224</v>
      </c>
      <c r="AL111" s="944"/>
      <c r="AM111" s="944"/>
      <c r="AN111" s="944"/>
      <c r="AO111" s="945"/>
      <c r="AP111" s="947" t="s">
        <v>224</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t="s">
        <v>224</v>
      </c>
      <c r="BR111" s="835"/>
      <c r="BS111" s="835"/>
      <c r="BT111" s="835"/>
      <c r="BU111" s="835"/>
      <c r="BV111" s="835" t="s">
        <v>224</v>
      </c>
      <c r="BW111" s="835"/>
      <c r="BX111" s="835"/>
      <c r="BY111" s="835"/>
      <c r="BZ111" s="835"/>
      <c r="CA111" s="835" t="s">
        <v>224</v>
      </c>
      <c r="CB111" s="835"/>
      <c r="CC111" s="835"/>
      <c r="CD111" s="835"/>
      <c r="CE111" s="835"/>
      <c r="CF111" s="896" t="s">
        <v>224</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224</v>
      </c>
      <c r="DH111" s="835"/>
      <c r="DI111" s="835"/>
      <c r="DJ111" s="835"/>
      <c r="DK111" s="835"/>
      <c r="DL111" s="835" t="s">
        <v>224</v>
      </c>
      <c r="DM111" s="835"/>
      <c r="DN111" s="835"/>
      <c r="DO111" s="835"/>
      <c r="DP111" s="835"/>
      <c r="DQ111" s="835" t="s">
        <v>224</v>
      </c>
      <c r="DR111" s="835"/>
      <c r="DS111" s="835"/>
      <c r="DT111" s="835"/>
      <c r="DU111" s="835"/>
      <c r="DV111" s="812" t="s">
        <v>224</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224</v>
      </c>
      <c r="AB112" s="798"/>
      <c r="AC112" s="798"/>
      <c r="AD112" s="798"/>
      <c r="AE112" s="799"/>
      <c r="AF112" s="800" t="s">
        <v>224</v>
      </c>
      <c r="AG112" s="798"/>
      <c r="AH112" s="798"/>
      <c r="AI112" s="798"/>
      <c r="AJ112" s="799"/>
      <c r="AK112" s="800" t="s">
        <v>224</v>
      </c>
      <c r="AL112" s="798"/>
      <c r="AM112" s="798"/>
      <c r="AN112" s="798"/>
      <c r="AO112" s="799"/>
      <c r="AP112" s="845" t="s">
        <v>224</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768625</v>
      </c>
      <c r="BR112" s="835"/>
      <c r="BS112" s="835"/>
      <c r="BT112" s="835"/>
      <c r="BU112" s="835"/>
      <c r="BV112" s="835">
        <v>721429</v>
      </c>
      <c r="BW112" s="835"/>
      <c r="BX112" s="835"/>
      <c r="BY112" s="835"/>
      <c r="BZ112" s="835"/>
      <c r="CA112" s="835">
        <v>654075</v>
      </c>
      <c r="CB112" s="835"/>
      <c r="CC112" s="835"/>
      <c r="CD112" s="835"/>
      <c r="CE112" s="835"/>
      <c r="CF112" s="896">
        <v>62.1</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224</v>
      </c>
      <c r="DH112" s="835"/>
      <c r="DI112" s="835"/>
      <c r="DJ112" s="835"/>
      <c r="DK112" s="835"/>
      <c r="DL112" s="835" t="s">
        <v>224</v>
      </c>
      <c r="DM112" s="835"/>
      <c r="DN112" s="835"/>
      <c r="DO112" s="835"/>
      <c r="DP112" s="835"/>
      <c r="DQ112" s="835" t="s">
        <v>224</v>
      </c>
      <c r="DR112" s="835"/>
      <c r="DS112" s="835"/>
      <c r="DT112" s="835"/>
      <c r="DU112" s="835"/>
      <c r="DV112" s="812" t="s">
        <v>224</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71463</v>
      </c>
      <c r="AB113" s="944"/>
      <c r="AC113" s="944"/>
      <c r="AD113" s="944"/>
      <c r="AE113" s="945"/>
      <c r="AF113" s="946">
        <v>73740</v>
      </c>
      <c r="AG113" s="944"/>
      <c r="AH113" s="944"/>
      <c r="AI113" s="944"/>
      <c r="AJ113" s="945"/>
      <c r="AK113" s="946">
        <v>70220</v>
      </c>
      <c r="AL113" s="944"/>
      <c r="AM113" s="944"/>
      <c r="AN113" s="944"/>
      <c r="AO113" s="945"/>
      <c r="AP113" s="947">
        <v>6.7</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55232</v>
      </c>
      <c r="BR113" s="835"/>
      <c r="BS113" s="835"/>
      <c r="BT113" s="835"/>
      <c r="BU113" s="835"/>
      <c r="BV113" s="835">
        <v>43207</v>
      </c>
      <c r="BW113" s="835"/>
      <c r="BX113" s="835"/>
      <c r="BY113" s="835"/>
      <c r="BZ113" s="835"/>
      <c r="CA113" s="835">
        <v>35335</v>
      </c>
      <c r="CB113" s="835"/>
      <c r="CC113" s="835"/>
      <c r="CD113" s="835"/>
      <c r="CE113" s="835"/>
      <c r="CF113" s="896">
        <v>3.4</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224</v>
      </c>
      <c r="DH113" s="798"/>
      <c r="DI113" s="798"/>
      <c r="DJ113" s="798"/>
      <c r="DK113" s="799"/>
      <c r="DL113" s="800" t="s">
        <v>224</v>
      </c>
      <c r="DM113" s="798"/>
      <c r="DN113" s="798"/>
      <c r="DO113" s="798"/>
      <c r="DP113" s="799"/>
      <c r="DQ113" s="800" t="s">
        <v>224</v>
      </c>
      <c r="DR113" s="798"/>
      <c r="DS113" s="798"/>
      <c r="DT113" s="798"/>
      <c r="DU113" s="799"/>
      <c r="DV113" s="845" t="s">
        <v>224</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7870</v>
      </c>
      <c r="AB114" s="798"/>
      <c r="AC114" s="798"/>
      <c r="AD114" s="798"/>
      <c r="AE114" s="799"/>
      <c r="AF114" s="800">
        <v>7830</v>
      </c>
      <c r="AG114" s="798"/>
      <c r="AH114" s="798"/>
      <c r="AI114" s="798"/>
      <c r="AJ114" s="799"/>
      <c r="AK114" s="800">
        <v>6451</v>
      </c>
      <c r="AL114" s="798"/>
      <c r="AM114" s="798"/>
      <c r="AN114" s="798"/>
      <c r="AO114" s="799"/>
      <c r="AP114" s="845">
        <v>0.6</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436704</v>
      </c>
      <c r="BR114" s="835"/>
      <c r="BS114" s="835"/>
      <c r="BT114" s="835"/>
      <c r="BU114" s="835"/>
      <c r="BV114" s="835">
        <v>414479</v>
      </c>
      <c r="BW114" s="835"/>
      <c r="BX114" s="835"/>
      <c r="BY114" s="835"/>
      <c r="BZ114" s="835"/>
      <c r="CA114" s="835">
        <v>421124</v>
      </c>
      <c r="CB114" s="835"/>
      <c r="CC114" s="835"/>
      <c r="CD114" s="835"/>
      <c r="CE114" s="835"/>
      <c r="CF114" s="896">
        <v>40</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224</v>
      </c>
      <c r="DH114" s="798"/>
      <c r="DI114" s="798"/>
      <c r="DJ114" s="798"/>
      <c r="DK114" s="799"/>
      <c r="DL114" s="800" t="s">
        <v>224</v>
      </c>
      <c r="DM114" s="798"/>
      <c r="DN114" s="798"/>
      <c r="DO114" s="798"/>
      <c r="DP114" s="799"/>
      <c r="DQ114" s="800" t="s">
        <v>224</v>
      </c>
      <c r="DR114" s="798"/>
      <c r="DS114" s="798"/>
      <c r="DT114" s="798"/>
      <c r="DU114" s="799"/>
      <c r="DV114" s="845" t="s">
        <v>224</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224</v>
      </c>
      <c r="AB115" s="944"/>
      <c r="AC115" s="944"/>
      <c r="AD115" s="944"/>
      <c r="AE115" s="945"/>
      <c r="AF115" s="946" t="s">
        <v>224</v>
      </c>
      <c r="AG115" s="944"/>
      <c r="AH115" s="944"/>
      <c r="AI115" s="944"/>
      <c r="AJ115" s="945"/>
      <c r="AK115" s="946" t="s">
        <v>224</v>
      </c>
      <c r="AL115" s="944"/>
      <c r="AM115" s="944"/>
      <c r="AN115" s="944"/>
      <c r="AO115" s="945"/>
      <c r="AP115" s="947" t="s">
        <v>224</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224</v>
      </c>
      <c r="BR115" s="835"/>
      <c r="BS115" s="835"/>
      <c r="BT115" s="835"/>
      <c r="BU115" s="835"/>
      <c r="BV115" s="835" t="s">
        <v>224</v>
      </c>
      <c r="BW115" s="835"/>
      <c r="BX115" s="835"/>
      <c r="BY115" s="835"/>
      <c r="BZ115" s="835"/>
      <c r="CA115" s="835" t="s">
        <v>224</v>
      </c>
      <c r="CB115" s="835"/>
      <c r="CC115" s="835"/>
      <c r="CD115" s="835"/>
      <c r="CE115" s="835"/>
      <c r="CF115" s="896" t="s">
        <v>224</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224</v>
      </c>
      <c r="DH115" s="798"/>
      <c r="DI115" s="798"/>
      <c r="DJ115" s="798"/>
      <c r="DK115" s="799"/>
      <c r="DL115" s="800" t="s">
        <v>224</v>
      </c>
      <c r="DM115" s="798"/>
      <c r="DN115" s="798"/>
      <c r="DO115" s="798"/>
      <c r="DP115" s="799"/>
      <c r="DQ115" s="800" t="s">
        <v>224</v>
      </c>
      <c r="DR115" s="798"/>
      <c r="DS115" s="798"/>
      <c r="DT115" s="798"/>
      <c r="DU115" s="799"/>
      <c r="DV115" s="845" t="s">
        <v>224</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224</v>
      </c>
      <c r="AB116" s="798"/>
      <c r="AC116" s="798"/>
      <c r="AD116" s="798"/>
      <c r="AE116" s="799"/>
      <c r="AF116" s="800" t="s">
        <v>224</v>
      </c>
      <c r="AG116" s="798"/>
      <c r="AH116" s="798"/>
      <c r="AI116" s="798"/>
      <c r="AJ116" s="799"/>
      <c r="AK116" s="800" t="s">
        <v>224</v>
      </c>
      <c r="AL116" s="798"/>
      <c r="AM116" s="798"/>
      <c r="AN116" s="798"/>
      <c r="AO116" s="799"/>
      <c r="AP116" s="845" t="s">
        <v>224</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224</v>
      </c>
      <c r="BR116" s="835"/>
      <c r="BS116" s="835"/>
      <c r="BT116" s="835"/>
      <c r="BU116" s="835"/>
      <c r="BV116" s="835" t="s">
        <v>224</v>
      </c>
      <c r="BW116" s="835"/>
      <c r="BX116" s="835"/>
      <c r="BY116" s="835"/>
      <c r="BZ116" s="835"/>
      <c r="CA116" s="835" t="s">
        <v>224</v>
      </c>
      <c r="CB116" s="835"/>
      <c r="CC116" s="835"/>
      <c r="CD116" s="835"/>
      <c r="CE116" s="835"/>
      <c r="CF116" s="896" t="s">
        <v>224</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224</v>
      </c>
      <c r="DH116" s="798"/>
      <c r="DI116" s="798"/>
      <c r="DJ116" s="798"/>
      <c r="DK116" s="799"/>
      <c r="DL116" s="800" t="s">
        <v>224</v>
      </c>
      <c r="DM116" s="798"/>
      <c r="DN116" s="798"/>
      <c r="DO116" s="798"/>
      <c r="DP116" s="799"/>
      <c r="DQ116" s="800" t="s">
        <v>224</v>
      </c>
      <c r="DR116" s="798"/>
      <c r="DS116" s="798"/>
      <c r="DT116" s="798"/>
      <c r="DU116" s="799"/>
      <c r="DV116" s="845" t="s">
        <v>224</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410700</v>
      </c>
      <c r="AB117" s="930"/>
      <c r="AC117" s="930"/>
      <c r="AD117" s="930"/>
      <c r="AE117" s="931"/>
      <c r="AF117" s="932">
        <v>370731</v>
      </c>
      <c r="AG117" s="930"/>
      <c r="AH117" s="930"/>
      <c r="AI117" s="930"/>
      <c r="AJ117" s="931"/>
      <c r="AK117" s="932">
        <v>345771</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224</v>
      </c>
      <c r="BR117" s="835"/>
      <c r="BS117" s="835"/>
      <c r="BT117" s="835"/>
      <c r="BU117" s="835"/>
      <c r="BV117" s="835" t="s">
        <v>224</v>
      </c>
      <c r="BW117" s="835"/>
      <c r="BX117" s="835"/>
      <c r="BY117" s="835"/>
      <c r="BZ117" s="835"/>
      <c r="CA117" s="835" t="s">
        <v>224</v>
      </c>
      <c r="CB117" s="835"/>
      <c r="CC117" s="835"/>
      <c r="CD117" s="835"/>
      <c r="CE117" s="835"/>
      <c r="CF117" s="896" t="s">
        <v>224</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224</v>
      </c>
      <c r="DH117" s="798"/>
      <c r="DI117" s="798"/>
      <c r="DJ117" s="798"/>
      <c r="DK117" s="799"/>
      <c r="DL117" s="800" t="s">
        <v>224</v>
      </c>
      <c r="DM117" s="798"/>
      <c r="DN117" s="798"/>
      <c r="DO117" s="798"/>
      <c r="DP117" s="799"/>
      <c r="DQ117" s="800" t="s">
        <v>224</v>
      </c>
      <c r="DR117" s="798"/>
      <c r="DS117" s="798"/>
      <c r="DT117" s="798"/>
      <c r="DU117" s="799"/>
      <c r="DV117" s="845" t="s">
        <v>224</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290</v>
      </c>
      <c r="AG118" s="923"/>
      <c r="AH118" s="923"/>
      <c r="AI118" s="923"/>
      <c r="AJ118" s="924"/>
      <c r="AK118" s="925" t="s">
        <v>289</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224</v>
      </c>
      <c r="BR118" s="866"/>
      <c r="BS118" s="866"/>
      <c r="BT118" s="866"/>
      <c r="BU118" s="866"/>
      <c r="BV118" s="866" t="s">
        <v>224</v>
      </c>
      <c r="BW118" s="866"/>
      <c r="BX118" s="866"/>
      <c r="BY118" s="866"/>
      <c r="BZ118" s="866"/>
      <c r="CA118" s="866" t="s">
        <v>224</v>
      </c>
      <c r="CB118" s="866"/>
      <c r="CC118" s="866"/>
      <c r="CD118" s="866"/>
      <c r="CE118" s="866"/>
      <c r="CF118" s="896" t="s">
        <v>224</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224</v>
      </c>
      <c r="DH118" s="798"/>
      <c r="DI118" s="798"/>
      <c r="DJ118" s="798"/>
      <c r="DK118" s="799"/>
      <c r="DL118" s="800" t="s">
        <v>224</v>
      </c>
      <c r="DM118" s="798"/>
      <c r="DN118" s="798"/>
      <c r="DO118" s="798"/>
      <c r="DP118" s="799"/>
      <c r="DQ118" s="800" t="s">
        <v>224</v>
      </c>
      <c r="DR118" s="798"/>
      <c r="DS118" s="798"/>
      <c r="DT118" s="798"/>
      <c r="DU118" s="799"/>
      <c r="DV118" s="845" t="s">
        <v>224</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224</v>
      </c>
      <c r="AB119" s="916"/>
      <c r="AC119" s="916"/>
      <c r="AD119" s="916"/>
      <c r="AE119" s="917"/>
      <c r="AF119" s="918" t="s">
        <v>224</v>
      </c>
      <c r="AG119" s="916"/>
      <c r="AH119" s="916"/>
      <c r="AI119" s="916"/>
      <c r="AJ119" s="917"/>
      <c r="AK119" s="918" t="s">
        <v>224</v>
      </c>
      <c r="AL119" s="916"/>
      <c r="AM119" s="916"/>
      <c r="AN119" s="916"/>
      <c r="AO119" s="917"/>
      <c r="AP119" s="919" t="s">
        <v>224</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435</v>
      </c>
      <c r="BP119" s="899"/>
      <c r="BQ119" s="903">
        <v>3594273</v>
      </c>
      <c r="BR119" s="866"/>
      <c r="BS119" s="866"/>
      <c r="BT119" s="866"/>
      <c r="BU119" s="866"/>
      <c r="BV119" s="866">
        <v>3513406</v>
      </c>
      <c r="BW119" s="866"/>
      <c r="BX119" s="866"/>
      <c r="BY119" s="866"/>
      <c r="BZ119" s="866"/>
      <c r="CA119" s="866">
        <v>3335687</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224</v>
      </c>
      <c r="DH119" s="781"/>
      <c r="DI119" s="781"/>
      <c r="DJ119" s="781"/>
      <c r="DK119" s="782"/>
      <c r="DL119" s="783" t="s">
        <v>224</v>
      </c>
      <c r="DM119" s="781"/>
      <c r="DN119" s="781"/>
      <c r="DO119" s="781"/>
      <c r="DP119" s="782"/>
      <c r="DQ119" s="783" t="s">
        <v>224</v>
      </c>
      <c r="DR119" s="781"/>
      <c r="DS119" s="781"/>
      <c r="DT119" s="781"/>
      <c r="DU119" s="782"/>
      <c r="DV119" s="869" t="s">
        <v>224</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224</v>
      </c>
      <c r="AB120" s="798"/>
      <c r="AC120" s="798"/>
      <c r="AD120" s="798"/>
      <c r="AE120" s="799"/>
      <c r="AF120" s="800" t="s">
        <v>224</v>
      </c>
      <c r="AG120" s="798"/>
      <c r="AH120" s="798"/>
      <c r="AI120" s="798"/>
      <c r="AJ120" s="799"/>
      <c r="AK120" s="800" t="s">
        <v>224</v>
      </c>
      <c r="AL120" s="798"/>
      <c r="AM120" s="798"/>
      <c r="AN120" s="798"/>
      <c r="AO120" s="799"/>
      <c r="AP120" s="845" t="s">
        <v>224</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1431162</v>
      </c>
      <c r="BR120" s="863"/>
      <c r="BS120" s="863"/>
      <c r="BT120" s="863"/>
      <c r="BU120" s="863"/>
      <c r="BV120" s="863">
        <v>1551876</v>
      </c>
      <c r="BW120" s="863"/>
      <c r="BX120" s="863"/>
      <c r="BY120" s="863"/>
      <c r="BZ120" s="863"/>
      <c r="CA120" s="863">
        <v>1504873</v>
      </c>
      <c r="CB120" s="863"/>
      <c r="CC120" s="863"/>
      <c r="CD120" s="863"/>
      <c r="CE120" s="863"/>
      <c r="CF120" s="887">
        <v>142.80000000000001</v>
      </c>
      <c r="CG120" s="888"/>
      <c r="CH120" s="888"/>
      <c r="CI120" s="888"/>
      <c r="CJ120" s="888"/>
      <c r="CK120" s="889" t="s">
        <v>439</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687857</v>
      </c>
      <c r="DH120" s="863"/>
      <c r="DI120" s="863"/>
      <c r="DJ120" s="863"/>
      <c r="DK120" s="863"/>
      <c r="DL120" s="863">
        <v>643700</v>
      </c>
      <c r="DM120" s="863"/>
      <c r="DN120" s="863"/>
      <c r="DO120" s="863"/>
      <c r="DP120" s="863"/>
      <c r="DQ120" s="863">
        <v>582912</v>
      </c>
      <c r="DR120" s="863"/>
      <c r="DS120" s="863"/>
      <c r="DT120" s="863"/>
      <c r="DU120" s="863"/>
      <c r="DV120" s="864">
        <v>55.3</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224</v>
      </c>
      <c r="AB121" s="798"/>
      <c r="AC121" s="798"/>
      <c r="AD121" s="798"/>
      <c r="AE121" s="799"/>
      <c r="AF121" s="800" t="s">
        <v>224</v>
      </c>
      <c r="AG121" s="798"/>
      <c r="AH121" s="798"/>
      <c r="AI121" s="798"/>
      <c r="AJ121" s="799"/>
      <c r="AK121" s="800" t="s">
        <v>224</v>
      </c>
      <c r="AL121" s="798"/>
      <c r="AM121" s="798"/>
      <c r="AN121" s="798"/>
      <c r="AO121" s="799"/>
      <c r="AP121" s="845" t="s">
        <v>224</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12747</v>
      </c>
      <c r="BR121" s="835"/>
      <c r="BS121" s="835"/>
      <c r="BT121" s="835"/>
      <c r="BU121" s="835"/>
      <c r="BV121" s="835">
        <v>9736</v>
      </c>
      <c r="BW121" s="835"/>
      <c r="BX121" s="835"/>
      <c r="BY121" s="835"/>
      <c r="BZ121" s="835"/>
      <c r="CA121" s="835">
        <v>6667</v>
      </c>
      <c r="CB121" s="835"/>
      <c r="CC121" s="835"/>
      <c r="CD121" s="835"/>
      <c r="CE121" s="835"/>
      <c r="CF121" s="896">
        <v>0.6</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80768</v>
      </c>
      <c r="DH121" s="835"/>
      <c r="DI121" s="835"/>
      <c r="DJ121" s="835"/>
      <c r="DK121" s="835"/>
      <c r="DL121" s="835">
        <v>77729</v>
      </c>
      <c r="DM121" s="835"/>
      <c r="DN121" s="835"/>
      <c r="DO121" s="835"/>
      <c r="DP121" s="835"/>
      <c r="DQ121" s="835">
        <v>71163</v>
      </c>
      <c r="DR121" s="835"/>
      <c r="DS121" s="835"/>
      <c r="DT121" s="835"/>
      <c r="DU121" s="835"/>
      <c r="DV121" s="812">
        <v>6.8</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224</v>
      </c>
      <c r="AB122" s="798"/>
      <c r="AC122" s="798"/>
      <c r="AD122" s="798"/>
      <c r="AE122" s="799"/>
      <c r="AF122" s="800" t="s">
        <v>224</v>
      </c>
      <c r="AG122" s="798"/>
      <c r="AH122" s="798"/>
      <c r="AI122" s="798"/>
      <c r="AJ122" s="799"/>
      <c r="AK122" s="800" t="s">
        <v>224</v>
      </c>
      <c r="AL122" s="798"/>
      <c r="AM122" s="798"/>
      <c r="AN122" s="798"/>
      <c r="AO122" s="799"/>
      <c r="AP122" s="845" t="s">
        <v>224</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2295825</v>
      </c>
      <c r="BR122" s="866"/>
      <c r="BS122" s="866"/>
      <c r="BT122" s="866"/>
      <c r="BU122" s="866"/>
      <c r="BV122" s="866">
        <v>2261268</v>
      </c>
      <c r="BW122" s="866"/>
      <c r="BX122" s="866"/>
      <c r="BY122" s="866"/>
      <c r="BZ122" s="866"/>
      <c r="CA122" s="866">
        <v>2188387</v>
      </c>
      <c r="CB122" s="866"/>
      <c r="CC122" s="866"/>
      <c r="CD122" s="866"/>
      <c r="CE122" s="866"/>
      <c r="CF122" s="867">
        <v>207.6</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t="s">
        <v>224</v>
      </c>
      <c r="DH122" s="835"/>
      <c r="DI122" s="835"/>
      <c r="DJ122" s="835"/>
      <c r="DK122" s="835"/>
      <c r="DL122" s="835" t="s">
        <v>224</v>
      </c>
      <c r="DM122" s="835"/>
      <c r="DN122" s="835"/>
      <c r="DO122" s="835"/>
      <c r="DP122" s="835"/>
      <c r="DQ122" s="835" t="s">
        <v>224</v>
      </c>
      <c r="DR122" s="835"/>
      <c r="DS122" s="835"/>
      <c r="DT122" s="835"/>
      <c r="DU122" s="835"/>
      <c r="DV122" s="812" t="s">
        <v>224</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224</v>
      </c>
      <c r="AB123" s="798"/>
      <c r="AC123" s="798"/>
      <c r="AD123" s="798"/>
      <c r="AE123" s="799"/>
      <c r="AF123" s="800" t="s">
        <v>224</v>
      </c>
      <c r="AG123" s="798"/>
      <c r="AH123" s="798"/>
      <c r="AI123" s="798"/>
      <c r="AJ123" s="799"/>
      <c r="AK123" s="800" t="s">
        <v>224</v>
      </c>
      <c r="AL123" s="798"/>
      <c r="AM123" s="798"/>
      <c r="AN123" s="798"/>
      <c r="AO123" s="799"/>
      <c r="AP123" s="845" t="s">
        <v>224</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443</v>
      </c>
      <c r="BP123" s="899"/>
      <c r="BQ123" s="853">
        <v>3739734</v>
      </c>
      <c r="BR123" s="854"/>
      <c r="BS123" s="854"/>
      <c r="BT123" s="854"/>
      <c r="BU123" s="854"/>
      <c r="BV123" s="854">
        <v>3822880</v>
      </c>
      <c r="BW123" s="854"/>
      <c r="BX123" s="854"/>
      <c r="BY123" s="854"/>
      <c r="BZ123" s="854"/>
      <c r="CA123" s="854">
        <v>3699927</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t="s">
        <v>224</v>
      </c>
      <c r="DH123" s="798"/>
      <c r="DI123" s="798"/>
      <c r="DJ123" s="798"/>
      <c r="DK123" s="799"/>
      <c r="DL123" s="800" t="s">
        <v>224</v>
      </c>
      <c r="DM123" s="798"/>
      <c r="DN123" s="798"/>
      <c r="DO123" s="798"/>
      <c r="DP123" s="799"/>
      <c r="DQ123" s="800" t="s">
        <v>224</v>
      </c>
      <c r="DR123" s="798"/>
      <c r="DS123" s="798"/>
      <c r="DT123" s="798"/>
      <c r="DU123" s="799"/>
      <c r="DV123" s="845" t="s">
        <v>224</v>
      </c>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224</v>
      </c>
      <c r="AB124" s="798"/>
      <c r="AC124" s="798"/>
      <c r="AD124" s="798"/>
      <c r="AE124" s="799"/>
      <c r="AF124" s="800" t="s">
        <v>224</v>
      </c>
      <c r="AG124" s="798"/>
      <c r="AH124" s="798"/>
      <c r="AI124" s="798"/>
      <c r="AJ124" s="799"/>
      <c r="AK124" s="800" t="s">
        <v>224</v>
      </c>
      <c r="AL124" s="798"/>
      <c r="AM124" s="798"/>
      <c r="AN124" s="798"/>
      <c r="AO124" s="799"/>
      <c r="AP124" s="845" t="s">
        <v>224</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224</v>
      </c>
      <c r="BR124" s="852"/>
      <c r="BS124" s="852"/>
      <c r="BT124" s="852"/>
      <c r="BU124" s="852"/>
      <c r="BV124" s="852" t="s">
        <v>224</v>
      </c>
      <c r="BW124" s="852"/>
      <c r="BX124" s="852"/>
      <c r="BY124" s="852"/>
      <c r="BZ124" s="852"/>
      <c r="CA124" s="852" t="s">
        <v>224</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224</v>
      </c>
      <c r="DH124" s="781"/>
      <c r="DI124" s="781"/>
      <c r="DJ124" s="781"/>
      <c r="DK124" s="782"/>
      <c r="DL124" s="783" t="s">
        <v>224</v>
      </c>
      <c r="DM124" s="781"/>
      <c r="DN124" s="781"/>
      <c r="DO124" s="781"/>
      <c r="DP124" s="782"/>
      <c r="DQ124" s="783" t="s">
        <v>224</v>
      </c>
      <c r="DR124" s="781"/>
      <c r="DS124" s="781"/>
      <c r="DT124" s="781"/>
      <c r="DU124" s="782"/>
      <c r="DV124" s="869" t="s">
        <v>224</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224</v>
      </c>
      <c r="AB125" s="798"/>
      <c r="AC125" s="798"/>
      <c r="AD125" s="798"/>
      <c r="AE125" s="799"/>
      <c r="AF125" s="800" t="s">
        <v>224</v>
      </c>
      <c r="AG125" s="798"/>
      <c r="AH125" s="798"/>
      <c r="AI125" s="798"/>
      <c r="AJ125" s="799"/>
      <c r="AK125" s="800" t="s">
        <v>224</v>
      </c>
      <c r="AL125" s="798"/>
      <c r="AM125" s="798"/>
      <c r="AN125" s="798"/>
      <c r="AO125" s="799"/>
      <c r="AP125" s="845" t="s">
        <v>224</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224</v>
      </c>
      <c r="DH125" s="863"/>
      <c r="DI125" s="863"/>
      <c r="DJ125" s="863"/>
      <c r="DK125" s="863"/>
      <c r="DL125" s="863" t="s">
        <v>224</v>
      </c>
      <c r="DM125" s="863"/>
      <c r="DN125" s="863"/>
      <c r="DO125" s="863"/>
      <c r="DP125" s="863"/>
      <c r="DQ125" s="863" t="s">
        <v>224</v>
      </c>
      <c r="DR125" s="863"/>
      <c r="DS125" s="863"/>
      <c r="DT125" s="863"/>
      <c r="DU125" s="863"/>
      <c r="DV125" s="864" t="s">
        <v>224</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224</v>
      </c>
      <c r="AB126" s="798"/>
      <c r="AC126" s="798"/>
      <c r="AD126" s="798"/>
      <c r="AE126" s="799"/>
      <c r="AF126" s="800" t="s">
        <v>224</v>
      </c>
      <c r="AG126" s="798"/>
      <c r="AH126" s="798"/>
      <c r="AI126" s="798"/>
      <c r="AJ126" s="799"/>
      <c r="AK126" s="800" t="s">
        <v>224</v>
      </c>
      <c r="AL126" s="798"/>
      <c r="AM126" s="798"/>
      <c r="AN126" s="798"/>
      <c r="AO126" s="799"/>
      <c r="AP126" s="845" t="s">
        <v>224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224</v>
      </c>
      <c r="DH126" s="835"/>
      <c r="DI126" s="835"/>
      <c r="DJ126" s="835"/>
      <c r="DK126" s="835"/>
      <c r="DL126" s="835" t="s">
        <v>224</v>
      </c>
      <c r="DM126" s="835"/>
      <c r="DN126" s="835"/>
      <c r="DO126" s="835"/>
      <c r="DP126" s="835"/>
      <c r="DQ126" s="835" t="s">
        <v>224</v>
      </c>
      <c r="DR126" s="835"/>
      <c r="DS126" s="835"/>
      <c r="DT126" s="835"/>
      <c r="DU126" s="835"/>
      <c r="DV126" s="812" t="s">
        <v>224</v>
      </c>
      <c r="DW126" s="812"/>
      <c r="DX126" s="812"/>
      <c r="DY126" s="812"/>
      <c r="DZ126" s="813"/>
    </row>
    <row r="127" spans="1:130" s="199" customFormat="1" ht="26.25" customHeight="1" x14ac:dyDescent="0.15">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224</v>
      </c>
      <c r="AB127" s="798"/>
      <c r="AC127" s="798"/>
      <c r="AD127" s="798"/>
      <c r="AE127" s="799"/>
      <c r="AF127" s="800" t="s">
        <v>224</v>
      </c>
      <c r="AG127" s="798"/>
      <c r="AH127" s="798"/>
      <c r="AI127" s="798"/>
      <c r="AJ127" s="799"/>
      <c r="AK127" s="800" t="s">
        <v>224</v>
      </c>
      <c r="AL127" s="798"/>
      <c r="AM127" s="798"/>
      <c r="AN127" s="798"/>
      <c r="AO127" s="799"/>
      <c r="AP127" s="845" t="s">
        <v>224</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224</v>
      </c>
      <c r="DH127" s="835"/>
      <c r="DI127" s="835"/>
      <c r="DJ127" s="835"/>
      <c r="DK127" s="835"/>
      <c r="DL127" s="835" t="s">
        <v>224</v>
      </c>
      <c r="DM127" s="835"/>
      <c r="DN127" s="835"/>
      <c r="DO127" s="835"/>
      <c r="DP127" s="835"/>
      <c r="DQ127" s="835" t="s">
        <v>224</v>
      </c>
      <c r="DR127" s="835"/>
      <c r="DS127" s="835"/>
      <c r="DT127" s="835"/>
      <c r="DU127" s="835"/>
      <c r="DV127" s="812" t="s">
        <v>224</v>
      </c>
      <c r="DW127" s="812"/>
      <c r="DX127" s="812"/>
      <c r="DY127" s="812"/>
      <c r="DZ127" s="813"/>
    </row>
    <row r="128" spans="1:130" s="199" customFormat="1" ht="26.25" customHeight="1" thickBot="1" x14ac:dyDescent="0.2">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3249</v>
      </c>
      <c r="AB128" s="819"/>
      <c r="AC128" s="819"/>
      <c r="AD128" s="819"/>
      <c r="AE128" s="820"/>
      <c r="AF128" s="821">
        <v>3248</v>
      </c>
      <c r="AG128" s="819"/>
      <c r="AH128" s="819"/>
      <c r="AI128" s="819"/>
      <c r="AJ128" s="820"/>
      <c r="AK128" s="821">
        <v>3248</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224</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224</v>
      </c>
      <c r="DH128" s="809"/>
      <c r="DI128" s="809"/>
      <c r="DJ128" s="809"/>
      <c r="DK128" s="809"/>
      <c r="DL128" s="809" t="s">
        <v>224</v>
      </c>
      <c r="DM128" s="809"/>
      <c r="DN128" s="809"/>
      <c r="DO128" s="809"/>
      <c r="DP128" s="809"/>
      <c r="DQ128" s="809" t="s">
        <v>224</v>
      </c>
      <c r="DR128" s="809"/>
      <c r="DS128" s="809"/>
      <c r="DT128" s="809"/>
      <c r="DU128" s="809"/>
      <c r="DV128" s="810" t="s">
        <v>224</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1293174</v>
      </c>
      <c r="AB129" s="798"/>
      <c r="AC129" s="798"/>
      <c r="AD129" s="798"/>
      <c r="AE129" s="799"/>
      <c r="AF129" s="800">
        <v>1343229</v>
      </c>
      <c r="AG129" s="798"/>
      <c r="AH129" s="798"/>
      <c r="AI129" s="798"/>
      <c r="AJ129" s="799"/>
      <c r="AK129" s="800">
        <v>1310474</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224</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298853</v>
      </c>
      <c r="AB130" s="798"/>
      <c r="AC130" s="798"/>
      <c r="AD130" s="798"/>
      <c r="AE130" s="799"/>
      <c r="AF130" s="800">
        <v>272224</v>
      </c>
      <c r="AG130" s="798"/>
      <c r="AH130" s="798"/>
      <c r="AI130" s="798"/>
      <c r="AJ130" s="799"/>
      <c r="AK130" s="800">
        <v>256587</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9.3000000000000007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994321</v>
      </c>
      <c r="AB131" s="781"/>
      <c r="AC131" s="781"/>
      <c r="AD131" s="781"/>
      <c r="AE131" s="782"/>
      <c r="AF131" s="783">
        <v>1071005</v>
      </c>
      <c r="AG131" s="781"/>
      <c r="AH131" s="781"/>
      <c r="AI131" s="781"/>
      <c r="AJ131" s="782"/>
      <c r="AK131" s="783">
        <v>1053887</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t="s">
        <v>224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10.92182504</v>
      </c>
      <c r="AB132" s="761"/>
      <c r="AC132" s="761"/>
      <c r="AD132" s="761"/>
      <c r="AE132" s="762"/>
      <c r="AF132" s="763">
        <v>8.8943562350000001</v>
      </c>
      <c r="AG132" s="761"/>
      <c r="AH132" s="761"/>
      <c r="AI132" s="761"/>
      <c r="AJ132" s="762"/>
      <c r="AK132" s="763">
        <v>8.1541948990000002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11.9</v>
      </c>
      <c r="AB133" s="740"/>
      <c r="AC133" s="740"/>
      <c r="AD133" s="740"/>
      <c r="AE133" s="741"/>
      <c r="AF133" s="739">
        <v>10.6</v>
      </c>
      <c r="AG133" s="740"/>
      <c r="AH133" s="740"/>
      <c r="AI133" s="740"/>
      <c r="AJ133" s="741"/>
      <c r="AK133" s="739">
        <v>9.3000000000000007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2" t="s">
        <v>471</v>
      </c>
      <c r="L7" s="256"/>
      <c r="M7" s="257" t="s">
        <v>472</v>
      </c>
      <c r="N7" s="258"/>
    </row>
    <row r="8" spans="1:16" x14ac:dyDescent="0.15">
      <c r="A8" s="250"/>
      <c r="B8" s="246"/>
      <c r="C8" s="246"/>
      <c r="D8" s="246"/>
      <c r="E8" s="246"/>
      <c r="F8" s="246"/>
      <c r="G8" s="259"/>
      <c r="H8" s="260"/>
      <c r="I8" s="260"/>
      <c r="J8" s="261"/>
      <c r="K8" s="1153"/>
      <c r="L8" s="262" t="s">
        <v>473</v>
      </c>
      <c r="M8" s="263" t="s">
        <v>474</v>
      </c>
      <c r="N8" s="264" t="s">
        <v>475</v>
      </c>
    </row>
    <row r="9" spans="1:16" x14ac:dyDescent="0.15">
      <c r="A9" s="250"/>
      <c r="B9" s="246"/>
      <c r="C9" s="246"/>
      <c r="D9" s="246"/>
      <c r="E9" s="246"/>
      <c r="F9" s="246"/>
      <c r="G9" s="1166" t="s">
        <v>476</v>
      </c>
      <c r="H9" s="1167"/>
      <c r="I9" s="1167"/>
      <c r="J9" s="1168"/>
      <c r="K9" s="265">
        <v>320685</v>
      </c>
      <c r="L9" s="266">
        <v>171215</v>
      </c>
      <c r="M9" s="267">
        <v>160295</v>
      </c>
      <c r="N9" s="268">
        <v>6.8</v>
      </c>
    </row>
    <row r="10" spans="1:16" x14ac:dyDescent="0.15">
      <c r="A10" s="250"/>
      <c r="B10" s="246"/>
      <c r="C10" s="246"/>
      <c r="D10" s="246"/>
      <c r="E10" s="246"/>
      <c r="F10" s="246"/>
      <c r="G10" s="1166" t="s">
        <v>477</v>
      </c>
      <c r="H10" s="1167"/>
      <c r="I10" s="1167"/>
      <c r="J10" s="1168"/>
      <c r="K10" s="269">
        <v>108019</v>
      </c>
      <c r="L10" s="270">
        <v>57672</v>
      </c>
      <c r="M10" s="271">
        <v>18795</v>
      </c>
      <c r="N10" s="272">
        <v>206.8</v>
      </c>
    </row>
    <row r="11" spans="1:16" ht="13.5" customHeight="1" x14ac:dyDescent="0.15">
      <c r="A11" s="250"/>
      <c r="B11" s="246"/>
      <c r="C11" s="246"/>
      <c r="D11" s="246"/>
      <c r="E11" s="246"/>
      <c r="F11" s="246"/>
      <c r="G11" s="1166" t="s">
        <v>478</v>
      </c>
      <c r="H11" s="1167"/>
      <c r="I11" s="1167"/>
      <c r="J11" s="1168"/>
      <c r="K11" s="269">
        <v>30112</v>
      </c>
      <c r="L11" s="270">
        <v>16077</v>
      </c>
      <c r="M11" s="271">
        <v>26340</v>
      </c>
      <c r="N11" s="272">
        <v>-39</v>
      </c>
    </row>
    <row r="12" spans="1:16" ht="13.5" customHeight="1" x14ac:dyDescent="0.15">
      <c r="A12" s="250"/>
      <c r="B12" s="246"/>
      <c r="C12" s="246"/>
      <c r="D12" s="246"/>
      <c r="E12" s="246"/>
      <c r="F12" s="246"/>
      <c r="G12" s="1166" t="s">
        <v>479</v>
      </c>
      <c r="H12" s="1167"/>
      <c r="I12" s="1167"/>
      <c r="J12" s="1168"/>
      <c r="K12" s="269" t="s">
        <v>480</v>
      </c>
      <c r="L12" s="270" t="s">
        <v>480</v>
      </c>
      <c r="M12" s="271">
        <v>1514</v>
      </c>
      <c r="N12" s="272" t="s">
        <v>480</v>
      </c>
    </row>
    <row r="13" spans="1:16" ht="13.5" customHeight="1" x14ac:dyDescent="0.15">
      <c r="A13" s="250"/>
      <c r="B13" s="246"/>
      <c r="C13" s="246"/>
      <c r="D13" s="246"/>
      <c r="E13" s="246"/>
      <c r="F13" s="246"/>
      <c r="G13" s="1166" t="s">
        <v>481</v>
      </c>
      <c r="H13" s="1167"/>
      <c r="I13" s="1167"/>
      <c r="J13" s="1168"/>
      <c r="K13" s="269" t="s">
        <v>480</v>
      </c>
      <c r="L13" s="270" t="s">
        <v>480</v>
      </c>
      <c r="M13" s="271" t="s">
        <v>480</v>
      </c>
      <c r="N13" s="272" t="s">
        <v>480</v>
      </c>
    </row>
    <row r="14" spans="1:16" ht="13.5" customHeight="1" x14ac:dyDescent="0.15">
      <c r="A14" s="250"/>
      <c r="B14" s="246"/>
      <c r="C14" s="246"/>
      <c r="D14" s="246"/>
      <c r="E14" s="246"/>
      <c r="F14" s="246"/>
      <c r="G14" s="1166" t="s">
        <v>482</v>
      </c>
      <c r="H14" s="1167"/>
      <c r="I14" s="1167"/>
      <c r="J14" s="1168"/>
      <c r="K14" s="269">
        <v>14234</v>
      </c>
      <c r="L14" s="270">
        <v>7600</v>
      </c>
      <c r="M14" s="271">
        <v>7022</v>
      </c>
      <c r="N14" s="272">
        <v>8.1999999999999993</v>
      </c>
    </row>
    <row r="15" spans="1:16" ht="13.5" customHeight="1" x14ac:dyDescent="0.15">
      <c r="A15" s="250"/>
      <c r="B15" s="246"/>
      <c r="C15" s="246"/>
      <c r="D15" s="246"/>
      <c r="E15" s="246"/>
      <c r="F15" s="246"/>
      <c r="G15" s="1166" t="s">
        <v>483</v>
      </c>
      <c r="H15" s="1167"/>
      <c r="I15" s="1167"/>
      <c r="J15" s="1168"/>
      <c r="K15" s="269">
        <v>3575</v>
      </c>
      <c r="L15" s="270">
        <v>1909</v>
      </c>
      <c r="M15" s="271">
        <v>5072</v>
      </c>
      <c r="N15" s="272">
        <v>-62.4</v>
      </c>
    </row>
    <row r="16" spans="1:16" x14ac:dyDescent="0.15">
      <c r="A16" s="250"/>
      <c r="B16" s="246"/>
      <c r="C16" s="246"/>
      <c r="D16" s="246"/>
      <c r="E16" s="246"/>
      <c r="F16" s="246"/>
      <c r="G16" s="1169" t="s">
        <v>484</v>
      </c>
      <c r="H16" s="1170"/>
      <c r="I16" s="1170"/>
      <c r="J16" s="1171"/>
      <c r="K16" s="270">
        <v>-27563</v>
      </c>
      <c r="L16" s="270">
        <v>-14716</v>
      </c>
      <c r="M16" s="271">
        <v>-16946</v>
      </c>
      <c r="N16" s="272">
        <v>-13.2</v>
      </c>
    </row>
    <row r="17" spans="1:16" x14ac:dyDescent="0.15">
      <c r="A17" s="250"/>
      <c r="B17" s="246"/>
      <c r="C17" s="246"/>
      <c r="D17" s="246"/>
      <c r="E17" s="246"/>
      <c r="F17" s="246"/>
      <c r="G17" s="1169" t="s">
        <v>172</v>
      </c>
      <c r="H17" s="1170"/>
      <c r="I17" s="1170"/>
      <c r="J17" s="1171"/>
      <c r="K17" s="270">
        <v>449062</v>
      </c>
      <c r="L17" s="270">
        <v>239755</v>
      </c>
      <c r="M17" s="271">
        <v>202093</v>
      </c>
      <c r="N17" s="272">
        <v>18.600000000000001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63" t="s">
        <v>489</v>
      </c>
      <c r="H21" s="1164"/>
      <c r="I21" s="1164"/>
      <c r="J21" s="1165"/>
      <c r="K21" s="282">
        <v>18.149999999999999</v>
      </c>
      <c r="L21" s="283">
        <v>18.46</v>
      </c>
      <c r="M21" s="284">
        <v>-0.31</v>
      </c>
      <c r="N21" s="251"/>
      <c r="O21" s="285"/>
      <c r="P21" s="281"/>
    </row>
    <row r="22" spans="1:16" s="286" customFormat="1" x14ac:dyDescent="0.15">
      <c r="A22" s="281"/>
      <c r="B22" s="251"/>
      <c r="C22" s="251"/>
      <c r="D22" s="251"/>
      <c r="E22" s="251"/>
      <c r="F22" s="251"/>
      <c r="G22" s="1163" t="s">
        <v>490</v>
      </c>
      <c r="H22" s="1164"/>
      <c r="I22" s="1164"/>
      <c r="J22" s="1165"/>
      <c r="K22" s="287">
        <v>96.6</v>
      </c>
      <c r="L22" s="288">
        <v>94.7</v>
      </c>
      <c r="M22" s="289">
        <v>1.9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2" t="s">
        <v>471</v>
      </c>
      <c r="L30" s="256"/>
      <c r="M30" s="257" t="s">
        <v>472</v>
      </c>
      <c r="N30" s="258"/>
    </row>
    <row r="31" spans="1:16" x14ac:dyDescent="0.15">
      <c r="A31" s="250"/>
      <c r="B31" s="246"/>
      <c r="C31" s="246"/>
      <c r="D31" s="246"/>
      <c r="E31" s="246"/>
      <c r="F31" s="246"/>
      <c r="G31" s="259"/>
      <c r="H31" s="260"/>
      <c r="I31" s="260"/>
      <c r="J31" s="261"/>
      <c r="K31" s="1153"/>
      <c r="L31" s="262" t="s">
        <v>473</v>
      </c>
      <c r="M31" s="263" t="s">
        <v>474</v>
      </c>
      <c r="N31" s="264" t="s">
        <v>475</v>
      </c>
    </row>
    <row r="32" spans="1:16" ht="27" customHeight="1" x14ac:dyDescent="0.15">
      <c r="A32" s="250"/>
      <c r="B32" s="246"/>
      <c r="C32" s="246"/>
      <c r="D32" s="246"/>
      <c r="E32" s="246"/>
      <c r="F32" s="246"/>
      <c r="G32" s="1154" t="s">
        <v>494</v>
      </c>
      <c r="H32" s="1155"/>
      <c r="I32" s="1155"/>
      <c r="J32" s="1156"/>
      <c r="K32" s="296">
        <v>269100</v>
      </c>
      <c r="L32" s="296">
        <v>143673</v>
      </c>
      <c r="M32" s="297">
        <v>103357</v>
      </c>
      <c r="N32" s="298">
        <v>39</v>
      </c>
    </row>
    <row r="33" spans="1:16" ht="13.5" customHeight="1" x14ac:dyDescent="0.15">
      <c r="A33" s="250"/>
      <c r="B33" s="246"/>
      <c r="C33" s="246"/>
      <c r="D33" s="246"/>
      <c r="E33" s="246"/>
      <c r="F33" s="246"/>
      <c r="G33" s="1154" t="s">
        <v>495</v>
      </c>
      <c r="H33" s="1155"/>
      <c r="I33" s="1155"/>
      <c r="J33" s="1156"/>
      <c r="K33" s="296" t="s">
        <v>480</v>
      </c>
      <c r="L33" s="296" t="s">
        <v>480</v>
      </c>
      <c r="M33" s="297" t="s">
        <v>480</v>
      </c>
      <c r="N33" s="298" t="s">
        <v>480</v>
      </c>
    </row>
    <row r="34" spans="1:16" ht="27" customHeight="1" x14ac:dyDescent="0.15">
      <c r="A34" s="250"/>
      <c r="B34" s="246"/>
      <c r="C34" s="246"/>
      <c r="D34" s="246"/>
      <c r="E34" s="246"/>
      <c r="F34" s="246"/>
      <c r="G34" s="1154" t="s">
        <v>496</v>
      </c>
      <c r="H34" s="1155"/>
      <c r="I34" s="1155"/>
      <c r="J34" s="1156"/>
      <c r="K34" s="296" t="s">
        <v>480</v>
      </c>
      <c r="L34" s="296" t="s">
        <v>480</v>
      </c>
      <c r="M34" s="297" t="s">
        <v>480</v>
      </c>
      <c r="N34" s="298" t="s">
        <v>480</v>
      </c>
    </row>
    <row r="35" spans="1:16" ht="27" customHeight="1" x14ac:dyDescent="0.15">
      <c r="A35" s="250"/>
      <c r="B35" s="246"/>
      <c r="C35" s="246"/>
      <c r="D35" s="246"/>
      <c r="E35" s="246"/>
      <c r="F35" s="246"/>
      <c r="G35" s="1154" t="s">
        <v>497</v>
      </c>
      <c r="H35" s="1155"/>
      <c r="I35" s="1155"/>
      <c r="J35" s="1156"/>
      <c r="K35" s="296">
        <v>70220</v>
      </c>
      <c r="L35" s="296">
        <v>37491</v>
      </c>
      <c r="M35" s="297">
        <v>28799</v>
      </c>
      <c r="N35" s="298">
        <v>30.2</v>
      </c>
    </row>
    <row r="36" spans="1:16" ht="27" customHeight="1" x14ac:dyDescent="0.15">
      <c r="A36" s="250"/>
      <c r="B36" s="246"/>
      <c r="C36" s="246"/>
      <c r="D36" s="246"/>
      <c r="E36" s="246"/>
      <c r="F36" s="246"/>
      <c r="G36" s="1154" t="s">
        <v>498</v>
      </c>
      <c r="H36" s="1155"/>
      <c r="I36" s="1155"/>
      <c r="J36" s="1156"/>
      <c r="K36" s="296">
        <v>6451</v>
      </c>
      <c r="L36" s="296">
        <v>3444</v>
      </c>
      <c r="M36" s="297">
        <v>4510</v>
      </c>
      <c r="N36" s="298">
        <v>-23.6</v>
      </c>
    </row>
    <row r="37" spans="1:16" ht="13.5" customHeight="1" x14ac:dyDescent="0.15">
      <c r="A37" s="250"/>
      <c r="B37" s="246"/>
      <c r="C37" s="246"/>
      <c r="D37" s="246"/>
      <c r="E37" s="246"/>
      <c r="F37" s="246"/>
      <c r="G37" s="1154" t="s">
        <v>499</v>
      </c>
      <c r="H37" s="1155"/>
      <c r="I37" s="1155"/>
      <c r="J37" s="1156"/>
      <c r="K37" s="296" t="s">
        <v>480</v>
      </c>
      <c r="L37" s="296" t="s">
        <v>480</v>
      </c>
      <c r="M37" s="297">
        <v>1276</v>
      </c>
      <c r="N37" s="298" t="s">
        <v>480</v>
      </c>
    </row>
    <row r="38" spans="1:16" ht="27" customHeight="1" x14ac:dyDescent="0.15">
      <c r="A38" s="250"/>
      <c r="B38" s="246"/>
      <c r="C38" s="246"/>
      <c r="D38" s="246"/>
      <c r="E38" s="246"/>
      <c r="F38" s="246"/>
      <c r="G38" s="1157" t="s">
        <v>500</v>
      </c>
      <c r="H38" s="1158"/>
      <c r="I38" s="1158"/>
      <c r="J38" s="1159"/>
      <c r="K38" s="299" t="s">
        <v>480</v>
      </c>
      <c r="L38" s="299" t="s">
        <v>480</v>
      </c>
      <c r="M38" s="300">
        <v>40</v>
      </c>
      <c r="N38" s="301" t="s">
        <v>480</v>
      </c>
      <c r="O38" s="295"/>
    </row>
    <row r="39" spans="1:16" x14ac:dyDescent="0.15">
      <c r="A39" s="250"/>
      <c r="B39" s="246"/>
      <c r="C39" s="246"/>
      <c r="D39" s="246"/>
      <c r="E39" s="246"/>
      <c r="F39" s="246"/>
      <c r="G39" s="1157" t="s">
        <v>501</v>
      </c>
      <c r="H39" s="1158"/>
      <c r="I39" s="1158"/>
      <c r="J39" s="1159"/>
      <c r="K39" s="302">
        <v>-3248</v>
      </c>
      <c r="L39" s="302">
        <v>-1734</v>
      </c>
      <c r="M39" s="303">
        <v>-3340</v>
      </c>
      <c r="N39" s="304">
        <v>-48.1</v>
      </c>
      <c r="O39" s="295"/>
    </row>
    <row r="40" spans="1:16" ht="27" customHeight="1" x14ac:dyDescent="0.15">
      <c r="A40" s="250"/>
      <c r="B40" s="246"/>
      <c r="C40" s="246"/>
      <c r="D40" s="246"/>
      <c r="E40" s="246"/>
      <c r="F40" s="246"/>
      <c r="G40" s="1154" t="s">
        <v>502</v>
      </c>
      <c r="H40" s="1155"/>
      <c r="I40" s="1155"/>
      <c r="J40" s="1156"/>
      <c r="K40" s="302">
        <v>-256587</v>
      </c>
      <c r="L40" s="302">
        <v>-136993</v>
      </c>
      <c r="M40" s="303">
        <v>-104131</v>
      </c>
      <c r="N40" s="304">
        <v>31.6</v>
      </c>
      <c r="O40" s="295"/>
    </row>
    <row r="41" spans="1:16" x14ac:dyDescent="0.15">
      <c r="A41" s="250"/>
      <c r="B41" s="246"/>
      <c r="C41" s="246"/>
      <c r="D41" s="246"/>
      <c r="E41" s="246"/>
      <c r="F41" s="246"/>
      <c r="G41" s="1160" t="s">
        <v>284</v>
      </c>
      <c r="H41" s="1161"/>
      <c r="I41" s="1161"/>
      <c r="J41" s="1162"/>
      <c r="K41" s="296">
        <v>85936</v>
      </c>
      <c r="L41" s="302">
        <v>45881</v>
      </c>
      <c r="M41" s="303">
        <v>30511</v>
      </c>
      <c r="N41" s="304">
        <v>50.4</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47" t="s">
        <v>471</v>
      </c>
      <c r="J49" s="1149" t="s">
        <v>506</v>
      </c>
      <c r="K49" s="1150"/>
      <c r="L49" s="1150"/>
      <c r="M49" s="1150"/>
      <c r="N49" s="1151"/>
    </row>
    <row r="50" spans="1:14" x14ac:dyDescent="0.15">
      <c r="A50" s="250"/>
      <c r="B50" s="246"/>
      <c r="C50" s="246"/>
      <c r="D50" s="246"/>
      <c r="E50" s="246"/>
      <c r="F50" s="246"/>
      <c r="G50" s="314"/>
      <c r="H50" s="315"/>
      <c r="I50" s="1148"/>
      <c r="J50" s="316" t="s">
        <v>507</v>
      </c>
      <c r="K50" s="317" t="s">
        <v>508</v>
      </c>
      <c r="L50" s="318" t="s">
        <v>509</v>
      </c>
      <c r="M50" s="319" t="s">
        <v>510</v>
      </c>
      <c r="N50" s="320" t="s">
        <v>511</v>
      </c>
    </row>
    <row r="51" spans="1:14" x14ac:dyDescent="0.15">
      <c r="A51" s="250"/>
      <c r="B51" s="246"/>
      <c r="C51" s="246"/>
      <c r="D51" s="246"/>
      <c r="E51" s="246"/>
      <c r="F51" s="246"/>
      <c r="G51" s="312" t="s">
        <v>512</v>
      </c>
      <c r="H51" s="313"/>
      <c r="I51" s="321">
        <v>349247</v>
      </c>
      <c r="J51" s="322">
        <v>176834</v>
      </c>
      <c r="K51" s="323">
        <v>21.7</v>
      </c>
      <c r="L51" s="324">
        <v>221823</v>
      </c>
      <c r="M51" s="325">
        <v>10.1</v>
      </c>
      <c r="N51" s="326">
        <v>11.6</v>
      </c>
    </row>
    <row r="52" spans="1:14" x14ac:dyDescent="0.15">
      <c r="A52" s="250"/>
      <c r="B52" s="246"/>
      <c r="C52" s="246"/>
      <c r="D52" s="246"/>
      <c r="E52" s="246"/>
      <c r="F52" s="246"/>
      <c r="G52" s="327"/>
      <c r="H52" s="328" t="s">
        <v>513</v>
      </c>
      <c r="I52" s="329">
        <v>163307</v>
      </c>
      <c r="J52" s="330">
        <v>82687</v>
      </c>
      <c r="K52" s="331">
        <v>-30.6</v>
      </c>
      <c r="L52" s="332">
        <v>104431</v>
      </c>
      <c r="M52" s="333">
        <v>-11.8</v>
      </c>
      <c r="N52" s="334">
        <v>-18.8</v>
      </c>
    </row>
    <row r="53" spans="1:14" x14ac:dyDescent="0.15">
      <c r="A53" s="250"/>
      <c r="B53" s="246"/>
      <c r="C53" s="246"/>
      <c r="D53" s="246"/>
      <c r="E53" s="246"/>
      <c r="F53" s="246"/>
      <c r="G53" s="312" t="s">
        <v>514</v>
      </c>
      <c r="H53" s="313"/>
      <c r="I53" s="321">
        <v>391223</v>
      </c>
      <c r="J53" s="322">
        <v>196693</v>
      </c>
      <c r="K53" s="323">
        <v>11.2</v>
      </c>
      <c r="L53" s="324">
        <v>263041</v>
      </c>
      <c r="M53" s="325">
        <v>18.600000000000001</v>
      </c>
      <c r="N53" s="326">
        <v>-7.4</v>
      </c>
    </row>
    <row r="54" spans="1:14" x14ac:dyDescent="0.15">
      <c r="A54" s="250"/>
      <c r="B54" s="246"/>
      <c r="C54" s="246"/>
      <c r="D54" s="246"/>
      <c r="E54" s="246"/>
      <c r="F54" s="246"/>
      <c r="G54" s="327"/>
      <c r="H54" s="328" t="s">
        <v>513</v>
      </c>
      <c r="I54" s="329">
        <v>150685</v>
      </c>
      <c r="J54" s="330">
        <v>75759</v>
      </c>
      <c r="K54" s="331">
        <v>-8.4</v>
      </c>
      <c r="L54" s="332">
        <v>103171</v>
      </c>
      <c r="M54" s="333">
        <v>-1.2</v>
      </c>
      <c r="N54" s="334">
        <v>-7.2</v>
      </c>
    </row>
    <row r="55" spans="1:14" x14ac:dyDescent="0.15">
      <c r="A55" s="250"/>
      <c r="B55" s="246"/>
      <c r="C55" s="246"/>
      <c r="D55" s="246"/>
      <c r="E55" s="246"/>
      <c r="F55" s="246"/>
      <c r="G55" s="312" t="s">
        <v>515</v>
      </c>
      <c r="H55" s="313"/>
      <c r="I55" s="321">
        <v>261954</v>
      </c>
      <c r="J55" s="322">
        <v>133787</v>
      </c>
      <c r="K55" s="323">
        <v>-32</v>
      </c>
      <c r="L55" s="324">
        <v>272886</v>
      </c>
      <c r="M55" s="325">
        <v>3.7</v>
      </c>
      <c r="N55" s="326">
        <v>-35.700000000000003</v>
      </c>
    </row>
    <row r="56" spans="1:14" x14ac:dyDescent="0.15">
      <c r="A56" s="250"/>
      <c r="B56" s="246"/>
      <c r="C56" s="246"/>
      <c r="D56" s="246"/>
      <c r="E56" s="246"/>
      <c r="F56" s="246"/>
      <c r="G56" s="327"/>
      <c r="H56" s="328" t="s">
        <v>513</v>
      </c>
      <c r="I56" s="329">
        <v>162099</v>
      </c>
      <c r="J56" s="330">
        <v>82788</v>
      </c>
      <c r="K56" s="331">
        <v>9.3000000000000007</v>
      </c>
      <c r="L56" s="332">
        <v>125724</v>
      </c>
      <c r="M56" s="333">
        <v>21.9</v>
      </c>
      <c r="N56" s="334">
        <v>-12.6</v>
      </c>
    </row>
    <row r="57" spans="1:14" x14ac:dyDescent="0.15">
      <c r="A57" s="250"/>
      <c r="B57" s="246"/>
      <c r="C57" s="246"/>
      <c r="D57" s="246"/>
      <c r="E57" s="246"/>
      <c r="F57" s="246"/>
      <c r="G57" s="312" t="s">
        <v>516</v>
      </c>
      <c r="H57" s="313"/>
      <c r="I57" s="321">
        <v>345182</v>
      </c>
      <c r="J57" s="322">
        <v>181388</v>
      </c>
      <c r="K57" s="323">
        <v>35.6</v>
      </c>
      <c r="L57" s="324">
        <v>245039</v>
      </c>
      <c r="M57" s="325">
        <v>-10.199999999999999</v>
      </c>
      <c r="N57" s="326">
        <v>45.8</v>
      </c>
    </row>
    <row r="58" spans="1:14" x14ac:dyDescent="0.15">
      <c r="A58" s="250"/>
      <c r="B58" s="246"/>
      <c r="C58" s="246"/>
      <c r="D58" s="246"/>
      <c r="E58" s="246"/>
      <c r="F58" s="246"/>
      <c r="G58" s="327"/>
      <c r="H58" s="328" t="s">
        <v>513</v>
      </c>
      <c r="I58" s="329">
        <v>148796</v>
      </c>
      <c r="J58" s="330">
        <v>78190</v>
      </c>
      <c r="K58" s="331">
        <v>-5.6</v>
      </c>
      <c r="L58" s="332">
        <v>108922</v>
      </c>
      <c r="M58" s="333">
        <v>-13.4</v>
      </c>
      <c r="N58" s="334">
        <v>7.8</v>
      </c>
    </row>
    <row r="59" spans="1:14" x14ac:dyDescent="0.15">
      <c r="A59" s="250"/>
      <c r="B59" s="246"/>
      <c r="C59" s="246"/>
      <c r="D59" s="246"/>
      <c r="E59" s="246"/>
      <c r="F59" s="246"/>
      <c r="G59" s="312" t="s">
        <v>517</v>
      </c>
      <c r="H59" s="313"/>
      <c r="I59" s="321">
        <v>401211</v>
      </c>
      <c r="J59" s="322">
        <v>214208</v>
      </c>
      <c r="K59" s="323">
        <v>18.100000000000001</v>
      </c>
      <c r="L59" s="324">
        <v>237994</v>
      </c>
      <c r="M59" s="325">
        <v>-2.9</v>
      </c>
      <c r="N59" s="326">
        <v>21</v>
      </c>
    </row>
    <row r="60" spans="1:14" x14ac:dyDescent="0.15">
      <c r="A60" s="250"/>
      <c r="B60" s="246"/>
      <c r="C60" s="246"/>
      <c r="D60" s="246"/>
      <c r="E60" s="246"/>
      <c r="F60" s="246"/>
      <c r="G60" s="327"/>
      <c r="H60" s="328" t="s">
        <v>513</v>
      </c>
      <c r="I60" s="335">
        <v>169754</v>
      </c>
      <c r="J60" s="330">
        <v>90632</v>
      </c>
      <c r="K60" s="331">
        <v>15.9</v>
      </c>
      <c r="L60" s="332">
        <v>110361</v>
      </c>
      <c r="M60" s="333">
        <v>1.3</v>
      </c>
      <c r="N60" s="334">
        <v>14.6</v>
      </c>
    </row>
    <row r="61" spans="1:14" x14ac:dyDescent="0.15">
      <c r="A61" s="250"/>
      <c r="B61" s="246"/>
      <c r="C61" s="246"/>
      <c r="D61" s="246"/>
      <c r="E61" s="246"/>
      <c r="F61" s="246"/>
      <c r="G61" s="312" t="s">
        <v>518</v>
      </c>
      <c r="H61" s="336"/>
      <c r="I61" s="337">
        <v>349763</v>
      </c>
      <c r="J61" s="338">
        <v>180582</v>
      </c>
      <c r="K61" s="339">
        <v>10.9</v>
      </c>
      <c r="L61" s="340">
        <v>248157</v>
      </c>
      <c r="M61" s="341">
        <v>3.9</v>
      </c>
      <c r="N61" s="326">
        <v>7</v>
      </c>
    </row>
    <row r="62" spans="1:14" x14ac:dyDescent="0.15">
      <c r="A62" s="250"/>
      <c r="B62" s="246"/>
      <c r="C62" s="246"/>
      <c r="D62" s="246"/>
      <c r="E62" s="246"/>
      <c r="F62" s="246"/>
      <c r="G62" s="327"/>
      <c r="H62" s="328" t="s">
        <v>513</v>
      </c>
      <c r="I62" s="329">
        <v>158928</v>
      </c>
      <c r="J62" s="330">
        <v>82011</v>
      </c>
      <c r="K62" s="331">
        <v>-3.9</v>
      </c>
      <c r="L62" s="332">
        <v>110522</v>
      </c>
      <c r="M62" s="333">
        <v>-0.6</v>
      </c>
      <c r="N62" s="334">
        <v>-3.3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99FF"/>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39.24</v>
      </c>
      <c r="G47" s="12">
        <v>39.01</v>
      </c>
      <c r="H47" s="12">
        <v>40.11</v>
      </c>
      <c r="I47" s="12">
        <v>38.71</v>
      </c>
      <c r="J47" s="13">
        <v>39.78</v>
      </c>
    </row>
    <row r="48" spans="2:10" ht="57.75" customHeight="1" x14ac:dyDescent="0.15">
      <c r="B48" s="14"/>
      <c r="C48" s="1174" t="s">
        <v>4</v>
      </c>
      <c r="D48" s="1174"/>
      <c r="E48" s="1175"/>
      <c r="F48" s="15">
        <v>1.3</v>
      </c>
      <c r="G48" s="16">
        <v>1</v>
      </c>
      <c r="H48" s="16">
        <v>1.8</v>
      </c>
      <c r="I48" s="16">
        <v>2.14</v>
      </c>
      <c r="J48" s="17">
        <v>2.42</v>
      </c>
    </row>
    <row r="49" spans="2:10" ht="57.75" customHeight="1" thickBot="1" x14ac:dyDescent="0.2">
      <c r="B49" s="18"/>
      <c r="C49" s="1176" t="s">
        <v>5</v>
      </c>
      <c r="D49" s="1176"/>
      <c r="E49" s="1177"/>
      <c r="F49" s="19">
        <v>2.59</v>
      </c>
      <c r="G49" s="20" t="s">
        <v>525</v>
      </c>
      <c r="H49" s="20">
        <v>0.87</v>
      </c>
      <c r="I49" s="20">
        <v>0.49</v>
      </c>
      <c r="J49" s="21">
        <v>16.09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2018-10-31T07:54:11Z</cp:lastPrinted>
  <dcterms:created xsi:type="dcterms:W3CDTF">2018-01-24T05:00:57Z</dcterms:created>
  <dcterms:modified xsi:type="dcterms:W3CDTF">2018-11-05T06:21:02Z</dcterms:modified>
</cp:coreProperties>
</file>