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2上田\"/>
    </mc:Choice>
  </mc:AlternateContent>
  <bookViews>
    <workbookView xWindow="0" yWindow="0" windowWidth="24000" windowHeight="94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U63" i="11"/>
  <c r="AP63" i="11"/>
  <c r="AP23" i="11"/>
  <c r="Q23" i="11"/>
  <c r="DG43" i="9"/>
  <c r="CQ43" i="9"/>
  <c r="CO43" i="9" s="1"/>
  <c r="BY43" i="9"/>
  <c r="BE43" i="9"/>
  <c r="AM43" i="9"/>
  <c r="U43" i="9"/>
  <c r="E43" i="9"/>
  <c r="C43" i="9"/>
  <c r="DG42" i="9"/>
  <c r="CQ42" i="9"/>
  <c r="CO42" i="9"/>
  <c r="BY42" i="9"/>
  <c r="BE42" i="9"/>
  <c r="AM42" i="9"/>
  <c r="U42" i="9"/>
  <c r="E42" i="9"/>
  <c r="C42" i="9" s="1"/>
  <c r="DG41" i="9"/>
  <c r="CQ41" i="9"/>
  <c r="CO41" i="9" s="1"/>
  <c r="BY41" i="9"/>
  <c r="BE41" i="9"/>
  <c r="AM41" i="9"/>
  <c r="U41" i="9"/>
  <c r="E41" i="9"/>
  <c r="C41" i="9"/>
  <c r="DG40" i="9"/>
  <c r="CQ40" i="9"/>
  <c r="CO40" i="9"/>
  <c r="BY40" i="9"/>
  <c r="BE40" i="9"/>
  <c r="AM40" i="9"/>
  <c r="U40" i="9"/>
  <c r="E40" i="9"/>
  <c r="C40" i="9" s="1"/>
  <c r="DG39" i="9"/>
  <c r="CQ39" i="9"/>
  <c r="CO39" i="9" s="1"/>
  <c r="BY39" i="9"/>
  <c r="BE39" i="9"/>
  <c r="AM39" i="9"/>
  <c r="U39" i="9"/>
  <c r="E39" i="9"/>
  <c r="C39" i="9"/>
  <c r="DG38" i="9"/>
  <c r="CQ38" i="9"/>
  <c r="CO38" i="9"/>
  <c r="BY38" i="9"/>
  <c r="BE38" i="9"/>
  <c r="AM38" i="9"/>
  <c r="U38" i="9"/>
  <c r="E38" i="9"/>
  <c r="C38" i="9"/>
  <c r="DG37" i="9"/>
  <c r="CQ37" i="9"/>
  <c r="CO37" i="9" s="1"/>
  <c r="BY37" i="9"/>
  <c r="BG37" i="9"/>
  <c r="AM37" i="9"/>
  <c r="W37" i="9"/>
  <c r="E37" i="9"/>
  <c r="C37" i="9"/>
  <c r="DG36" i="9"/>
  <c r="CQ36" i="9"/>
  <c r="BY36" i="9"/>
  <c r="BG36" i="9"/>
  <c r="AM36" i="9"/>
  <c r="W36" i="9"/>
  <c r="E36" i="9"/>
  <c r="C36" i="9"/>
  <c r="DG35" i="9"/>
  <c r="CQ35" i="9"/>
  <c r="BY35" i="9"/>
  <c r="BG35" i="9"/>
  <c r="AM35" i="9"/>
  <c r="W35" i="9"/>
  <c r="E35" i="9"/>
  <c r="DG34" i="9"/>
  <c r="CQ34" i="9"/>
  <c r="BY34" i="9"/>
  <c r="BG34" i="9"/>
  <c r="AM34" i="9"/>
  <c r="W34" i="9"/>
  <c r="E34" i="9"/>
  <c r="C34" i="9"/>
  <c r="C35" i="9" s="1"/>
  <c r="U34" i="9" l="1"/>
  <c r="U35" i="9" s="1"/>
  <c r="U36" i="9" s="1"/>
  <c r="U37" i="9" s="1"/>
  <c r="BE34" i="9" l="1"/>
  <c r="BE35" i="9" s="1"/>
  <c r="BE36" i="9" s="1"/>
  <c r="BE37" i="9" s="1"/>
  <c r="BW34" i="9"/>
  <c r="BW35" i="9" s="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<sst xmlns="http://schemas.openxmlformats.org/spreadsheetml/2006/main" count="1155" uniqueCount="537">
  <si>
    <t>決算額</t>
    <rPh sb="0" eb="2">
      <t>ケッサン</t>
    </rPh>
    <rPh sb="2" eb="3">
      <t>ガク</t>
    </rPh>
    <phoneticPr fontId="7"/>
  </si>
  <si>
    <t>内訳</t>
    <rPh sb="0" eb="2">
      <t>ウチワケ</t>
    </rPh>
    <phoneticPr fontId="27"/>
  </si>
  <si>
    <t xml:space="preserve">連結実質赤字額 </t>
  </si>
  <si>
    <t>資金不足
比率</t>
    <rPh sb="0" eb="2">
      <t>シキン</t>
    </rPh>
    <rPh sb="2" eb="4">
      <t>フソク</t>
    </rPh>
    <rPh sb="5" eb="7">
      <t>ヒリツ</t>
    </rPh>
    <phoneticPr fontId="7"/>
  </si>
  <si>
    <t>同和地区住宅新築資金等貸付特別会計</t>
  </si>
  <si>
    <t>国民健康保険</t>
  </si>
  <si>
    <t>土地開発基金現在高</t>
    <rPh sb="0" eb="2">
      <t>トチ</t>
    </rPh>
    <rPh sb="2" eb="4">
      <t>カイハツ</t>
    </rPh>
    <rPh sb="4" eb="6">
      <t>キキン</t>
    </rPh>
    <rPh sb="6" eb="8">
      <t>ゲンザイ</t>
    </rPh>
    <rPh sb="8" eb="9">
      <t>タカ</t>
    </rPh>
    <phoneticPr fontId="28"/>
  </si>
  <si>
    <t>一般会計</t>
  </si>
  <si>
    <t>増減率(%)(A)</t>
    <rPh sb="0" eb="3">
      <t>ゾウゲンリツ</t>
    </rPh>
    <phoneticPr fontId="7"/>
  </si>
  <si>
    <t>　　(※1)</t>
  </si>
  <si>
    <t>　うち消防職員</t>
    <rPh sb="3" eb="5">
      <t>ショウボウ</t>
    </rPh>
    <rPh sb="5" eb="7">
      <t>ショクイン</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</si>
  <si>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</si>
  <si>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年度</t>
    <rPh sb="0" eb="2">
      <t>ネンド</t>
    </rPh>
    <phoneticPr fontId="7"/>
  </si>
  <si>
    <t>　うち元金</t>
  </si>
  <si>
    <t>形式収支</t>
  </si>
  <si>
    <t>　　　法人均等割</t>
  </si>
  <si>
    <t>平成28年度</t>
    <rPh sb="0" eb="2">
      <t>ヘイセイ</t>
    </rPh>
    <rPh sb="4" eb="6">
      <t>ネンド</t>
    </rPh>
    <phoneticPr fontId="7"/>
  </si>
  <si>
    <t>一時借入金の利子</t>
    <rPh sb="0" eb="2">
      <t>イチジ</t>
    </rPh>
    <rPh sb="2" eb="5">
      <t>カリイレキン</t>
    </rPh>
    <rPh sb="6" eb="8">
      <t>リシ</t>
    </rPh>
    <phoneticPr fontId="27"/>
  </si>
  <si>
    <t xml:space="preserve"> H28</t>
  </si>
  <si>
    <t>利子補給に係るもの</t>
  </si>
  <si>
    <t>土木費</t>
  </si>
  <si>
    <t>(単年度)</t>
    <rPh sb="1" eb="4">
      <t>タンネンド</t>
    </rPh>
    <phoneticPr fontId="7"/>
  </si>
  <si>
    <t>▲地方債に係る元利償還金及び準元利償還金に要する経費として
普通交付税の額の算定に用いる基準財政需要額に算入された額</t>
  </si>
  <si>
    <t>繰越金</t>
  </si>
  <si>
    <t>当該団体決算額
（千円）</t>
    <rPh sb="0" eb="2">
      <t>トウガイ</t>
    </rPh>
    <rPh sb="2" eb="4">
      <t>ダンタイ</t>
    </rPh>
    <rPh sb="4" eb="6">
      <t>ケッサン</t>
    </rPh>
    <rPh sb="6" eb="7">
      <t>ガク</t>
    </rPh>
    <rPh sb="9" eb="11">
      <t>センエン</t>
    </rPh>
    <phoneticPr fontId="7"/>
  </si>
  <si>
    <t>平成28年度</t>
    <rPh sb="0" eb="2">
      <t>ヘイセイ</t>
    </rPh>
    <rPh sb="4" eb="6">
      <t>ネンド</t>
    </rPh>
    <phoneticPr fontId="29"/>
  </si>
  <si>
    <t>構成比</t>
    <rPh sb="0" eb="3">
      <t>コウセイヒ</t>
    </rPh>
    <phoneticPr fontId="7"/>
  </si>
  <si>
    <t>Ⅱ－１</t>
  </si>
  <si>
    <t>赤字額</t>
    <rPh sb="0" eb="2">
      <t>アカジ</t>
    </rPh>
    <rPh sb="2" eb="3">
      <t>ガク</t>
    </rPh>
    <phoneticPr fontId="30"/>
  </si>
  <si>
    <t>　　都市計画税</t>
  </si>
  <si>
    <t>第1次</t>
    <rPh sb="0" eb="1">
      <t>ダイ</t>
    </rPh>
    <rPh sb="2" eb="3">
      <t>ジ</t>
    </rPh>
    <phoneticPr fontId="7"/>
  </si>
  <si>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7"/>
  </si>
  <si>
    <t>平成28年度(千円)</t>
    <rPh sb="0" eb="2">
      <t>ヘイセイ</t>
    </rPh>
    <rPh sb="4" eb="6">
      <t>ネンド</t>
    </rPh>
    <rPh sb="7" eb="9">
      <t>センエン</t>
    </rPh>
    <phoneticPr fontId="7"/>
  </si>
  <si>
    <t>公債費負担比率</t>
    <rPh sb="0" eb="3">
      <t>コウサイヒ</t>
    </rPh>
    <rPh sb="3" eb="5">
      <t>フタン</t>
    </rPh>
    <rPh sb="5" eb="7">
      <t>ヒリツ</t>
    </rPh>
    <phoneticPr fontId="7"/>
  </si>
  <si>
    <t>※5：産業構造の比率は、分母を就業人口総数とし、分類不能の産業を除いて算出。</t>
  </si>
  <si>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</si>
  <si>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</si>
  <si>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</si>
  <si>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依田窪医療福祉事務組合（依田窪老人保健施設特別会計）</t>
    <rPh sb="0" eb="2">
      <t>ヨダ</t>
    </rPh>
    <rPh sb="2" eb="3">
      <t>クボ</t>
    </rPh>
    <rPh sb="3" eb="5">
      <t>イリョウ</t>
    </rPh>
    <rPh sb="5" eb="7">
      <t>フクシ</t>
    </rPh>
    <rPh sb="7" eb="9">
      <t>ジム</t>
    </rPh>
    <rPh sb="9" eb="11">
      <t>クミアイ</t>
    </rPh>
    <rPh sb="12" eb="14">
      <t>ヨダ</t>
    </rPh>
    <rPh sb="14" eb="15">
      <t>クボ</t>
    </rPh>
    <rPh sb="15" eb="17">
      <t>ロウジン</t>
    </rPh>
    <rPh sb="17" eb="19">
      <t>ホケン</t>
    </rPh>
    <rPh sb="19" eb="21">
      <t>シセツ</t>
    </rPh>
    <rPh sb="21" eb="23">
      <t>トクベツ</t>
    </rPh>
    <rPh sb="23" eb="25">
      <t>カイケイ</t>
    </rPh>
    <phoneticPr fontId="7"/>
  </si>
  <si>
    <t>被保険者
1人当り</t>
  </si>
  <si>
    <t>連結実質赤字比率に係る赤字・黒字の構成分析</t>
  </si>
  <si>
    <t>人口密度 (人/k㎡)</t>
    <rPh sb="0" eb="2">
      <t>ジンコウ</t>
    </rPh>
    <rPh sb="2" eb="4">
      <t>ミツド</t>
    </rPh>
    <phoneticPr fontId="7"/>
  </si>
  <si>
    <t>目的別歳出の状況（単位 千円・％）</t>
  </si>
  <si>
    <t>(Ｄ)</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</si>
  <si>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</si>
  <si>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</si>
  <si>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うち一部事務組合負担金</t>
  </si>
  <si>
    <t>簡易排水施設特別会計（個別排水事業）</t>
    <rPh sb="11" eb="13">
      <t>コベツ</t>
    </rPh>
    <rPh sb="13" eb="15">
      <t>ハイスイ</t>
    </rPh>
    <rPh sb="15" eb="17">
      <t>ジギョウ</t>
    </rPh>
    <phoneticPr fontId="7"/>
  </si>
  <si>
    <t xml:space="preserve">基準財政需要額算入見込額 </t>
    <rPh sb="0" eb="2">
      <t>キジュン</t>
    </rPh>
    <rPh sb="2" eb="4">
      <t>ザイセイ</t>
    </rPh>
    <rPh sb="4" eb="7">
      <t>ジュヨウガク</t>
    </rPh>
    <rPh sb="7" eb="9">
      <t>サンニュウ</t>
    </rPh>
    <rPh sb="9" eb="12">
      <t>ミコミガク</t>
    </rPh>
    <phoneticPr fontId="27"/>
  </si>
  <si>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</si>
  <si>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</si>
  <si>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</si>
  <si>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</si>
  <si>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うち、健全化法施行規則附則第三条に係る負担見込額</t>
  </si>
  <si>
    <t>実質公債費比率の分子</t>
  </si>
  <si>
    <t>世帯数 (世帯)</t>
    <rPh sb="0" eb="3">
      <t>セタイスウ</t>
    </rPh>
    <phoneticPr fontId="7"/>
  </si>
  <si>
    <t>分担金・負担金</t>
  </si>
  <si>
    <t>議会議員</t>
    <rPh sb="0" eb="2">
      <t>ギカイ</t>
    </rPh>
    <rPh sb="2" eb="4">
      <t>ギイン</t>
    </rPh>
    <phoneticPr fontId="7"/>
  </si>
  <si>
    <t>歳出の状況（単位 千円・％）</t>
  </si>
  <si>
    <t>上田市長和町中学校組合</t>
    <rPh sb="0" eb="3">
      <t>ウエダシ</t>
    </rPh>
    <rPh sb="3" eb="6">
      <t>ナガワマチ</t>
    </rPh>
    <rPh sb="6" eb="9">
      <t>チュウガッコウ</t>
    </rPh>
    <rPh sb="9" eb="11">
      <t>クミアイ</t>
    </rPh>
    <phoneticPr fontId="7"/>
  </si>
  <si>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</si>
  <si>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7"/>
  </si>
  <si>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</si>
  <si>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</si>
  <si>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</si>
  <si>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</si>
  <si>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</si>
  <si>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</si>
  <si>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</si>
  <si>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</si>
  <si>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平成27年度(千円･％)</t>
    <rPh sb="0" eb="2">
      <t>ヘイセイ</t>
    </rPh>
    <rPh sb="4" eb="6">
      <t>ネンド</t>
    </rPh>
    <rPh sb="7" eb="9">
      <t>センエン</t>
    </rPh>
    <phoneticPr fontId="7"/>
  </si>
  <si>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</si>
  <si>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29"/>
  </si>
  <si>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</si>
  <si>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</si>
  <si>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7"/>
  </si>
  <si>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</si>
  <si>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</si>
  <si>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</si>
  <si>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</si>
  <si>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</si>
  <si>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7"/>
  </si>
  <si>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</si>
  <si>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</si>
  <si>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</si>
  <si>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</si>
  <si>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</si>
  <si>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</si>
  <si>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</si>
  <si>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</si>
  <si>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※平成29年度中に市町村合併した団体で、合併前の団体ごとの決算に基づく連結実質赤字比率を算出していない団体については、グラフを表記しない。</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</si>
  <si>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</si>
  <si>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</si>
  <si>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</si>
  <si>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</si>
  <si>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</si>
  <si>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平成27年度(千円)</t>
    <rPh sb="0" eb="2">
      <t>ヘイセイ</t>
    </rPh>
    <rPh sb="4" eb="6">
      <t>ネンド</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</si>
  <si>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</si>
  <si>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</si>
  <si>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</si>
  <si>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</si>
  <si>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</si>
  <si>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29.01.01(人)</t>
  </si>
  <si>
    <t>地方債</t>
  </si>
  <si>
    <t>類似団体平均</t>
    <rPh sb="0" eb="2">
      <t>ルイジ</t>
    </rPh>
    <rPh sb="2" eb="4">
      <t>ダンタイ</t>
    </rPh>
    <rPh sb="4" eb="6">
      <t>ヘイキン</t>
    </rPh>
    <phoneticPr fontId="7"/>
  </si>
  <si>
    <t>22年国調(人)</t>
    <rPh sb="2" eb="3">
      <t>ネン</t>
    </rPh>
    <rPh sb="3" eb="4">
      <t>コク</t>
    </rPh>
    <rPh sb="4" eb="5">
      <t>チョウ</t>
    </rPh>
    <phoneticPr fontId="7"/>
  </si>
  <si>
    <t>住民基本台帳人口
 (※7)</t>
    <rPh sb="0" eb="2">
      <t>ジュウミン</t>
    </rPh>
    <rPh sb="2" eb="4">
      <t>キホン</t>
    </rPh>
    <rPh sb="4" eb="6">
      <t>ダイチョウ</t>
    </rPh>
    <rPh sb="6" eb="8">
      <t>ジンコウ</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</si>
  <si>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</si>
  <si>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将来負担額</t>
    <rPh sb="0" eb="2">
      <t>ショウライ</t>
    </rPh>
    <rPh sb="2" eb="4">
      <t>フタン</t>
    </rPh>
    <rPh sb="4" eb="5">
      <t>ガク</t>
    </rPh>
    <phoneticPr fontId="7"/>
  </si>
  <si>
    <t>組合等名</t>
  </si>
  <si>
    <t>積立金
現在高</t>
    <rPh sb="4" eb="7">
      <t>ゲンザイダカ</t>
    </rPh>
    <phoneticPr fontId="28"/>
  </si>
  <si>
    <t xml:space="preserve"> H27</t>
  </si>
  <si>
    <t>構成比</t>
  </si>
  <si>
    <t>指数表選定</t>
    <rPh sb="0" eb="2">
      <t>シスウ</t>
    </rPh>
    <rPh sb="2" eb="3">
      <t>ヒョウ</t>
    </rPh>
    <rPh sb="3" eb="5">
      <t>センテイ</t>
    </rPh>
    <phoneticPr fontId="7"/>
  </si>
  <si>
    <t>左のうち
一般会計等
負担見込額</t>
  </si>
  <si>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7"/>
  </si>
  <si>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</si>
  <si>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</si>
  <si>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</si>
  <si>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</si>
  <si>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</si>
  <si>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都道府県支出金</t>
  </si>
  <si>
    <t>一般会計等の財政状況（単位：百万円）</t>
    <rPh sb="0" eb="2">
      <t>イッパン</t>
    </rPh>
    <rPh sb="2" eb="4">
      <t>カイケイ</t>
    </rPh>
    <rPh sb="4" eb="5">
      <t>トウ</t>
    </rPh>
    <rPh sb="6" eb="8">
      <t>ザイセイ</t>
    </rPh>
    <rPh sb="8" eb="10">
      <t>ジョウキョウ</t>
    </rPh>
    <phoneticPr fontId="27"/>
  </si>
  <si>
    <t>国庫支出金</t>
  </si>
  <si>
    <t>株式会社長門牧場</t>
    <rPh sb="0" eb="4">
      <t>カブシキガイシャ</t>
    </rPh>
    <rPh sb="4" eb="6">
      <t>ナガト</t>
    </rPh>
    <rPh sb="6" eb="8">
      <t>ボクジョウ</t>
    </rPh>
    <phoneticPr fontId="7"/>
  </si>
  <si>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</si>
  <si>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</si>
  <si>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</si>
  <si>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</si>
  <si>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</si>
  <si>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</si>
  <si>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</si>
  <si>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</si>
  <si>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</si>
  <si>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</si>
  <si>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</si>
  <si>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</si>
  <si>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</si>
  <si>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</si>
  <si>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</si>
  <si>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29"/>
  </si>
  <si>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</si>
  <si>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</si>
  <si>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</si>
  <si>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</si>
  <si>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うち、健全化法施行規則附則第三条に係る負担見込額</t>
  </si>
  <si>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</si>
  <si>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</si>
  <si>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</si>
  <si>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</si>
  <si>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</si>
  <si>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</si>
  <si>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</si>
  <si>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7"/>
  </si>
  <si>
    <t>基準財政需要額</t>
  </si>
  <si>
    <t>積立金取崩し額</t>
  </si>
  <si>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</si>
  <si>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</si>
  <si>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保険給付費</t>
  </si>
  <si>
    <t>公債費及び公債費に準ずる費用の分析</t>
    <rPh sb="0" eb="3">
      <t>コウサイヒ</t>
    </rPh>
    <rPh sb="3" eb="4">
      <t>オヨ</t>
    </rPh>
    <rPh sb="5" eb="8">
      <t>コウサイヒ</t>
    </rPh>
    <rPh sb="9" eb="10">
      <t>ジュン</t>
    </rPh>
    <rPh sb="12" eb="14">
      <t>ヒヨウ</t>
    </rPh>
    <rPh sb="15" eb="17">
      <t>ブンセキ</t>
    </rPh>
    <phoneticPr fontId="7"/>
  </si>
  <si>
    <t>平成27年度</t>
    <rPh sb="0" eb="2">
      <t>ヘイセイ</t>
    </rPh>
    <rPh sb="4" eb="6">
      <t>ネンド</t>
    </rPh>
    <phoneticPr fontId="7"/>
  </si>
  <si>
    <r>
      <t>2</t>
    </r>
    <r>
      <rPr>
        <sz val="9"/>
        <color indexed="8"/>
        <rFont val="ＭＳ ゴシック"/>
        <family val="3"/>
        <charset val="128"/>
      </rPr>
      <t>7年国調</t>
    </r>
    <rPh sb="2" eb="3">
      <t>ネン</t>
    </rPh>
    <rPh sb="3" eb="4">
      <t>コク</t>
    </rPh>
    <rPh sb="4" eb="5">
      <t>チョウ</t>
    </rPh>
    <phoneticPr fontId="7"/>
  </si>
  <si>
    <t>介護サービス</t>
  </si>
  <si>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</si>
  <si>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</si>
  <si>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</si>
  <si>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</si>
  <si>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7"/>
  </si>
  <si>
    <t>将来負担比率　　（千円・％）</t>
    <rPh sb="0" eb="2">
      <t>ショウライ</t>
    </rPh>
    <rPh sb="2" eb="4">
      <t>フタン</t>
    </rPh>
    <phoneticPr fontId="7"/>
  </si>
  <si>
    <t>その他会計（赤字）</t>
  </si>
  <si>
    <t>企業債
（地方債）
現在高</t>
  </si>
  <si>
    <t>　実質公債費比率</t>
    <rPh sb="1" eb="3">
      <t>ジッシツ</t>
    </rPh>
    <rPh sb="3" eb="6">
      <t>コウサイヒ</t>
    </rPh>
    <rPh sb="6" eb="8">
      <t>ヒリツ</t>
    </rPh>
    <phoneticPr fontId="7"/>
  </si>
  <si>
    <t>国民健康保険歯科診療所特別会計</t>
  </si>
  <si>
    <t>事業会計の一覧</t>
    <rPh sb="0" eb="2">
      <t>ジギョウ</t>
    </rPh>
    <rPh sb="2" eb="4">
      <t>カイケイ</t>
    </rPh>
    <phoneticPr fontId="7"/>
  </si>
  <si>
    <t>自動車取得税交付金</t>
  </si>
  <si>
    <t>その他の会計</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</si>
  <si>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</si>
  <si>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</si>
  <si>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</si>
  <si>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</si>
  <si>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</si>
  <si>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</si>
  <si>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　　市町村たばこ税</t>
  </si>
  <si>
    <t>水道特別会計</t>
  </si>
  <si>
    <t>　補助費等</t>
    <rPh sb="1" eb="3">
      <t>ホジョ</t>
    </rPh>
    <rPh sb="3" eb="4">
      <t>ヒ</t>
    </rPh>
    <rPh sb="4" eb="5">
      <t>トウ</t>
    </rPh>
    <phoneticPr fontId="7"/>
  </si>
  <si>
    <t>純損益
（形式収支）</t>
  </si>
  <si>
    <t>平成28年度　財政状況資料集</t>
  </si>
  <si>
    <t>簡易水道</t>
  </si>
  <si>
    <t>-</t>
  </si>
  <si>
    <t>決算額</t>
  </si>
  <si>
    <t>※平成29年度中に市町村合併した団体で、合併前の団体ごとの決算に基づく実質公債費比率を算出していない団体については、グラフを表記しない。</t>
  </si>
  <si>
    <t>地方交付税種地</t>
    <rPh sb="0" eb="2">
      <t>チホウ</t>
    </rPh>
    <rPh sb="2" eb="5">
      <t>コウフゼイ</t>
    </rPh>
    <rPh sb="5" eb="6">
      <t>シュ</t>
    </rPh>
    <rPh sb="6" eb="7">
      <t>チ</t>
    </rPh>
    <phoneticPr fontId="7"/>
  </si>
  <si>
    <t>地方消費税交付金</t>
  </si>
  <si>
    <t>介護保険特別会計</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</si>
  <si>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</si>
  <si>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</si>
  <si>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</si>
  <si>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</si>
  <si>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</si>
  <si>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</si>
  <si>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</si>
  <si>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</si>
  <si>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</si>
  <si>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</si>
  <si>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</si>
  <si>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</si>
  <si>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</si>
  <si>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</si>
  <si>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</si>
  <si>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</si>
  <si>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</si>
  <si>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</si>
  <si>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</si>
  <si>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</si>
  <si>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病院</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</si>
  <si>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</si>
  <si>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</si>
  <si>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</si>
  <si>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</si>
  <si>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</si>
  <si>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</si>
  <si>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※7：住民基本台帳人口については、住民基本台帳関係年報の調査基準日変更に伴い、平成25年度以降、調査年度の1月1日現在の住民基本台帳に登載されている人口を記載。</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</si>
  <si>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</si>
  <si>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</si>
  <si>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</si>
  <si>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</si>
  <si>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t>配当割交付金</t>
    <rPh sb="0" eb="2">
      <t>ハイトウ</t>
    </rPh>
    <rPh sb="2" eb="3">
      <t>ワリ</t>
    </rPh>
    <rPh sb="3" eb="6">
      <t>コウフキン</t>
    </rPh>
    <phoneticPr fontId="31"/>
  </si>
  <si>
    <t>ゴルフ場利用税交付金</t>
  </si>
  <si>
    <t>観光施設事業特別会計（その他）</t>
    <rPh sb="13" eb="14">
      <t>タ</t>
    </rPh>
    <phoneticPr fontId="7"/>
  </si>
  <si>
    <t>依田窪医療福祉事務組合（依田窪病院訪問看護ステーション特別会計）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ホウモン</t>
    </rPh>
    <rPh sb="19" eb="21">
      <t>カンゴ</t>
    </rPh>
    <rPh sb="27" eb="29">
      <t>トクベツ</t>
    </rPh>
    <rPh sb="29" eb="31">
      <t>カイケイ</t>
    </rPh>
    <phoneticPr fontId="7"/>
  </si>
  <si>
    <t>PFI事業に係るもの</t>
    <rPh sb="3" eb="5">
      <t>ジギョウ</t>
    </rPh>
    <rPh sb="6" eb="7">
      <t>カカ</t>
    </rPh>
    <phoneticPr fontId="27"/>
  </si>
  <si>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</si>
  <si>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</si>
  <si>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</si>
  <si>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7"/>
  </si>
  <si>
    <t>歳入一般財源等</t>
    <rPh sb="0" eb="2">
      <t>サイニュウ</t>
    </rPh>
    <rPh sb="2" eb="4">
      <t>イッパン</t>
    </rPh>
    <rPh sb="4" eb="6">
      <t>ザイゲン</t>
    </rPh>
    <rPh sb="6" eb="7">
      <t>トウ</t>
    </rPh>
    <phoneticPr fontId="28"/>
  </si>
  <si>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</si>
  <si>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</si>
  <si>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</si>
  <si>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</si>
  <si>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　　うち職員給</t>
    <rPh sb="4" eb="6">
      <t>ショクイン</t>
    </rPh>
    <rPh sb="6" eb="7">
      <t>キュウ</t>
    </rPh>
    <phoneticPr fontId="7"/>
  </si>
  <si>
    <t>※平成29年度中に市町村合併した団体で、合併前の団体ごとの決算に基づく将来負担比率を算出していない団体については、グラフを表記しない。</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</si>
  <si>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</si>
  <si>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黒字額</t>
    <rPh sb="0" eb="2">
      <t>クロジ</t>
    </rPh>
    <rPh sb="2" eb="3">
      <t>ガク</t>
    </rPh>
    <phoneticPr fontId="30"/>
  </si>
  <si>
    <t>算入公債費等</t>
  </si>
  <si>
    <t>長野県長和町</t>
  </si>
  <si>
    <t>実質収支</t>
    <rPh sb="0" eb="2">
      <t>ジッシツ</t>
    </rPh>
    <rPh sb="2" eb="4">
      <t>シュウシ</t>
    </rPh>
    <phoneticPr fontId="7"/>
  </si>
  <si>
    <t>H26</t>
  </si>
  <si>
    <t>組合等が起こした地方債の元利償還金に対する負担金等</t>
  </si>
  <si>
    <t>算入公債費等</t>
    <rPh sb="0" eb="2">
      <t>サンニュウ</t>
    </rPh>
    <rPh sb="2" eb="6">
      <t>コウサイヒトウ</t>
    </rPh>
    <phoneticPr fontId="7"/>
  </si>
  <si>
    <t>長和町</t>
  </si>
  <si>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</si>
  <si>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</si>
  <si>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その他上記に準ずるもの</t>
    <rPh sb="2" eb="3">
      <t>タ</t>
    </rPh>
    <rPh sb="3" eb="5">
      <t>ジョウキ</t>
    </rPh>
    <rPh sb="6" eb="7">
      <t>ジュン</t>
    </rPh>
    <phoneticPr fontId="7"/>
  </si>
  <si>
    <t>充当可能財源等(B)</t>
  </si>
  <si>
    <t>平成28年度(千円･％)</t>
    <rPh sb="0" eb="2">
      <t>ヘイセイ</t>
    </rPh>
    <rPh sb="4" eb="6">
      <t>ネンド</t>
    </rPh>
    <rPh sb="7" eb="9">
      <t>センエン</t>
    </rPh>
    <phoneticPr fontId="7"/>
  </si>
  <si>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</si>
  <si>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</si>
  <si>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</si>
  <si>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</si>
  <si>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経常経費充当一般財源等</t>
    <rPh sb="0" eb="2">
      <t>ケイジョウ</t>
    </rPh>
    <rPh sb="2" eb="4">
      <t>ケイヒ</t>
    </rPh>
    <rPh sb="4" eb="6">
      <t>ジュウトウ</t>
    </rPh>
    <rPh sb="6" eb="8">
      <t>イッパン</t>
    </rPh>
    <rPh sb="8" eb="10">
      <t>ザイゲン</t>
    </rPh>
    <rPh sb="10" eb="11">
      <t>トウ</t>
    </rPh>
    <phoneticPr fontId="28"/>
  </si>
  <si>
    <t>純資産又は
正味財産</t>
  </si>
  <si>
    <t>その他特定目的基金</t>
    <rPh sb="2" eb="3">
      <t>タ</t>
    </rPh>
    <rPh sb="3" eb="5">
      <t>トクテイ</t>
    </rPh>
    <rPh sb="5" eb="7">
      <t>モクテキ</t>
    </rPh>
    <rPh sb="7" eb="9">
      <t>キキン</t>
    </rPh>
    <phoneticPr fontId="7"/>
  </si>
  <si>
    <t>都道府県名</t>
  </si>
  <si>
    <t>実質単年度収支</t>
    <rPh sb="0" eb="2">
      <t>ジッシツ</t>
    </rPh>
    <rPh sb="2" eb="5">
      <t>タンネンド</t>
    </rPh>
    <rPh sb="5" eb="7">
      <t>シュウシ</t>
    </rPh>
    <phoneticPr fontId="30"/>
  </si>
  <si>
    <t>その他</t>
  </si>
  <si>
    <t>　法定普通税</t>
  </si>
  <si>
    <t>元利償還金</t>
    <rPh sb="0" eb="2">
      <t>ガンリ</t>
    </rPh>
    <rPh sb="2" eb="5">
      <t>ショウカンキン</t>
    </rPh>
    <phoneticPr fontId="27"/>
  </si>
  <si>
    <t>社会福祉法人の施設建設費に係るもの</t>
    <rPh sb="0" eb="2">
      <t>シャカイ</t>
    </rPh>
    <rPh sb="2" eb="4">
      <t>フクシ</t>
    </rPh>
    <rPh sb="4" eb="6">
      <t>ホウジン</t>
    </rPh>
    <rPh sb="7" eb="9">
      <t>シセツ</t>
    </rPh>
    <rPh sb="9" eb="12">
      <t>ケンセツヒ</t>
    </rPh>
    <rPh sb="13" eb="14">
      <t>カカ</t>
    </rPh>
    <phoneticPr fontId="7"/>
  </si>
  <si>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</si>
  <si>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</si>
  <si>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</si>
  <si>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2-2</t>
  </si>
  <si>
    <t>満期一括償還地方債の一年当たりの元金償還金に相当するもの
（年度割相当額）</t>
  </si>
  <si>
    <t>（注）住民基本台帳人口については、住民基本台帳関係年報の調査基準日変更に伴い、平成25年度以降、調査年度の1月1日現在の住民基本台帳に登載されている人口を記載。</t>
  </si>
  <si>
    <t>類似団体内平均(円)</t>
    <rPh sb="0" eb="2">
      <t>ルイジ</t>
    </rPh>
    <rPh sb="2" eb="4">
      <t>ダンタイ</t>
    </rPh>
    <phoneticPr fontId="7"/>
  </si>
  <si>
    <t>旧法による税</t>
  </si>
  <si>
    <t>公債費に準ずる債務負担行為に係るもの</t>
  </si>
  <si>
    <t xml:space="preserve">公営企業債等繰入見込額 </t>
    <rPh sb="0" eb="2">
      <t>コウエイ</t>
    </rPh>
    <rPh sb="2" eb="5">
      <t>キギョウサイ</t>
    </rPh>
    <rPh sb="5" eb="6">
      <t>トウ</t>
    </rPh>
    <rPh sb="6" eb="8">
      <t>クリイ</t>
    </rPh>
    <rPh sb="8" eb="11">
      <t>ミコミガク</t>
    </rPh>
    <phoneticPr fontId="27"/>
  </si>
  <si>
    <t xml:space="preserve">退職手当負担見込額 </t>
    <rPh sb="0" eb="2">
      <t>タイショク</t>
    </rPh>
    <rPh sb="2" eb="4">
      <t>テアテ</t>
    </rPh>
    <rPh sb="4" eb="6">
      <t>フタン</t>
    </rPh>
    <rPh sb="6" eb="9">
      <t>ミコミガク</t>
    </rPh>
    <phoneticPr fontId="27"/>
  </si>
  <si>
    <t>中部</t>
    <rPh sb="0" eb="2">
      <t>チュウブ</t>
    </rPh>
    <phoneticPr fontId="7"/>
  </si>
  <si>
    <t>会計</t>
    <rPh sb="0" eb="2">
      <t>カイケイ</t>
    </rPh>
    <phoneticPr fontId="7"/>
  </si>
  <si>
    <t>一般会計等に係る地方債の現在高</t>
  </si>
  <si>
    <t>　物件費</t>
  </si>
  <si>
    <t>計</t>
    <rPh sb="0" eb="1">
      <t>ケイ</t>
    </rPh>
    <phoneticPr fontId="7"/>
  </si>
  <si>
    <t>財政調整基金</t>
    <rPh sb="0" eb="2">
      <t>ザイセイ</t>
    </rPh>
    <rPh sb="2" eb="4">
      <t>チョウセイ</t>
    </rPh>
    <rPh sb="4" eb="6">
      <t>キキン</t>
    </rPh>
    <phoneticPr fontId="7"/>
  </si>
  <si>
    <t>歳出合計</t>
  </si>
  <si>
    <t>(A)-(B)</t>
  </si>
  <si>
    <t xml:space="preserve">充当可能基金 </t>
    <rPh sb="0" eb="2">
      <t>ジュウトウ</t>
    </rPh>
    <rPh sb="2" eb="4">
      <t>カノウ</t>
    </rPh>
    <rPh sb="4" eb="6">
      <t>キキン</t>
    </rPh>
    <phoneticPr fontId="27"/>
  </si>
  <si>
    <t>▲特定財源の額</t>
  </si>
  <si>
    <t>債務負担行為に基づく支出予定額</t>
  </si>
  <si>
    <t>歳入</t>
    <rPh sb="0" eb="2">
      <t>サイニュウ</t>
    </rPh>
    <phoneticPr fontId="27"/>
  </si>
  <si>
    <t>一般会計等（純計）</t>
    <rPh sb="0" eb="2">
      <t>イッパン</t>
    </rPh>
    <rPh sb="2" eb="4">
      <t>カイケイ</t>
    </rPh>
    <rPh sb="4" eb="5">
      <t>トウ</t>
    </rPh>
    <rPh sb="6" eb="8">
      <t>ジュンケイ</t>
    </rPh>
    <phoneticPr fontId="7"/>
  </si>
  <si>
    <t>健全化判断比率</t>
  </si>
  <si>
    <t>依田窪医療福祉事務組合（依田窪病院事業会計）</t>
    <rPh sb="0" eb="2">
      <t>ヨダ</t>
    </rPh>
    <rPh sb="2" eb="3">
      <t>クボ</t>
    </rPh>
    <rPh sb="3" eb="5">
      <t>イリョウ</t>
    </rPh>
    <rPh sb="5" eb="7">
      <t>フクシ</t>
    </rPh>
    <rPh sb="7" eb="9">
      <t>ジム</t>
    </rPh>
    <rPh sb="9" eb="11">
      <t>クミアイ</t>
    </rPh>
    <rPh sb="12" eb="14">
      <t>ヨダ</t>
    </rPh>
    <rPh sb="14" eb="15">
      <t>クボ</t>
    </rPh>
    <rPh sb="15" eb="17">
      <t>ビョウイン</t>
    </rPh>
    <rPh sb="17" eb="19">
      <t>ジギョウ</t>
    </rPh>
    <rPh sb="19" eb="21">
      <t>カイケイ</t>
    </rPh>
    <phoneticPr fontId="7"/>
  </si>
  <si>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</si>
  <si>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</si>
  <si>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</si>
  <si>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長野県市町村自治振興組合</t>
    <rPh sb="0" eb="3">
      <t>ナガノケン</t>
    </rPh>
    <rPh sb="3" eb="6">
      <t>シチョウソン</t>
    </rPh>
    <rPh sb="6" eb="8">
      <t>ジチ</t>
    </rPh>
    <rPh sb="8" eb="10">
      <t>シンコウ</t>
    </rPh>
    <rPh sb="10" eb="12">
      <t>クミアイ</t>
    </rPh>
    <phoneticPr fontId="7"/>
  </si>
  <si>
    <t>　維持補修費</t>
  </si>
  <si>
    <t>普通税</t>
    <rPh sb="0" eb="2">
      <t>フツウ</t>
    </rPh>
    <rPh sb="2" eb="3">
      <t>ゼイ</t>
    </rPh>
    <phoneticPr fontId="31"/>
  </si>
  <si>
    <t>減債基金積立不足算定額</t>
    <rPh sb="0" eb="2">
      <t>ゲンサイ</t>
    </rPh>
    <rPh sb="2" eb="4">
      <t>キキン</t>
    </rPh>
    <rPh sb="4" eb="6">
      <t>ツミタテ</t>
    </rPh>
    <rPh sb="6" eb="8">
      <t>ブソク</t>
    </rPh>
    <rPh sb="8" eb="10">
      <t>サンテイ</t>
    </rPh>
    <rPh sb="10" eb="11">
      <t>ガク</t>
    </rPh>
    <phoneticPr fontId="7"/>
  </si>
  <si>
    <t>簡易排水施設特別会計</t>
  </si>
  <si>
    <t>組合等負担等見込額</t>
  </si>
  <si>
    <t>健全化判断比率</t>
    <rPh sb="0" eb="3">
      <t>ケンゼンカ</t>
    </rPh>
    <rPh sb="3" eb="5">
      <t>ハンダン</t>
    </rPh>
    <rPh sb="5" eb="7">
      <t>ヒリツ</t>
    </rPh>
    <phoneticPr fontId="29"/>
  </si>
  <si>
    <t>対比（％）</t>
    <rPh sb="0" eb="2">
      <t>タイヒ</t>
    </rPh>
    <phoneticPr fontId="7"/>
  </si>
  <si>
    <t>算入公債費等</t>
    <rPh sb="0" eb="2">
      <t>サンニュウ</t>
    </rPh>
    <rPh sb="2" eb="6">
      <t>コウサイヒトウ</t>
    </rPh>
    <phoneticPr fontId="30"/>
  </si>
  <si>
    <t>実質収支</t>
  </si>
  <si>
    <t>経常損益</t>
  </si>
  <si>
    <t>土地開発公社に係る将来負担額</t>
    <rPh sb="0" eb="2">
      <t>トチ</t>
    </rPh>
    <rPh sb="2" eb="4">
      <t>カイハツ</t>
    </rPh>
    <rPh sb="4" eb="6">
      <t>コウシャ</t>
    </rPh>
    <rPh sb="7" eb="8">
      <t>カカ</t>
    </rPh>
    <rPh sb="9" eb="11">
      <t>ショウライ</t>
    </rPh>
    <rPh sb="11" eb="14">
      <t>フタンガク</t>
    </rPh>
    <phoneticPr fontId="27"/>
  </si>
  <si>
    <t>総務費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</si>
  <si>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</si>
  <si>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将来負担比率の分子</t>
  </si>
  <si>
    <t xml:space="preserve"> H25</t>
  </si>
  <si>
    <t>　うち利子</t>
  </si>
  <si>
    <r>
      <t>産業構造</t>
    </r>
    <r>
      <rPr>
        <sz val="9"/>
        <color indexed="8"/>
        <rFont val="ＭＳ ゴシック"/>
        <family val="3"/>
        <charset val="128"/>
      </rPr>
      <t xml:space="preserve"> (※5)</t>
    </r>
    <rPh sb="0" eb="2">
      <t>サンギョウ</t>
    </rPh>
    <rPh sb="2" eb="4">
      <t>コウゾウ</t>
    </rPh>
    <phoneticPr fontId="7"/>
  </si>
  <si>
    <t>手数料</t>
  </si>
  <si>
    <t>被保険者数(人)</t>
  </si>
  <si>
    <t>実質赤字額</t>
    <rPh sb="0" eb="2">
      <t>ジッシツ</t>
    </rPh>
    <rPh sb="2" eb="5">
      <t>アカジガク</t>
    </rPh>
    <phoneticPr fontId="7"/>
  </si>
  <si>
    <t>区分</t>
    <rPh sb="0" eb="1">
      <t>ク</t>
    </rPh>
    <rPh sb="1" eb="2">
      <t>ブン</t>
    </rPh>
    <phoneticPr fontId="27"/>
  </si>
  <si>
    <t>将来負担比率（(Ｅ)－(Ｆ)）／（(Ｃ)－(Ｄ)）×１００</t>
    <rPh sb="0" eb="2">
      <t>ショウライ</t>
    </rPh>
    <rPh sb="2" eb="4">
      <t>フタン</t>
    </rPh>
    <rPh sb="4" eb="6">
      <t>ヒリツ</t>
    </rPh>
    <phoneticPr fontId="7"/>
  </si>
  <si>
    <t>会計名</t>
    <rPh sb="0" eb="2">
      <t>カイケイ</t>
    </rPh>
    <rPh sb="2" eb="3">
      <t>メイ</t>
    </rPh>
    <phoneticPr fontId="7"/>
  </si>
  <si>
    <t>増減率(%)(B)</t>
    <rPh sb="0" eb="3">
      <t>ゾウゲンリツ</t>
    </rPh>
    <phoneticPr fontId="7"/>
  </si>
  <si>
    <t>　法定目的税</t>
  </si>
  <si>
    <t>一般職員</t>
    <rPh sb="0" eb="2">
      <t>イッパン</t>
    </rPh>
    <rPh sb="2" eb="4">
      <t>ショクイン</t>
    </rPh>
    <phoneticPr fontId="7"/>
  </si>
  <si>
    <t>・計</t>
  </si>
  <si>
    <t>総費用
（歳出）</t>
  </si>
  <si>
    <t>将来負担額(A)</t>
  </si>
  <si>
    <t>人件費</t>
    <rPh sb="0" eb="3">
      <t>ジンケンヒ</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</si>
  <si>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</si>
  <si>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r>
      <t>(※</t>
    </r>
    <r>
      <rPr>
        <sz val="9"/>
        <color indexed="8"/>
        <rFont val="ＭＳ ゴシック"/>
        <family val="3"/>
        <charset val="128"/>
      </rPr>
      <t>3)</t>
    </r>
  </si>
  <si>
    <t>会計名</t>
  </si>
  <si>
    <t>市区町村長</t>
    <rPh sb="0" eb="2">
      <t>シク</t>
    </rPh>
    <rPh sb="2" eb="4">
      <t>チョウソン</t>
    </rPh>
    <rPh sb="4" eb="5">
      <t>チョウ</t>
    </rPh>
    <phoneticPr fontId="7"/>
  </si>
  <si>
    <t>観光施設事業特別会計</t>
  </si>
  <si>
    <t>基準財政収入額</t>
  </si>
  <si>
    <r>
      <t xml:space="preserve">増減率 </t>
    </r>
    <r>
      <rPr>
        <sz val="9"/>
        <color indexed="8"/>
        <rFont val="ＭＳ ゴシック"/>
        <family val="3"/>
        <charset val="128"/>
      </rPr>
      <t xml:space="preserve"> (％)</t>
    </r>
    <rPh sb="0" eb="2">
      <t>ゾウゲン</t>
    </rPh>
    <rPh sb="2" eb="3">
      <t>リツ</t>
    </rPh>
    <phoneticPr fontId="7"/>
  </si>
  <si>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</si>
  <si>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充当可能
財源等</t>
    <rPh sb="0" eb="2">
      <t>ジュウトウ</t>
    </rPh>
    <rPh sb="2" eb="3">
      <t>カ</t>
    </rPh>
    <rPh sb="3" eb="4">
      <t>ノウ</t>
    </rPh>
    <rPh sb="5" eb="8">
      <t>ザイゲントウ</t>
    </rPh>
    <phoneticPr fontId="7"/>
  </si>
  <si>
    <t>東北信地区交通災害共済組合</t>
    <rPh sb="0" eb="2">
      <t>トウホク</t>
    </rPh>
    <rPh sb="2" eb="3">
      <t>シン</t>
    </rPh>
    <rPh sb="3" eb="5">
      <t>チク</t>
    </rPh>
    <rPh sb="5" eb="7">
      <t>コウツウ</t>
    </rPh>
    <rPh sb="7" eb="9">
      <t>サイガイ</t>
    </rPh>
    <rPh sb="9" eb="11">
      <t>キョウサイ</t>
    </rPh>
    <rPh sb="11" eb="13">
      <t>クミアイ</t>
    </rPh>
    <phoneticPr fontId="7"/>
  </si>
  <si>
    <t>実質収支比率</t>
    <rPh sb="0" eb="2">
      <t>ジッシツ</t>
    </rPh>
    <rPh sb="2" eb="4">
      <t>シュウシ</t>
    </rPh>
    <rPh sb="4" eb="6">
      <t>ヒリツ</t>
    </rPh>
    <phoneticPr fontId="7"/>
  </si>
  <si>
    <t>基準財政需要額算入見込額</t>
  </si>
  <si>
    <t xml:space="preserve">組合等負担等見込額 </t>
    <rPh sb="0" eb="2">
      <t>クミアイ</t>
    </rPh>
    <rPh sb="2" eb="3">
      <t>トウ</t>
    </rPh>
    <rPh sb="3" eb="5">
      <t>フタン</t>
    </rPh>
    <rPh sb="5" eb="6">
      <t>トウ</t>
    </rPh>
    <rPh sb="6" eb="9">
      <t>ミコミガク</t>
    </rPh>
    <phoneticPr fontId="27"/>
  </si>
  <si>
    <t>その他会計（黒字）</t>
  </si>
  <si>
    <t>債務負担行為に基づく支出額</t>
  </si>
  <si>
    <t>消防費</t>
  </si>
  <si>
    <t>一般職員等(※6)</t>
    <rPh sb="0" eb="2">
      <t>イッパン</t>
    </rPh>
    <rPh sb="2" eb="4">
      <t>ショクイン</t>
    </rPh>
    <rPh sb="4" eb="5">
      <t>トウ</t>
    </rPh>
    <phoneticPr fontId="7"/>
  </si>
  <si>
    <t>元利償還金等</t>
    <rPh sb="0" eb="2">
      <t>ガンリ</t>
    </rPh>
    <rPh sb="2" eb="5">
      <t>ショウカンキン</t>
    </rPh>
    <rPh sb="5" eb="6">
      <t>トウ</t>
    </rPh>
    <phoneticPr fontId="7"/>
  </si>
  <si>
    <t>(Ａ)</t>
  </si>
  <si>
    <t>H25</t>
  </si>
  <si>
    <t>当該団体
からの
補助金</t>
  </si>
  <si>
    <t>長和町土地開発公社</t>
    <rPh sb="0" eb="3">
      <t>ナガワマチ</t>
    </rPh>
    <rPh sb="3" eb="5">
      <t>トチ</t>
    </rPh>
    <rPh sb="5" eb="7">
      <t>カイハツ</t>
    </rPh>
    <rPh sb="7" eb="9">
      <t>コウシャ</t>
    </rPh>
    <phoneticPr fontId="7"/>
  </si>
  <si>
    <t>加入世帯数(世帯)</t>
  </si>
  <si>
    <t>給料月額
(百円)</t>
    <rPh sb="0" eb="2">
      <t>キュウリョウ</t>
    </rPh>
    <rPh sb="2" eb="3">
      <t>ツキ</t>
    </rPh>
    <rPh sb="3" eb="4">
      <t>ガク</t>
    </rPh>
    <rPh sb="6" eb="8">
      <t>ヒャクエン</t>
    </rPh>
    <phoneticPr fontId="7"/>
  </si>
  <si>
    <t>国民健康保険事業会計の状況</t>
    <rPh sb="0" eb="2">
      <t>コクミン</t>
    </rPh>
    <rPh sb="2" eb="4">
      <t>ケンコウ</t>
    </rPh>
    <rPh sb="4" eb="6">
      <t>ホケン</t>
    </rPh>
    <rPh sb="6" eb="8">
      <t>ジギョウ</t>
    </rPh>
    <rPh sb="8" eb="10">
      <t>カイケイ</t>
    </rPh>
    <rPh sb="11" eb="13">
      <t>ジョウキョウ</t>
    </rPh>
    <phoneticPr fontId="7"/>
  </si>
  <si>
    <t>　うち補助</t>
  </si>
  <si>
    <t>充当可能基金</t>
  </si>
  <si>
    <t>当該団体</t>
    <rPh sb="0" eb="2">
      <t>トウガイ</t>
    </rPh>
    <rPh sb="2" eb="4">
      <t>ダンタイ</t>
    </rPh>
    <phoneticPr fontId="7"/>
  </si>
  <si>
    <t>うち単独分</t>
    <rPh sb="2" eb="4">
      <t>タンドク</t>
    </rPh>
    <rPh sb="4" eb="5">
      <t>ブン</t>
    </rPh>
    <phoneticPr fontId="7"/>
  </si>
  <si>
    <t>一般会計等の一覧</t>
  </si>
  <si>
    <t>再差引収支</t>
    <rPh sb="0" eb="1">
      <t>サイ</t>
    </rPh>
    <rPh sb="1" eb="3">
      <t>サシヒキ</t>
    </rPh>
    <rPh sb="3" eb="5">
      <t>シュウシ</t>
    </rPh>
    <phoneticPr fontId="7"/>
  </si>
  <si>
    <t>利子割交付金</t>
  </si>
  <si>
    <t>性質別歳出の状況（単位 千円・％）</t>
    <rPh sb="0" eb="2">
      <t>セイシツ</t>
    </rPh>
    <phoneticPr fontId="7"/>
  </si>
  <si>
    <t>地方債現在高</t>
  </si>
  <si>
    <t>国民健康保険特別会計</t>
  </si>
  <si>
    <t>（注釈）</t>
    <rPh sb="1" eb="3">
      <t>チュウシャク</t>
    </rPh>
    <phoneticPr fontId="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</si>
  <si>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</si>
  <si>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災害復旧費</t>
  </si>
  <si>
    <t>経常一般財源等</t>
    <rPh sb="0" eb="2">
      <t>ケイジョウ</t>
    </rPh>
    <rPh sb="2" eb="4">
      <t>イッパン</t>
    </rPh>
    <rPh sb="4" eb="7">
      <t>ザイゲントウ</t>
    </rPh>
    <phoneticPr fontId="7"/>
  </si>
  <si>
    <t>低開発</t>
    <rPh sb="0" eb="1">
      <t>テイ</t>
    </rPh>
    <rPh sb="1" eb="3">
      <t>カイハツ</t>
    </rPh>
    <phoneticPr fontId="7"/>
  </si>
  <si>
    <t>実質単年度収支</t>
    <rPh sb="0" eb="2">
      <t>ジッシツ</t>
    </rPh>
    <rPh sb="2" eb="5">
      <t>タンネンド</t>
    </rPh>
    <rPh sb="5" eb="7">
      <t>シュウシ</t>
    </rPh>
    <phoneticPr fontId="7"/>
  </si>
  <si>
    <t>普通建設事業費</t>
  </si>
  <si>
    <t>賃金（物件費）</t>
    <rPh sb="0" eb="2">
      <t>チンギン</t>
    </rPh>
    <rPh sb="3" eb="5">
      <t>ブッケン</t>
    </rPh>
    <rPh sb="5" eb="6">
      <t>ヒ</t>
    </rPh>
    <phoneticPr fontId="7"/>
  </si>
  <si>
    <t>標準税収入額等</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</si>
  <si>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</si>
  <si>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</si>
  <si>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充当一般財源等</t>
  </si>
  <si>
    <t>教育費</t>
  </si>
  <si>
    <t>うち日本人(％)</t>
  </si>
  <si>
    <t>実質公債費比率
（(Ａ)－((Ｂ)＋(Ｄ))）／（(Ｃ)－(Ｄ)）×１００</t>
    <rPh sb="0" eb="2">
      <t>ジッシツ</t>
    </rPh>
    <rPh sb="2" eb="4">
      <t>コウサイ</t>
    </rPh>
    <rPh sb="4" eb="5">
      <t>ヒ</t>
    </rPh>
    <rPh sb="5" eb="7">
      <t>ヒリツ</t>
    </rPh>
    <phoneticPr fontId="7"/>
  </si>
  <si>
    <t>後期高齢者医療特別会計</t>
  </si>
  <si>
    <t>上田地域広域連合（一般会計）</t>
    <rPh sb="0" eb="2">
      <t>ウエダ</t>
    </rPh>
    <rPh sb="2" eb="4">
      <t>チイキ</t>
    </rPh>
    <rPh sb="4" eb="6">
      <t>コウイキ</t>
    </rPh>
    <rPh sb="6" eb="8">
      <t>レンゴウ</t>
    </rPh>
    <rPh sb="9" eb="11">
      <t>イッパン</t>
    </rPh>
    <rPh sb="11" eb="13">
      <t>カイケイ</t>
    </rPh>
    <phoneticPr fontId="7"/>
  </si>
  <si>
    <t>うち日本人(人)</t>
  </si>
  <si>
    <t>　　事業所税</t>
  </si>
  <si>
    <t>歳入総額</t>
  </si>
  <si>
    <t>寄附金</t>
  </si>
  <si>
    <t>H24</t>
  </si>
  <si>
    <t>目的税</t>
  </si>
  <si>
    <t>　　市町村民税</t>
  </si>
  <si>
    <t>議会費</t>
  </si>
  <si>
    <t>総収益
（歳入）</t>
  </si>
  <si>
    <t>-2.2</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</si>
  <si>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</si>
  <si>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</si>
  <si>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</si>
  <si>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</si>
  <si>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</si>
  <si>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特別交付税</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</si>
  <si>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</si>
  <si>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公営企業会計等</t>
    <rPh sb="0" eb="2">
      <t>コウエイ</t>
    </rPh>
    <rPh sb="2" eb="4">
      <t>キギョウ</t>
    </rPh>
    <rPh sb="4" eb="6">
      <t>カイケイ</t>
    </rPh>
    <rPh sb="6" eb="7">
      <t>トウ</t>
    </rPh>
    <phoneticPr fontId="7"/>
  </si>
  <si>
    <t>収入済額</t>
    <rPh sb="0" eb="2">
      <t>シュウニュウ</t>
    </rPh>
    <rPh sb="2" eb="3">
      <t>スミ</t>
    </rPh>
    <rPh sb="3" eb="4">
      <t>ガク</t>
    </rPh>
    <phoneticPr fontId="7"/>
  </si>
  <si>
    <t>　うち減収補塡債(特例分)</t>
    <rPh sb="4" eb="5">
      <t>シュウ</t>
    </rPh>
    <rPh sb="9" eb="10">
      <t>トク</t>
    </rPh>
    <rPh sb="10" eb="11">
      <t>レイ</t>
    </rPh>
    <rPh sb="11" eb="12">
      <t>ブン</t>
    </rPh>
    <phoneticPr fontId="30"/>
  </si>
  <si>
    <t>観光施設事業特別会計（索道）</t>
    <rPh sb="11" eb="13">
      <t>サクドウ</t>
    </rPh>
    <phoneticPr fontId="7"/>
  </si>
  <si>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</si>
  <si>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</si>
  <si>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労働費</t>
  </si>
  <si>
    <t>純固定資産税</t>
    <rPh sb="0" eb="1">
      <t>ジュン</t>
    </rPh>
    <rPh sb="1" eb="3">
      <t>コテイ</t>
    </rPh>
    <rPh sb="3" eb="6">
      <t>シサンゼイ</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</si>
  <si>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</si>
  <si>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災害復旧事業費</t>
  </si>
  <si>
    <t>国営土地改良事業に係るもの</t>
    <rPh sb="0" eb="2">
      <t>コクエイ</t>
    </rPh>
    <rPh sb="2" eb="4">
      <t>トチ</t>
    </rPh>
    <rPh sb="4" eb="6">
      <t>カイリョウ</t>
    </rPh>
    <rPh sb="6" eb="8">
      <t>ジギョウ</t>
    </rPh>
    <rPh sb="9" eb="10">
      <t>カカ</t>
    </rPh>
    <phoneticPr fontId="27"/>
  </si>
  <si>
    <t>　　入湯税</t>
  </si>
  <si>
    <t>　　水利地益税等</t>
  </si>
  <si>
    <t>実質収支比率等に係る経年分析</t>
  </si>
  <si>
    <t>設立法人等の負債額等負担見込額</t>
  </si>
  <si>
    <t>当該団体からの損失補償に係る債務残高</t>
  </si>
  <si>
    <t>▲ 7.48</t>
  </si>
  <si>
    <t>28.01.01(人)</t>
  </si>
  <si>
    <t>　将来負担比率</t>
    <rPh sb="1" eb="3">
      <t>ショウライ</t>
    </rPh>
    <rPh sb="3" eb="5">
      <t>フタン</t>
    </rPh>
    <rPh sb="5" eb="7">
      <t>ヒリツ</t>
    </rPh>
    <phoneticPr fontId="7"/>
  </si>
  <si>
    <t>一部事務組合等の起こした地方債に充てたと認められる
補助金又は負担金</t>
  </si>
  <si>
    <t>定数</t>
    <rPh sb="0" eb="2">
      <t>テイスウ</t>
    </rPh>
    <phoneticPr fontId="7"/>
  </si>
  <si>
    <t>上田地域広域連合（ふるさと市町村圏基金特別会計）</t>
    <rPh sb="0" eb="2">
      <t>ウエダ</t>
    </rPh>
    <rPh sb="2" eb="4">
      <t>チイキ</t>
    </rPh>
    <rPh sb="4" eb="6">
      <t>コウイキ</t>
    </rPh>
    <rPh sb="6" eb="8">
      <t>レンゴウ</t>
    </rPh>
    <rPh sb="13" eb="16">
      <t>シチョウソン</t>
    </rPh>
    <rPh sb="16" eb="17">
      <t>ケン</t>
    </rPh>
    <rPh sb="17" eb="19">
      <t>キキン</t>
    </rPh>
    <rPh sb="19" eb="21">
      <t>トクベツ</t>
    </rPh>
    <rPh sb="21" eb="23">
      <t>カイケイ</t>
    </rPh>
    <phoneticPr fontId="7"/>
  </si>
  <si>
    <t>(A)のうち普通建設事業費</t>
    <rPh sb="6" eb="8">
      <t>フツウ</t>
    </rPh>
    <rPh sb="8" eb="10">
      <t>ケンセツ</t>
    </rPh>
    <rPh sb="10" eb="13">
      <t>ジギョウヒ</t>
    </rPh>
    <phoneticPr fontId="7"/>
  </si>
  <si>
    <t>森林総合研究所等が行う事業に係るもの</t>
  </si>
  <si>
    <t>区分</t>
    <rPh sb="0" eb="2">
      <t>クブン</t>
    </rPh>
    <phoneticPr fontId="7"/>
  </si>
  <si>
    <t>積立金</t>
  </si>
  <si>
    <t>H28</t>
  </si>
  <si>
    <t>経常経費充当一般財源等</t>
  </si>
  <si>
    <t>準元利償還金</t>
    <rPh sb="0" eb="1">
      <t>ジュン</t>
    </rPh>
    <rPh sb="1" eb="3">
      <t>ガンリ</t>
    </rPh>
    <rPh sb="3" eb="6">
      <t>ショウカンキン</t>
    </rPh>
    <phoneticPr fontId="27"/>
  </si>
  <si>
    <t>　法定外目的税</t>
  </si>
  <si>
    <t>財政再生基準</t>
  </si>
  <si>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7"/>
  </si>
  <si>
    <t>×</t>
  </si>
  <si>
    <t>特定財源の額</t>
    <rPh sb="0" eb="2">
      <t>トクテイ</t>
    </rPh>
    <rPh sb="2" eb="4">
      <t>ザイゲン</t>
    </rPh>
    <rPh sb="5" eb="6">
      <t>ガク</t>
    </rPh>
    <phoneticPr fontId="7"/>
  </si>
  <si>
    <t>歳出総額</t>
  </si>
  <si>
    <t>連結実質赤字額</t>
  </si>
  <si>
    <t>地方道路公社に係る将来負担額</t>
    <rPh sb="0" eb="2">
      <t>チホウ</t>
    </rPh>
    <rPh sb="2" eb="4">
      <t>ドウロ</t>
    </rPh>
    <rPh sb="4" eb="6">
      <t>コウシャ</t>
    </rPh>
    <rPh sb="7" eb="8">
      <t>カカ</t>
    </rPh>
    <rPh sb="9" eb="11">
      <t>ショウライ</t>
    </rPh>
    <rPh sb="11" eb="14">
      <t>フタンガク</t>
    </rPh>
    <phoneticPr fontId="27"/>
  </si>
  <si>
    <r>
      <t>資金不足比率 (※</t>
    </r>
    <r>
      <rPr>
        <sz val="9"/>
        <color indexed="8"/>
        <rFont val="ＭＳ ゴシック"/>
        <family val="3"/>
        <charset val="128"/>
      </rPr>
      <t>4)</t>
    </r>
  </si>
  <si>
    <t>農林水産業費</t>
  </si>
  <si>
    <t>地方交付税</t>
  </si>
  <si>
    <t>職員の状況</t>
    <rPh sb="0" eb="2">
      <t>ショクイン</t>
    </rPh>
    <rPh sb="3" eb="5">
      <t>ジョウキョウ</t>
    </rPh>
    <phoneticPr fontId="7"/>
  </si>
  <si>
    <t>特定環境保全公共下水道事業特別会計</t>
  </si>
  <si>
    <t>積立不足額を考慮して算定した額</t>
    <rPh sb="0" eb="1">
      <t>ツ</t>
    </rPh>
    <rPh sb="1" eb="2">
      <t>タ</t>
    </rPh>
    <rPh sb="2" eb="5">
      <t>フソクガク</t>
    </rPh>
    <rPh sb="6" eb="8">
      <t>コウリョ</t>
    </rPh>
    <rPh sb="10" eb="12">
      <t>サンテイ</t>
    </rPh>
    <rPh sb="14" eb="15">
      <t>ガク</t>
    </rPh>
    <phoneticPr fontId="33"/>
  </si>
  <si>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</si>
  <si>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1"/>
  </si>
  <si>
    <t>衛生費</t>
  </si>
  <si>
    <t>　連結実質赤字比率</t>
    <rPh sb="1" eb="3">
      <t>レンケツ</t>
    </rPh>
    <rPh sb="3" eb="5">
      <t>ジッシツ</t>
    </rPh>
    <rPh sb="5" eb="7">
      <t>アカジ</t>
    </rPh>
    <rPh sb="7" eb="9">
      <t>ヒリツ</t>
    </rPh>
    <phoneticPr fontId="7"/>
  </si>
  <si>
    <t>経常収支比率</t>
    <rPh sb="0" eb="2">
      <t>ケイジョウ</t>
    </rPh>
    <rPh sb="2" eb="4">
      <t>シュウシ</t>
    </rPh>
    <rPh sb="4" eb="6">
      <t>ヒリツ</t>
    </rPh>
    <phoneticPr fontId="29"/>
  </si>
  <si>
    <t>公債費負担の状況</t>
    <rPh sb="0" eb="3">
      <t>コウサイヒ</t>
    </rPh>
    <rPh sb="3" eb="5">
      <t>フタン</t>
    </rPh>
    <rPh sb="6" eb="8">
      <t>ジョウキョウ</t>
    </rPh>
    <phoneticPr fontId="7"/>
  </si>
  <si>
    <t>翌年度に繰越すべき財源</t>
  </si>
  <si>
    <t>将来負担比率（分子）の構造</t>
  </si>
  <si>
    <t>　　　うち純固定資産税</t>
  </si>
  <si>
    <t>繰上償還金</t>
  </si>
  <si>
    <t>27年国調(人)</t>
    <rPh sb="2" eb="3">
      <t>ネン</t>
    </rPh>
    <rPh sb="3" eb="4">
      <t>コク</t>
    </rPh>
    <rPh sb="4" eb="5">
      <t>チョウ</t>
    </rPh>
    <phoneticPr fontId="7"/>
  </si>
  <si>
    <t>実質公債費比率</t>
    <rPh sb="0" eb="2">
      <t>ジッシツ</t>
    </rPh>
    <rPh sb="2" eb="5">
      <t>コウサイヒ</t>
    </rPh>
    <rPh sb="5" eb="7">
      <t>ヒリツ</t>
    </rPh>
    <phoneticPr fontId="29"/>
  </si>
  <si>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7"/>
  </si>
  <si>
    <t>左のうち
一般会計等
繰入見込額</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</si>
  <si>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</si>
  <si>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財産収入</t>
  </si>
  <si>
    <t>株式会社長和町振興公社</t>
    <rPh sb="0" eb="4">
      <t>カブシキガイシャ</t>
    </rPh>
    <rPh sb="4" eb="6">
      <t>ナガワ</t>
    </rPh>
    <rPh sb="6" eb="7">
      <t>マチ</t>
    </rPh>
    <rPh sb="7" eb="9">
      <t>シンコウ</t>
    </rPh>
    <rPh sb="9" eb="11">
      <t>コウシャ</t>
    </rPh>
    <phoneticPr fontId="7"/>
  </si>
  <si>
    <t>-9.1</t>
  </si>
  <si>
    <t>経常収支比率</t>
    <rPh sb="0" eb="2">
      <t>ケイジョウ</t>
    </rPh>
    <rPh sb="2" eb="4">
      <t>シュウシ</t>
    </rPh>
    <rPh sb="4" eb="6">
      <t>ヒリツ</t>
    </rPh>
    <phoneticPr fontId="7"/>
  </si>
  <si>
    <t>他会計等
からの
繰入金</t>
  </si>
  <si>
    <t>ラスパイレス指数</t>
    <rPh sb="6" eb="8">
      <t>シスウ</t>
    </rPh>
    <phoneticPr fontId="34"/>
  </si>
  <si>
    <t>総括表（市町村）</t>
    <rPh sb="0" eb="2">
      <t>ソウカツ</t>
    </rPh>
    <rPh sb="2" eb="3">
      <t>ヒョウ</t>
    </rPh>
    <rPh sb="4" eb="7">
      <t>シチョウソン</t>
    </rPh>
    <phoneticPr fontId="7"/>
  </si>
  <si>
    <t>当該団体(円)</t>
    <rPh sb="0" eb="2">
      <t>トウガイ</t>
    </rPh>
    <rPh sb="2" eb="4">
      <t>ダンタイ</t>
    </rPh>
    <rPh sb="5" eb="6">
      <t>エン</t>
    </rPh>
    <phoneticPr fontId="7"/>
  </si>
  <si>
    <t>その他の経費</t>
    <rPh sb="2" eb="3">
      <t>タ</t>
    </rPh>
    <rPh sb="4" eb="6">
      <t>ケイヒ</t>
    </rPh>
    <phoneticPr fontId="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</si>
  <si>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</si>
  <si>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　前年度繰上充用金</t>
  </si>
  <si>
    <t>元利償還金等(A)</t>
  </si>
  <si>
    <t>ラスパイレス指数</t>
    <rPh sb="6" eb="8">
      <t>シスウ</t>
    </rPh>
    <phoneticPr fontId="7"/>
  </si>
  <si>
    <t>簡易排水施設特別会計（簡易排水事業）</t>
    <rPh sb="11" eb="13">
      <t>カンイ</t>
    </rPh>
    <rPh sb="13" eb="15">
      <t>ハイスイ</t>
    </rPh>
    <rPh sb="15" eb="17">
      <t>ジギョウ</t>
    </rPh>
    <phoneticPr fontId="7"/>
  </si>
  <si>
    <t>歳入の状況（単位 千円・％）</t>
    <rPh sb="0" eb="2">
      <t>サイニュウ</t>
    </rPh>
    <rPh sb="3" eb="5">
      <t>ジョウキョウ</t>
    </rPh>
    <rPh sb="6" eb="8">
      <t>タンイ</t>
    </rPh>
    <rPh sb="9" eb="11">
      <t>センエン</t>
    </rPh>
    <phoneticPr fontId="7"/>
  </si>
  <si>
    <t>(Ｃ)</t>
  </si>
  <si>
    <t>(一般財源計)</t>
  </si>
  <si>
    <t>人口</t>
    <rPh sb="0" eb="2">
      <t>ジンコウ</t>
    </rPh>
    <phoneticPr fontId="7"/>
  </si>
  <si>
    <t>当該団体
からの
出資金</t>
  </si>
  <si>
    <t>投資的経費計</t>
    <rPh sb="5" eb="6">
      <t>ケイ</t>
    </rPh>
    <phoneticPr fontId="7"/>
  </si>
  <si>
    <t>増減率  (％)</t>
    <rPh sb="0" eb="2">
      <t>ゾウゲン</t>
    </rPh>
    <rPh sb="2" eb="3">
      <t>リツ</t>
    </rPh>
    <phoneticPr fontId="7"/>
  </si>
  <si>
    <t>市町村類型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</si>
  <si>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</si>
  <si>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地方債
現在高</t>
  </si>
  <si>
    <t>　うち単独</t>
  </si>
  <si>
    <t>長野県</t>
  </si>
  <si>
    <t>　　　所得割</t>
  </si>
  <si>
    <t>減債基金積立不足算定額</t>
  </si>
  <si>
    <t>人件費及び人件費に準ずる費用の分析</t>
    <rPh sb="0" eb="3">
      <t>ジンケンヒ</t>
    </rPh>
    <rPh sb="3" eb="4">
      <t>オヨ</t>
    </rPh>
    <rPh sb="5" eb="8">
      <t>ジンケンヒ</t>
    </rPh>
    <rPh sb="9" eb="10">
      <t>ジュン</t>
    </rPh>
    <rPh sb="12" eb="14">
      <t>ヒヨウ</t>
    </rPh>
    <rPh sb="15" eb="17">
      <t>ブンセキ</t>
    </rPh>
    <phoneticPr fontId="7"/>
  </si>
  <si>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</si>
  <si>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</si>
  <si>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29"/>
  </si>
  <si>
    <t>依田窪医療福祉事務組合（居宅介護支援事業所特別会計）</t>
    <rPh sb="0" eb="2">
      <t>ヨダ</t>
    </rPh>
    <rPh sb="2" eb="3">
      <t>クボ</t>
    </rPh>
    <rPh sb="3" eb="5">
      <t>イリョウ</t>
    </rPh>
    <rPh sb="5" eb="7">
      <t>フクシ</t>
    </rPh>
    <rPh sb="7" eb="9">
      <t>ジム</t>
    </rPh>
    <rPh sb="9" eb="11">
      <t>クミアイ</t>
    </rPh>
    <rPh sb="12" eb="14">
      <t>キョタク</t>
    </rPh>
    <rPh sb="14" eb="16">
      <t>カイゴ</t>
    </rPh>
    <rPh sb="16" eb="18">
      <t>シエン</t>
    </rPh>
    <rPh sb="18" eb="21">
      <t>ジギョウショ</t>
    </rPh>
    <rPh sb="21" eb="23">
      <t>トクベツ</t>
    </rPh>
    <rPh sb="23" eb="25">
      <t>カイケイ</t>
    </rPh>
    <phoneticPr fontId="7"/>
  </si>
  <si>
    <t>会計名</t>
    <rPh sb="0" eb="2">
      <t>カイケイ</t>
    </rPh>
    <rPh sb="2" eb="3">
      <t>メイ</t>
    </rPh>
    <phoneticPr fontId="27"/>
  </si>
  <si>
    <t>依田窪医療福祉事務組合（一般会計）</t>
    <rPh sb="0" eb="2">
      <t>ヨダ</t>
    </rPh>
    <rPh sb="2" eb="3">
      <t>クボ</t>
    </rPh>
    <rPh sb="3" eb="5">
      <t>イリョウ</t>
    </rPh>
    <rPh sb="5" eb="7">
      <t>フクシ</t>
    </rPh>
    <rPh sb="7" eb="9">
      <t>ジム</t>
    </rPh>
    <rPh sb="9" eb="11">
      <t>クミアイ</t>
    </rPh>
    <rPh sb="12" eb="14">
      <t>イッパン</t>
    </rPh>
    <rPh sb="14" eb="16">
      <t>カイケイ</t>
    </rPh>
    <phoneticPr fontId="7"/>
  </si>
  <si>
    <t>△2</t>
  </si>
  <si>
    <t>法非適用企業</t>
  </si>
  <si>
    <t>充当可能特定歳入</t>
  </si>
  <si>
    <t>標準財政規模比（％）</t>
  </si>
  <si>
    <t>諸支出金</t>
    <rPh sb="3" eb="4">
      <t>キン</t>
    </rPh>
    <phoneticPr fontId="28"/>
  </si>
  <si>
    <t>地方独立行政法人に係る将来負担額</t>
  </si>
  <si>
    <t>実質収支額</t>
  </si>
  <si>
    <t>保険税(料)収入額</t>
  </si>
  <si>
    <t xml:space="preserve"> H24</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</si>
  <si>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</si>
  <si>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</si>
  <si>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</si>
  <si>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</si>
  <si>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</si>
  <si>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財政調整基金残高</t>
    <rPh sb="0" eb="2">
      <t>ザイセイ</t>
    </rPh>
    <rPh sb="2" eb="4">
      <t>チョウセイ</t>
    </rPh>
    <rPh sb="4" eb="6">
      <t>キキン</t>
    </rPh>
    <rPh sb="6" eb="8">
      <t>ザンダカ</t>
    </rPh>
    <phoneticPr fontId="7"/>
  </si>
  <si>
    <t>H27</t>
  </si>
  <si>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</si>
  <si>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</si>
  <si>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</si>
  <si>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</si>
  <si>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</si>
  <si>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　　　法人税割</t>
  </si>
  <si>
    <t>分母比</t>
    <rPh sb="0" eb="2">
      <t>ブンボ</t>
    </rPh>
    <rPh sb="2" eb="3">
      <t>ヒ</t>
    </rPh>
    <phoneticPr fontId="7"/>
  </si>
  <si>
    <t>議会副議長</t>
    <rPh sb="0" eb="2">
      <t>ギカイ</t>
    </rPh>
    <rPh sb="2" eb="3">
      <t>フク</t>
    </rPh>
    <rPh sb="3" eb="5">
      <t>ギチョウ</t>
    </rPh>
    <phoneticPr fontId="7"/>
  </si>
  <si>
    <t>使用料</t>
  </si>
  <si>
    <t>指定団体等の指定状況</t>
  </si>
  <si>
    <t>退職手当負担見込額</t>
  </si>
  <si>
    <t>　うち臨時財政対策債</t>
  </si>
  <si>
    <t>決算額 (A)</t>
    <rPh sb="0" eb="2">
      <t>ケッサン</t>
    </rPh>
    <rPh sb="2" eb="3">
      <t>ガク</t>
    </rPh>
    <phoneticPr fontId="7"/>
  </si>
  <si>
    <t>(Ｅ)</t>
  </si>
  <si>
    <t>平成28年度</t>
  </si>
  <si>
    <t>公営企業に要する経費の財源とする地方債の償還の財源に
充てたと認められる繰入金</t>
  </si>
  <si>
    <t>長野県地方税滞納整理機構</t>
    <rPh sb="0" eb="3">
      <t>ナガノケン</t>
    </rPh>
    <rPh sb="3" eb="6">
      <t>チホウゼイ</t>
    </rPh>
    <rPh sb="6" eb="8">
      <t>タイノウ</t>
    </rPh>
    <rPh sb="8" eb="10">
      <t>セイリ</t>
    </rPh>
    <rPh sb="10" eb="12">
      <t>キコウ</t>
    </rPh>
    <phoneticPr fontId="7"/>
  </si>
  <si>
    <t>地方公社・第三セクター等</t>
    <rPh sb="0" eb="4">
      <t>チホウコウシャ</t>
    </rPh>
    <rPh sb="5" eb="6">
      <t>ダイ</t>
    </rPh>
    <rPh sb="6" eb="7">
      <t>サン</t>
    </rPh>
    <rPh sb="11" eb="12">
      <t>ナド</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</si>
  <si>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</si>
  <si>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</si>
  <si>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</si>
  <si>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</si>
  <si>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</si>
  <si>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</si>
  <si>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</si>
  <si>
    <t>類似団体内平均値</t>
    <rPh sb="0" eb="2">
      <t>ルイジ</t>
    </rPh>
    <rPh sb="2" eb="4">
      <t>ダンタイ</t>
    </rPh>
    <rPh sb="4" eb="5">
      <t>ナイ</t>
    </rPh>
    <rPh sb="5" eb="8">
      <t>ヘイキンチ</t>
    </rPh>
    <phoneticPr fontId="7"/>
  </si>
  <si>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</si>
  <si>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　参考　）</t>
    <rPh sb="2" eb="4">
      <t>サンコウ</t>
    </rPh>
    <phoneticPr fontId="7"/>
  </si>
  <si>
    <t>実質公債費比率</t>
    <rPh sb="0" eb="2">
      <t>ジッシツ</t>
    </rPh>
    <rPh sb="2" eb="5">
      <t>コウサイヒ</t>
    </rPh>
    <rPh sb="5" eb="7">
      <t>ヒリツ</t>
    </rPh>
    <phoneticPr fontId="7"/>
  </si>
  <si>
    <t>将来負担比率、実質公債費率ともに、類似団体よりも高い位置にいる。合併以降新庁舎建設、し尿処理施設の建設等大型事業により、元利償還金の増、充当可能基金の減少が原因であると考えられる。</t>
    <rPh sb="0" eb="2">
      <t>ショウライ</t>
    </rPh>
    <rPh sb="2" eb="4">
      <t>フタン</t>
    </rPh>
    <rPh sb="4" eb="6">
      <t>ヒリツ</t>
    </rPh>
    <rPh sb="7" eb="9">
      <t>ジッシツ</t>
    </rPh>
    <rPh sb="9" eb="12">
      <t>コウサイヒ</t>
    </rPh>
    <rPh sb="12" eb="13">
      <t>リツ</t>
    </rPh>
    <rPh sb="17" eb="19">
      <t>ルイジ</t>
    </rPh>
    <rPh sb="19" eb="21">
      <t>ダンタイ</t>
    </rPh>
    <rPh sb="24" eb="25">
      <t>タカ</t>
    </rPh>
    <rPh sb="26" eb="28">
      <t>イチ</t>
    </rPh>
    <rPh sb="32" eb="34">
      <t>ガッペイ</t>
    </rPh>
    <rPh sb="34" eb="36">
      <t>イコウ</t>
    </rPh>
    <rPh sb="36" eb="39">
      <t>シンチョウシャ</t>
    </rPh>
    <rPh sb="39" eb="41">
      <t>ケンセツ</t>
    </rPh>
    <rPh sb="43" eb="44">
      <t>ニョウ</t>
    </rPh>
    <rPh sb="44" eb="46">
      <t>ショリ</t>
    </rPh>
    <rPh sb="46" eb="48">
      <t>シセツ</t>
    </rPh>
    <rPh sb="49" eb="51">
      <t>ケンセツ</t>
    </rPh>
    <rPh sb="51" eb="52">
      <t>トウ</t>
    </rPh>
    <rPh sb="52" eb="54">
      <t>オオガタ</t>
    </rPh>
    <rPh sb="54" eb="56">
      <t>ジギョウ</t>
    </rPh>
    <rPh sb="60" eb="62">
      <t>ガンリ</t>
    </rPh>
    <rPh sb="62" eb="65">
      <t>ショウカンキン</t>
    </rPh>
    <rPh sb="66" eb="67">
      <t>ゾウ</t>
    </rPh>
    <rPh sb="68" eb="70">
      <t>ジュウトウ</t>
    </rPh>
    <rPh sb="70" eb="72">
      <t>カノウ</t>
    </rPh>
    <rPh sb="72" eb="74">
      <t>キキン</t>
    </rPh>
    <rPh sb="75" eb="77">
      <t>ゲンショウ</t>
    </rPh>
    <rPh sb="78" eb="80">
      <t>ゲンイン</t>
    </rPh>
    <rPh sb="84" eb="85">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</si>
</sst>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0_);[Red]\(0.0\)"/>
    <numFmt numFmtId="190" formatCode="0_ "/>
    <numFmt numFmtId="191" formatCode="@&quot; &quot;"/>
    <numFmt numFmtId="192" formatCode="#,##0.0_);[Red]\(#,##0.0\)"/>
  </numFmts>
  <fonts count="37" x14ac:knownFonts="1">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sz val="11"/>
      <name val="ＭＳ Ｐ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xf numFmtId="0" fontId="5" fillId="0" borderId="0">
      <alignment vertical="center"/>
    </xf>
  </cellStyleXfs>
  <cellXfs count="1077">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0" fontId="3" fillId="0" borderId="7" xfId="25" applyNumberFormat="1" applyFont="1" applyFill="1" applyBorder="1" applyAlignment="1">
      <alignment horizontal="right" vertical="center"/>
    </xf>
    <xf numFmtId="190" fontId="3" fillId="0" borderId="7" xfId="25" applyNumberFormat="1" applyFont="1" applyFill="1" applyBorder="1" applyAlignment="1">
      <alignment vertical="center"/>
    </xf>
    <xf numFmtId="188" fontId="3" fillId="0" borderId="9" xfId="25" applyNumberFormat="1" applyFont="1" applyFill="1" applyBorder="1" applyAlignment="1">
      <alignment vertical="center"/>
    </xf>
    <xf numFmtId="190" fontId="3" fillId="0" borderId="19" xfId="25" applyNumberFormat="1" applyFont="1" applyFill="1" applyBorder="1" applyAlignment="1">
      <alignment horizontal="right" vertical="center"/>
    </xf>
    <xf numFmtId="190" fontId="3" fillId="0" borderId="19" xfId="25" applyNumberFormat="1" applyFont="1" applyFill="1" applyBorder="1" applyAlignment="1">
      <alignment vertical="center"/>
    </xf>
    <xf numFmtId="188" fontId="3" fillId="0" borderId="20" xfId="25" applyNumberFormat="1" applyFont="1" applyFill="1" applyBorder="1" applyAlignment="1">
      <alignment vertical="center"/>
    </xf>
    <xf numFmtId="190" fontId="3" fillId="0" borderId="53" xfId="25" applyNumberFormat="1" applyFont="1" applyFill="1" applyBorder="1" applyAlignment="1">
      <alignment horizontal="right" vertical="center"/>
    </xf>
    <xf numFmtId="190" fontId="3" fillId="0" borderId="53" xfId="25" applyNumberFormat="1" applyFont="1" applyFill="1" applyBorder="1" applyAlignment="1">
      <alignment vertical="center"/>
    </xf>
    <xf numFmtId="188"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1">
      <alignment vertical="center"/>
    </xf>
    <xf numFmtId="0" fontId="1" fillId="0" borderId="0" xfId="31" applyProtection="1">
      <alignment vertical="center"/>
    </xf>
    <xf numFmtId="0" fontId="1" fillId="0" borderId="0" xfId="31" applyAlignment="1" applyProtection="1">
      <alignment vertical="center"/>
    </xf>
    <xf numFmtId="0" fontId="16" fillId="0" borderId="0" xfId="31" applyFont="1" applyProtection="1">
      <alignment vertical="center"/>
    </xf>
    <xf numFmtId="0" fontId="1" fillId="3" borderId="0" xfId="31"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1"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2"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2"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1" applyFill="1" applyAlignment="1" applyProtection="1">
      <alignment vertical="center"/>
    </xf>
    <xf numFmtId="0" fontId="2" fillId="3" borderId="0" xfId="8" applyFill="1"/>
    <xf numFmtId="0" fontId="2" fillId="3" borderId="0" xfId="8" applyFill="1" applyProtection="1">
      <protection hidden="1"/>
    </xf>
    <xf numFmtId="0" fontId="1" fillId="0" borderId="14" xfId="35" applyFont="1" applyFill="1" applyBorder="1">
      <alignment vertical="center"/>
    </xf>
    <xf numFmtId="0" fontId="1" fillId="0" borderId="42" xfId="35" applyFont="1" applyFill="1" applyBorder="1">
      <alignment vertical="center"/>
    </xf>
    <xf numFmtId="184" fontId="15" fillId="0" borderId="0" xfId="35" applyNumberFormat="1" applyFont="1" applyFill="1">
      <alignment vertical="center"/>
    </xf>
    <xf numFmtId="0" fontId="18" fillId="0" borderId="30" xfId="35" applyFont="1" applyFill="1" applyBorder="1">
      <alignment vertical="center"/>
    </xf>
    <xf numFmtId="184" fontId="15" fillId="0" borderId="42" xfId="35" applyNumberFormat="1" applyFont="1" applyFill="1" applyBorder="1">
      <alignment vertical="center"/>
    </xf>
    <xf numFmtId="184" fontId="15" fillId="0" borderId="31" xfId="35" applyNumberFormat="1" applyFont="1" applyFill="1" applyBorder="1">
      <alignment vertical="center"/>
    </xf>
    <xf numFmtId="184" fontId="15" fillId="0" borderId="0" xfId="35" applyNumberFormat="1" applyFont="1" applyFill="1" applyBorder="1">
      <alignment vertical="center"/>
    </xf>
    <xf numFmtId="0" fontId="1" fillId="0" borderId="23" xfId="35" applyFont="1" applyFill="1" applyBorder="1">
      <alignment vertical="center"/>
    </xf>
    <xf numFmtId="0" fontId="1" fillId="0" borderId="34" xfId="35" applyFont="1" applyFill="1" applyBorder="1">
      <alignment vertical="center"/>
    </xf>
    <xf numFmtId="0" fontId="18" fillId="0" borderId="42" xfId="35" applyFont="1" applyFill="1" applyBorder="1">
      <alignment vertical="center"/>
    </xf>
    <xf numFmtId="0" fontId="1" fillId="0" borderId="31" xfId="35" applyFont="1" applyFill="1" applyBorder="1">
      <alignment vertical="center"/>
    </xf>
    <xf numFmtId="0" fontId="1" fillId="0" borderId="0" xfId="35" applyFont="1" applyFill="1" applyBorder="1">
      <alignment vertical="center"/>
    </xf>
    <xf numFmtId="184" fontId="15" fillId="0" borderId="34" xfId="35" applyNumberFormat="1" applyFont="1" applyFill="1" applyBorder="1">
      <alignment vertical="center"/>
    </xf>
    <xf numFmtId="0" fontId="1" fillId="3" borderId="30" xfId="35" applyFont="1" applyFill="1" applyBorder="1">
      <alignment vertical="center"/>
    </xf>
    <xf numFmtId="184" fontId="15" fillId="3" borderId="31" xfId="35" applyNumberFormat="1" applyFont="1" applyFill="1" applyBorder="1">
      <alignment vertical="center"/>
    </xf>
    <xf numFmtId="184" fontId="15" fillId="0" borderId="32" xfId="35" applyNumberFormat="1" applyFont="1" applyFill="1" applyBorder="1">
      <alignment vertical="center"/>
    </xf>
    <xf numFmtId="0" fontId="15" fillId="0" borderId="0" xfId="35" applyFont="1" applyFill="1" applyBorder="1" applyAlignment="1"/>
    <xf numFmtId="184" fontId="22" fillId="0" borderId="30" xfId="29" applyNumberFormat="1" applyFont="1" applyBorder="1" applyAlignment="1">
      <alignment vertical="center"/>
    </xf>
    <xf numFmtId="184" fontId="22" fillId="0" borderId="31" xfId="29" applyNumberFormat="1" applyFont="1" applyBorder="1" applyAlignment="1">
      <alignment vertical="center"/>
    </xf>
    <xf numFmtId="184" fontId="22" fillId="0" borderId="31" xfId="29" applyNumberFormat="1" applyFont="1" applyBorder="1" applyAlignment="1">
      <alignment horizontal="center" vertical="center"/>
    </xf>
    <xf numFmtId="0" fontId="1" fillId="3" borderId="23" xfId="35" applyFont="1" applyFill="1" applyBorder="1">
      <alignment vertical="center"/>
    </xf>
    <xf numFmtId="184" fontId="15" fillId="3" borderId="34" xfId="35" applyNumberFormat="1" applyFont="1" applyFill="1" applyBorder="1">
      <alignment vertical="center"/>
    </xf>
    <xf numFmtId="184" fontId="15" fillId="0" borderId="35" xfId="35" applyNumberFormat="1" applyFont="1" applyFill="1" applyBorder="1">
      <alignment vertical="center"/>
    </xf>
    <xf numFmtId="184" fontId="22" fillId="0" borderId="16" xfId="29" applyNumberFormat="1" applyFont="1" applyBorder="1" applyAlignment="1">
      <alignment vertical="center"/>
    </xf>
    <xf numFmtId="184" fontId="22" fillId="0" borderId="15" xfId="29" applyNumberFormat="1" applyFont="1" applyBorder="1" applyAlignment="1">
      <alignment vertical="center"/>
    </xf>
    <xf numFmtId="184" fontId="22" fillId="0" borderId="171" xfId="29" applyNumberFormat="1" applyFont="1" applyBorder="1" applyAlignment="1">
      <alignment horizontal="center" vertical="center"/>
    </xf>
    <xf numFmtId="184" fontId="22" fillId="0" borderId="16" xfId="29" applyNumberFormat="1" applyFont="1" applyBorder="1" applyAlignment="1">
      <alignment horizontal="center" vertical="center"/>
    </xf>
    <xf numFmtId="184" fontId="22" fillId="0" borderId="27" xfId="29" applyNumberFormat="1" applyFont="1" applyBorder="1" applyAlignment="1">
      <alignment horizontal="center" vertical="center" wrapText="1"/>
    </xf>
    <xf numFmtId="182" fontId="22" fillId="0" borderId="27"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xf>
    <xf numFmtId="182" fontId="22" fillId="0" borderId="172" xfId="30" applyNumberFormat="1" applyFont="1" applyFill="1" applyBorder="1" applyAlignment="1">
      <alignment horizontal="right" vertical="center" wrapText="1"/>
    </xf>
    <xf numFmtId="0" fontId="1" fillId="3" borderId="16" xfId="35" applyFont="1" applyFill="1" applyBorder="1">
      <alignment vertical="center"/>
    </xf>
    <xf numFmtId="184" fontId="15" fillId="3" borderId="15" xfId="35" applyNumberFormat="1" applyFont="1" applyFill="1" applyBorder="1">
      <alignment vertical="center"/>
    </xf>
    <xf numFmtId="184" fontId="15" fillId="0" borderId="37" xfId="35" applyNumberFormat="1" applyFont="1" applyFill="1" applyBorder="1">
      <alignment vertical="center"/>
    </xf>
    <xf numFmtId="184" fontId="22" fillId="0" borderId="32" xfId="29" applyNumberFormat="1" applyFont="1" applyBorder="1" applyAlignment="1">
      <alignment horizontal="center" vertical="center"/>
    </xf>
    <xf numFmtId="184" fontId="22" fillId="0" borderId="30" xfId="29" applyNumberFormat="1" applyFont="1" applyBorder="1" applyAlignment="1">
      <alignment horizontal="center" vertical="center"/>
    </xf>
    <xf numFmtId="182" fontId="22" fillId="0" borderId="30" xfId="30" applyNumberFormat="1" applyFont="1" applyFill="1" applyBorder="1" applyAlignment="1">
      <alignment horizontal="right" vertical="center"/>
    </xf>
    <xf numFmtId="182" fontId="22" fillId="0" borderId="173" xfId="30" applyNumberFormat="1" applyFont="1" applyFill="1" applyBorder="1" applyAlignment="1">
      <alignment horizontal="right" vertical="center"/>
    </xf>
    <xf numFmtId="182" fontId="15" fillId="3" borderId="26"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wrapText="1"/>
    </xf>
    <xf numFmtId="182" fontId="15" fillId="3" borderId="74" xfId="34" applyNumberFormat="1" applyFont="1" applyFill="1" applyBorder="1" applyAlignment="1">
      <alignment horizontal="right" vertical="center"/>
    </xf>
    <xf numFmtId="184" fontId="15" fillId="0" borderId="74" xfId="35" applyNumberFormat="1" applyFont="1" applyFill="1" applyBorder="1" applyAlignment="1">
      <alignment horizontal="center" vertical="center"/>
    </xf>
    <xf numFmtId="178" fontId="22" fillId="0" borderId="74" xfId="35" applyNumberFormat="1" applyFont="1" applyFill="1" applyBorder="1" applyAlignment="1">
      <alignment horizontal="right" vertical="center" shrinkToFit="1"/>
    </xf>
    <xf numFmtId="179" fontId="22" fillId="0" borderId="74" xfId="35" applyNumberFormat="1" applyFont="1" applyFill="1" applyBorder="1" applyAlignment="1">
      <alignment horizontal="right" vertical="center" shrinkToFit="1"/>
    </xf>
    <xf numFmtId="182" fontId="15" fillId="0" borderId="74" xfId="35" applyNumberFormat="1" applyFont="1" applyFill="1" applyBorder="1" applyAlignment="1">
      <alignment horizontal="right" vertical="center"/>
    </xf>
    <xf numFmtId="184" fontId="22" fillId="0" borderId="35" xfId="29" applyNumberFormat="1" applyFont="1" applyBorder="1" applyAlignment="1">
      <alignment horizontal="center" vertical="center"/>
    </xf>
    <xf numFmtId="184" fontId="22" fillId="0" borderId="174" xfId="29" applyNumberFormat="1" applyFont="1" applyBorder="1" applyAlignment="1">
      <alignment horizontal="center" vertical="center" wrapText="1"/>
    </xf>
    <xf numFmtId="179" fontId="22" fillId="0" borderId="175" xfId="30" applyNumberFormat="1" applyFont="1" applyFill="1" applyBorder="1" applyAlignment="1">
      <alignment horizontal="right" vertical="center"/>
    </xf>
    <xf numFmtId="179" fontId="22" fillId="0" borderId="171" xfId="30" applyNumberFormat="1" applyFont="1" applyFill="1" applyBorder="1" applyAlignment="1">
      <alignment horizontal="right" vertical="center"/>
    </xf>
    <xf numFmtId="0" fontId="1" fillId="3" borderId="32" xfId="35" applyFont="1" applyFill="1" applyBorder="1">
      <alignment vertical="center"/>
    </xf>
    <xf numFmtId="184" fontId="15" fillId="3" borderId="74" xfId="35" applyNumberFormat="1" applyFont="1" applyFill="1" applyBorder="1" applyAlignment="1">
      <alignment horizontal="center" vertical="center"/>
    </xf>
    <xf numFmtId="182" fontId="15" fillId="3" borderId="26" xfId="34" applyNumberFormat="1" applyFont="1" applyFill="1" applyBorder="1" applyAlignment="1">
      <alignment horizontal="right" vertical="center"/>
    </xf>
    <xf numFmtId="184" fontId="15" fillId="0" borderId="176" xfId="35" applyNumberFormat="1" applyFont="1" applyFill="1" applyBorder="1" applyAlignment="1">
      <alignment horizontal="center" vertical="center"/>
    </xf>
    <xf numFmtId="178" fontId="22" fillId="0" borderId="176" xfId="35" applyNumberFormat="1" applyFont="1" applyFill="1" applyBorder="1" applyAlignment="1">
      <alignment horizontal="right" vertical="center" shrinkToFit="1"/>
    </xf>
    <xf numFmtId="179" fontId="22" fillId="0" borderId="176" xfId="35" applyNumberFormat="1" applyFont="1" applyFill="1" applyBorder="1" applyAlignment="1">
      <alignment horizontal="right" vertical="center" shrinkToFit="1"/>
    </xf>
    <xf numFmtId="181" fontId="15" fillId="0" borderId="0" xfId="35" applyNumberFormat="1" applyFont="1" applyFill="1" applyBorder="1">
      <alignment vertical="center"/>
    </xf>
    <xf numFmtId="181" fontId="15" fillId="0" borderId="34" xfId="35" applyNumberFormat="1" applyFont="1" applyFill="1" applyBorder="1">
      <alignment vertical="center"/>
    </xf>
    <xf numFmtId="0" fontId="1" fillId="0" borderId="0" xfId="35" applyFont="1" applyFill="1" applyBorder="1" applyAlignment="1"/>
    <xf numFmtId="184" fontId="6" fillId="0" borderId="177" xfId="29" applyNumberFormat="1" applyFont="1" applyBorder="1" applyAlignment="1">
      <alignment horizontal="center" vertical="center"/>
    </xf>
    <xf numFmtId="182" fontId="22" fillId="0" borderId="177" xfId="30" applyNumberFormat="1" applyFont="1" applyFill="1" applyBorder="1" applyAlignment="1">
      <alignment horizontal="right" vertical="center"/>
    </xf>
    <xf numFmtId="182" fontId="22" fillId="0" borderId="178" xfId="30" applyNumberFormat="1" applyFont="1" applyFill="1" applyBorder="1" applyAlignment="1">
      <alignment horizontal="right" vertical="center"/>
    </xf>
    <xf numFmtId="0" fontId="1" fillId="3" borderId="35" xfId="35" applyFont="1" applyFill="1" applyBorder="1">
      <alignment vertical="center"/>
    </xf>
    <xf numFmtId="184" fontId="3" fillId="3" borderId="176" xfId="35" applyNumberFormat="1" applyFont="1" applyFill="1" applyBorder="1" applyAlignment="1">
      <alignment horizontal="center" vertical="center"/>
    </xf>
    <xf numFmtId="182" fontId="15" fillId="3" borderId="31" xfId="34" applyNumberFormat="1" applyFont="1" applyFill="1" applyBorder="1" applyAlignment="1">
      <alignment horizontal="right" vertical="center"/>
    </xf>
    <xf numFmtId="182" fontId="15" fillId="3" borderId="32" xfId="34" applyNumberFormat="1" applyFont="1" applyFill="1" applyBorder="1" applyAlignment="1">
      <alignment horizontal="right" vertical="center"/>
    </xf>
    <xf numFmtId="184" fontId="15" fillId="0" borderId="174" xfId="35" applyNumberFormat="1" applyFont="1" applyFill="1" applyBorder="1" applyAlignment="1">
      <alignment horizontal="center" vertical="center"/>
    </xf>
    <xf numFmtId="178" fontId="15" fillId="0" borderId="174" xfId="35" applyNumberFormat="1" applyFont="1" applyFill="1" applyBorder="1" applyAlignment="1">
      <alignment horizontal="right" vertical="center" shrinkToFit="1"/>
    </xf>
    <xf numFmtId="179" fontId="15" fillId="0" borderId="174" xfId="35" applyNumberFormat="1" applyFont="1" applyFill="1" applyBorder="1" applyAlignment="1">
      <alignment horizontal="right" vertical="center" shrinkToFit="1"/>
    </xf>
    <xf numFmtId="182" fontId="15" fillId="3" borderId="176" xfId="35" applyNumberFormat="1" applyFont="1" applyFill="1" applyBorder="1" applyAlignment="1">
      <alignment horizontal="right" vertical="center"/>
    </xf>
    <xf numFmtId="182" fontId="15" fillId="0" borderId="176" xfId="35" applyNumberFormat="1" applyFont="1" applyFill="1" applyBorder="1" applyAlignment="1">
      <alignment horizontal="right" vertical="center"/>
    </xf>
    <xf numFmtId="182" fontId="15" fillId="3" borderId="176" xfId="35" applyNumberFormat="1" applyFont="1" applyFill="1" applyBorder="1" applyAlignment="1">
      <alignment horizontal="right" vertical="center" wrapText="1"/>
    </xf>
    <xf numFmtId="181" fontId="15" fillId="0" borderId="23" xfId="35" applyNumberFormat="1" applyFont="1" applyFill="1" applyBorder="1">
      <alignment vertical="center"/>
    </xf>
    <xf numFmtId="184" fontId="22" fillId="0" borderId="34" xfId="29" applyNumberFormat="1" applyFont="1" applyBorder="1" applyAlignment="1">
      <alignment horizontal="center" vertical="center" wrapText="1"/>
    </xf>
    <xf numFmtId="179" fontId="22" fillId="0" borderId="179" xfId="30" applyNumberFormat="1" applyFont="1" applyFill="1" applyBorder="1" applyAlignment="1">
      <alignment horizontal="right" vertical="center"/>
    </xf>
    <xf numFmtId="179" fontId="22" fillId="0" borderId="180" xfId="30" applyNumberFormat="1" applyFont="1" applyFill="1" applyBorder="1" applyAlignment="1">
      <alignment horizontal="right" vertical="center"/>
    </xf>
    <xf numFmtId="179" fontId="22" fillId="0" borderId="23" xfId="30" applyNumberFormat="1" applyFont="1" applyBorder="1" applyAlignment="1">
      <alignment horizontal="right" vertical="center"/>
    </xf>
    <xf numFmtId="0" fontId="1" fillId="3" borderId="37" xfId="35" applyFont="1" applyFill="1" applyBorder="1">
      <alignment vertical="center"/>
    </xf>
    <xf numFmtId="184" fontId="15" fillId="3" borderId="174" xfId="35" applyNumberFormat="1" applyFont="1" applyFill="1" applyBorder="1" applyAlignment="1">
      <alignment horizontal="center" vertical="center"/>
    </xf>
    <xf numFmtId="179" fontId="15" fillId="3" borderId="181" xfId="34" applyNumberFormat="1" applyFont="1" applyFill="1" applyBorder="1" applyAlignment="1">
      <alignment horizontal="right" vertical="center"/>
    </xf>
    <xf numFmtId="179" fontId="15" fillId="3" borderId="174" xfId="34" applyNumberFormat="1" applyFont="1" applyFill="1" applyBorder="1" applyAlignment="1">
      <alignment horizontal="right" vertical="center"/>
    </xf>
    <xf numFmtId="184" fontId="15" fillId="0" borderId="0" xfId="35" applyNumberFormat="1" applyFont="1" applyFill="1" applyBorder="1" applyAlignment="1">
      <alignment horizontal="center" vertical="center"/>
    </xf>
    <xf numFmtId="179" fontId="15" fillId="0" borderId="174"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wrapText="1"/>
    </xf>
    <xf numFmtId="184" fontId="22" fillId="0" borderId="37" xfId="29" applyNumberFormat="1" applyFont="1" applyBorder="1" applyAlignment="1">
      <alignment horizontal="center" vertical="center"/>
    </xf>
    <xf numFmtId="184" fontId="22" fillId="0" borderId="74" xfId="29" applyNumberFormat="1" applyFont="1" applyBorder="1" applyAlignment="1">
      <alignment horizontal="center" vertical="center"/>
    </xf>
    <xf numFmtId="179" fontId="22" fillId="0" borderId="27" xfId="30" applyNumberFormat="1" applyFont="1" applyBorder="1" applyAlignment="1">
      <alignment horizontal="right" vertical="center"/>
    </xf>
    <xf numFmtId="179" fontId="22" fillId="0" borderId="172" xfId="30" applyNumberFormat="1" applyFont="1" applyBorder="1" applyAlignment="1">
      <alignment horizontal="right" vertical="center"/>
    </xf>
    <xf numFmtId="0" fontId="1" fillId="0" borderId="16" xfId="35" applyFont="1" applyFill="1" applyBorder="1">
      <alignment vertical="center"/>
    </xf>
    <xf numFmtId="184" fontId="15" fillId="0" borderId="14" xfId="35" applyNumberFormat="1" applyFont="1" applyFill="1" applyBorder="1">
      <alignment vertical="center"/>
    </xf>
    <xf numFmtId="184" fontId="15" fillId="0" borderId="15" xfId="35" applyNumberFormat="1" applyFont="1" applyFill="1" applyBorder="1">
      <alignment vertical="center"/>
    </xf>
    <xf numFmtId="0" fontId="1" fillId="0" borderId="16" xfId="35" applyFont="1" applyFill="1" applyBorder="1" applyAlignment="1"/>
    <xf numFmtId="0" fontId="1" fillId="0" borderId="14" xfId="35" applyFont="1" applyFill="1" applyBorder="1" applyAlignment="1"/>
    <xf numFmtId="0" fontId="1" fillId="0" borderId="15" xfId="35"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5" fontId="23" fillId="0" borderId="1" xfId="20" applyNumberFormat="1" applyFont="1" applyFill="1" applyBorder="1" applyAlignment="1" applyProtection="1">
      <alignment horizontal="right" vertical="center" wrapText="1"/>
    </xf>
    <xf numFmtId="185" fontId="23" fillId="0" borderId="4" xfId="20" applyNumberFormat="1" applyFont="1" applyFill="1" applyBorder="1" applyAlignment="1" applyProtection="1">
      <alignment horizontal="right" vertical="center" wrapText="1"/>
    </xf>
    <xf numFmtId="185"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5" fontId="23" fillId="0" borderId="24" xfId="20" applyNumberFormat="1" applyFont="1" applyFill="1" applyBorder="1" applyAlignment="1" applyProtection="1">
      <alignment horizontal="right" vertical="center" wrapText="1"/>
    </xf>
    <xf numFmtId="185" fontId="23" fillId="0" borderId="27" xfId="20" applyNumberFormat="1" applyFont="1" applyFill="1" applyBorder="1" applyAlignment="1" applyProtection="1">
      <alignment horizontal="right" vertical="center" wrapText="1"/>
    </xf>
    <xf numFmtId="185"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5" fontId="23" fillId="0" borderId="45" xfId="20" applyNumberFormat="1" applyFont="1" applyFill="1" applyBorder="1" applyAlignment="1" applyProtection="1">
      <alignment horizontal="right" vertical="center" wrapText="1"/>
    </xf>
    <xf numFmtId="185" fontId="23" fillId="0" borderId="48" xfId="20" applyNumberFormat="1" applyFont="1" applyFill="1" applyBorder="1" applyAlignment="1" applyProtection="1">
      <alignment horizontal="right" vertical="center" wrapText="1"/>
    </xf>
    <xf numFmtId="185" fontId="23" fillId="0" borderId="62" xfId="20" applyNumberFormat="1" applyFont="1" applyFill="1" applyBorder="1" applyAlignment="1" applyProtection="1">
      <alignment horizontal="right" vertical="center" wrapText="1"/>
    </xf>
    <xf numFmtId="0" fontId="23" fillId="0" borderId="0" xfId="33" applyFont="1">
      <alignment vertical="center"/>
    </xf>
    <xf numFmtId="0" fontId="23" fillId="7" borderId="6" xfId="33" applyFont="1" applyFill="1" applyBorder="1" applyAlignment="1"/>
    <xf numFmtId="0" fontId="23" fillId="0" borderId="56" xfId="33" applyFont="1" applyFill="1" applyBorder="1" applyAlignment="1">
      <alignment vertical="center" wrapText="1"/>
    </xf>
    <xf numFmtId="0" fontId="23" fillId="0" borderId="57" xfId="33" applyFont="1" applyFill="1" applyBorder="1" applyAlignment="1">
      <alignment vertical="center"/>
    </xf>
    <xf numFmtId="0" fontId="23" fillId="0" borderId="12" xfId="33" applyFont="1" applyFill="1" applyBorder="1" applyAlignment="1">
      <alignment vertical="center"/>
    </xf>
    <xf numFmtId="0" fontId="23" fillId="0" borderId="61" xfId="33" applyFont="1" applyFill="1" applyBorder="1" applyAlignment="1">
      <alignment vertical="center"/>
    </xf>
    <xf numFmtId="0" fontId="25" fillId="0" borderId="0" xfId="33" applyFont="1" applyFill="1" applyBorder="1" applyAlignment="1"/>
    <xf numFmtId="0" fontId="23" fillId="7" borderId="18" xfId="33" applyFont="1" applyFill="1" applyBorder="1" applyAlignment="1">
      <alignment horizontal="right" vertical="top"/>
    </xf>
    <xf numFmtId="0" fontId="25" fillId="0" borderId="0" xfId="33" applyNumberFormat="1" applyFont="1" applyFill="1" applyBorder="1" applyAlignment="1">
      <alignment vertical="center" wrapText="1"/>
    </xf>
    <xf numFmtId="0" fontId="23" fillId="7" borderId="64" xfId="33" applyFont="1" applyFill="1" applyBorder="1" applyAlignment="1">
      <alignment horizontal="right" vertical="top"/>
    </xf>
    <xf numFmtId="0" fontId="23" fillId="7" borderId="13" xfId="33" applyFont="1" applyFill="1" applyBorder="1" applyAlignment="1">
      <alignment horizontal="center" vertical="center"/>
    </xf>
    <xf numFmtId="185" fontId="23" fillId="0" borderId="183" xfId="33" applyNumberFormat="1" applyFont="1" applyFill="1" applyBorder="1" applyAlignment="1">
      <alignment horizontal="right" vertical="center"/>
    </xf>
    <xf numFmtId="185" fontId="23" fillId="0" borderId="184" xfId="33" applyNumberFormat="1" applyFont="1" applyFill="1" applyBorder="1" applyAlignment="1">
      <alignment horizontal="right" vertical="center"/>
    </xf>
    <xf numFmtId="185" fontId="23" fillId="0" borderId="79" xfId="33" applyNumberFormat="1" applyFont="1" applyFill="1" applyBorder="1" applyAlignment="1">
      <alignment horizontal="right" vertical="center"/>
    </xf>
    <xf numFmtId="0" fontId="23" fillId="0" borderId="0" xfId="33" applyNumberFormat="1" applyFont="1" applyFill="1" applyBorder="1" applyAlignment="1">
      <alignment vertical="center"/>
    </xf>
    <xf numFmtId="0" fontId="23" fillId="7" borderId="24" xfId="33" applyFont="1" applyFill="1" applyBorder="1" applyAlignment="1">
      <alignment horizontal="center" vertical="center"/>
    </xf>
    <xf numFmtId="185" fontId="23" fillId="0" borderId="185" xfId="33" applyNumberFormat="1" applyFont="1" applyFill="1" applyBorder="1" applyAlignment="1">
      <alignment horizontal="right" vertical="center"/>
    </xf>
    <xf numFmtId="185" fontId="23" fillId="0" borderId="74" xfId="33" applyNumberFormat="1" applyFont="1" applyFill="1" applyBorder="1" applyAlignment="1">
      <alignment horizontal="right" vertical="center"/>
    </xf>
    <xf numFmtId="185" fontId="23" fillId="0" borderId="182" xfId="33" applyNumberFormat="1" applyFont="1" applyFill="1" applyBorder="1" applyAlignment="1">
      <alignment horizontal="right" vertical="center"/>
    </xf>
    <xf numFmtId="0" fontId="23" fillId="7" borderId="45" xfId="33" applyFont="1" applyFill="1" applyBorder="1" applyAlignment="1">
      <alignment horizontal="center" vertical="center"/>
    </xf>
    <xf numFmtId="185" fontId="23" fillId="0" borderId="186" xfId="33" applyNumberFormat="1" applyFont="1" applyFill="1" applyBorder="1" applyAlignment="1">
      <alignment horizontal="right" vertical="center"/>
    </xf>
    <xf numFmtId="185" fontId="23" fillId="0" borderId="187" xfId="33" applyNumberFormat="1" applyFont="1" applyFill="1" applyBorder="1" applyAlignment="1">
      <alignment horizontal="right" vertical="center"/>
    </xf>
    <xf numFmtId="185" fontId="23" fillId="0" borderId="62" xfId="33"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2" fontId="25" fillId="0" borderId="183" xfId="22" applyNumberFormat="1" applyFont="1" applyFill="1" applyBorder="1" applyAlignment="1" applyProtection="1">
      <alignment horizontal="right" vertical="center"/>
    </xf>
    <xf numFmtId="182" fontId="25" fillId="0" borderId="184" xfId="22" applyNumberFormat="1" applyFont="1" applyFill="1" applyBorder="1" applyAlignment="1" applyProtection="1">
      <alignment horizontal="right" vertical="center"/>
    </xf>
    <xf numFmtId="182"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2" fontId="25" fillId="0" borderId="185" xfId="22" applyNumberFormat="1" applyFont="1" applyFill="1" applyBorder="1" applyAlignment="1" applyProtection="1">
      <alignment horizontal="right" vertical="center"/>
    </xf>
    <xf numFmtId="182" fontId="25" fillId="0" borderId="74" xfId="22" applyNumberFormat="1" applyFont="1" applyFill="1" applyBorder="1" applyAlignment="1" applyProtection="1">
      <alignment horizontal="right" vertical="center"/>
    </xf>
    <xf numFmtId="182"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2" fontId="25" fillId="0" borderId="186" xfId="22" applyNumberFormat="1" applyFont="1" applyFill="1" applyBorder="1" applyAlignment="1" applyProtection="1">
      <alignment horizontal="right" vertical="center"/>
    </xf>
    <xf numFmtId="182" fontId="25" fillId="0" borderId="187" xfId="22" applyNumberFormat="1" applyFont="1" applyFill="1" applyBorder="1" applyAlignment="1" applyProtection="1">
      <alignment horizontal="right" vertical="center"/>
    </xf>
    <xf numFmtId="182"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2"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0" fontId="2" fillId="0" borderId="0" xfId="8"/>
    <xf numFmtId="0" fontId="2" fillId="0" borderId="74" xfId="8" applyBorder="1"/>
    <xf numFmtId="0" fontId="2" fillId="0" borderId="74" xfId="8" applyBorder="1" applyAlignment="1">
      <alignment vertical="center"/>
    </xf>
    <xf numFmtId="0" fontId="26" fillId="0" borderId="74" xfId="8" applyFont="1" applyBorder="1"/>
    <xf numFmtId="0" fontId="2" fillId="0" borderId="26" xfId="8" applyFont="1" applyBorder="1" applyAlignment="1">
      <alignment vertical="center"/>
    </xf>
    <xf numFmtId="183" fontId="22" fillId="0" borderId="27" xfId="8" applyNumberFormat="1" applyFont="1" applyFill="1" applyBorder="1" applyAlignment="1">
      <alignment vertical="center"/>
    </xf>
    <xf numFmtId="183" fontId="22" fillId="0" borderId="172" xfId="8" applyNumberFormat="1" applyFont="1" applyFill="1" applyBorder="1" applyAlignment="1">
      <alignment vertical="center"/>
    </xf>
    <xf numFmtId="183" fontId="22" fillId="0" borderId="172" xfId="8" applyNumberFormat="1" applyFont="1" applyFill="1" applyBorder="1" applyAlignment="1">
      <alignment vertical="center" wrapText="1"/>
    </xf>
    <xf numFmtId="183" fontId="22" fillId="0" borderId="30" xfId="8" applyNumberFormat="1" applyFont="1" applyFill="1" applyBorder="1" applyAlignment="1">
      <alignment vertical="center"/>
    </xf>
    <xf numFmtId="183"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4" fontId="22" fillId="0" borderId="177" xfId="8" applyNumberFormat="1" applyFont="1" applyBorder="1" applyAlignment="1">
      <alignment horizontal="center" vertical="center"/>
    </xf>
    <xf numFmtId="183" fontId="22" fillId="0" borderId="177" xfId="8" applyNumberFormat="1" applyFont="1" applyFill="1" applyBorder="1" applyAlignment="1">
      <alignment vertical="center"/>
    </xf>
    <xf numFmtId="183"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2" fillId="3" borderId="0" xfId="8" applyFont="1" applyFill="1"/>
    <xf numFmtId="0" fontId="2" fillId="3" borderId="0" xfId="8" applyFont="1" applyFill="1" applyAlignment="1" applyProtection="1">
      <protection hidden="1"/>
    </xf>
    <xf numFmtId="0" fontId="1" fillId="0" borderId="0" xfId="35" applyFont="1" applyFill="1">
      <alignment vertical="center"/>
    </xf>
    <xf numFmtId="0" fontId="35" fillId="3" borderId="0" xfId="8" applyFont="1" applyFill="1"/>
    <xf numFmtId="0" fontId="2" fillId="3" borderId="0" xfId="8" applyFont="1" applyFill="1" applyProtection="1">
      <protection hidden="1"/>
    </xf>
    <xf numFmtId="0" fontId="1" fillId="0" borderId="30" xfId="35" applyFont="1" applyFill="1" applyBorder="1">
      <alignment vertical="center"/>
    </xf>
    <xf numFmtId="181" fontId="1" fillId="0" borderId="23" xfId="35" applyNumberFormat="1" applyFont="1" applyFill="1" applyBorder="1">
      <alignment vertical="center"/>
    </xf>
    <xf numFmtId="0" fontId="18" fillId="0" borderId="0" xfId="35" applyFont="1" applyFill="1">
      <alignment vertical="center"/>
    </xf>
    <xf numFmtId="0" fontId="18" fillId="0" borderId="0" xfId="35" applyFont="1" applyFill="1" applyAlignment="1">
      <alignment vertical="center"/>
    </xf>
    <xf numFmtId="0" fontId="1" fillId="0" borderId="35" xfId="35" applyFont="1" applyFill="1" applyBorder="1">
      <alignment vertical="center"/>
    </xf>
    <xf numFmtId="184" fontId="0" fillId="0" borderId="0" xfId="35" applyNumberFormat="1" applyFont="1" applyFill="1" applyBorder="1">
      <alignment vertical="center"/>
    </xf>
    <xf numFmtId="184" fontId="1" fillId="0" borderId="0" xfId="35" applyNumberFormat="1" applyFont="1" applyFill="1" applyBorder="1">
      <alignment vertical="center"/>
    </xf>
    <xf numFmtId="183" fontId="1" fillId="3" borderId="0" xfId="34" applyNumberFormat="1" applyFont="1" applyFill="1" applyBorder="1" applyAlignment="1">
      <alignment vertical="center" wrapText="1"/>
    </xf>
    <xf numFmtId="183" fontId="1" fillId="3" borderId="74" xfId="34" applyNumberFormat="1" applyFont="1" applyFill="1" applyBorder="1" applyAlignment="1">
      <alignment horizontal="center" vertical="center" wrapText="1"/>
    </xf>
    <xf numFmtId="184" fontId="1" fillId="0" borderId="0" xfId="35" applyNumberFormat="1" applyFont="1" applyFill="1">
      <alignment vertical="center"/>
    </xf>
    <xf numFmtId="184" fontId="1" fillId="0" borderId="42" xfId="35" applyNumberFormat="1" applyFont="1" applyFill="1" applyBorder="1">
      <alignment vertical="center"/>
    </xf>
    <xf numFmtId="184" fontId="1" fillId="0" borderId="14" xfId="35" applyNumberFormat="1" applyFont="1" applyFill="1" applyBorder="1">
      <alignment vertical="center"/>
    </xf>
    <xf numFmtId="192" fontId="1" fillId="0" borderId="0" xfId="35" applyNumberFormat="1" applyFont="1" applyFill="1" applyBorder="1">
      <alignment vertical="center"/>
    </xf>
    <xf numFmtId="184" fontId="1" fillId="0" borderId="31" xfId="35" applyNumberFormat="1" applyFont="1" applyFill="1" applyBorder="1">
      <alignment vertical="center"/>
    </xf>
    <xf numFmtId="184" fontId="1" fillId="0" borderId="34" xfId="35" applyNumberFormat="1" applyFont="1" applyFill="1" applyBorder="1">
      <alignment vertical="center"/>
    </xf>
    <xf numFmtId="181" fontId="1" fillId="0" borderId="34" xfId="35" applyNumberFormat="1" applyFont="1" applyFill="1" applyBorder="1">
      <alignment vertical="center"/>
    </xf>
    <xf numFmtId="184" fontId="1" fillId="0" borderId="15" xfId="35" applyNumberFormat="1" applyFont="1" applyFill="1" applyBorder="1">
      <alignment vertical="center"/>
    </xf>
    <xf numFmtId="184" fontId="2" fillId="0" borderId="0" xfId="29" applyNumberFormat="1" applyFont="1" applyBorder="1" applyAlignment="1">
      <alignment vertical="center"/>
    </xf>
    <xf numFmtId="182" fontId="2" fillId="0" borderId="0" xfId="30" applyNumberFormat="1" applyFont="1" applyFill="1" applyBorder="1" applyAlignment="1">
      <alignment horizontal="right" vertical="center"/>
    </xf>
    <xf numFmtId="179" fontId="2" fillId="0" borderId="0" xfId="30" applyNumberFormat="1" applyFont="1" applyFill="1" applyBorder="1" applyAlignment="1">
      <alignment horizontal="right" vertical="center"/>
    </xf>
    <xf numFmtId="184" fontId="1" fillId="3" borderId="0" xfId="35" applyNumberFormat="1" applyFont="1" applyFill="1" applyBorder="1" applyAlignment="1">
      <alignment vertical="center" wrapText="1"/>
    </xf>
    <xf numFmtId="184" fontId="2" fillId="0" borderId="0" xfId="29" applyNumberFormat="1" applyFont="1" applyBorder="1" applyAlignment="1">
      <alignment horizontal="center" vertical="center"/>
    </xf>
    <xf numFmtId="179" fontId="1" fillId="0" borderId="0" xfId="35" applyNumberFormat="1" applyFont="1" applyFill="1" applyBorder="1">
      <alignment vertical="center"/>
    </xf>
    <xf numFmtId="0" fontId="36" fillId="0" borderId="0" xfId="38" applyFont="1" applyAlignment="1">
      <alignment vertical="center"/>
    </xf>
    <xf numFmtId="180" fontId="1" fillId="0" borderId="0" xfId="35" applyNumberFormat="1" applyFont="1" applyFill="1" applyBorder="1">
      <alignmen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64" xfId="25" applyFont="1" applyFill="1" applyBorder="1" applyAlignment="1">
      <alignment horizontal="center" vertical="center"/>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184" fontId="3" fillId="0" borderId="7" xfId="25" applyNumberFormat="1" applyFont="1" applyFill="1" applyBorder="1" applyAlignment="1">
      <alignment horizontal="right" vertical="center"/>
    </xf>
    <xf numFmtId="184" fontId="3" fillId="0" borderId="19" xfId="25" applyNumberFormat="1" applyFont="1" applyFill="1" applyBorder="1" applyAlignment="1">
      <alignment horizontal="right" vertical="center"/>
    </xf>
    <xf numFmtId="184" fontId="3" fillId="0" borderId="53"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188" fontId="3" fillId="0" borderId="7" xfId="25" applyNumberFormat="1" applyFont="1" applyFill="1" applyBorder="1" applyAlignment="1">
      <alignment horizontal="right" vertical="center"/>
    </xf>
    <xf numFmtId="188" fontId="3" fillId="0" borderId="19" xfId="25" applyNumberFormat="1" applyFont="1" applyFill="1" applyBorder="1" applyAlignment="1">
      <alignment horizontal="right" vertical="center"/>
    </xf>
    <xf numFmtId="188" fontId="3" fillId="0" borderId="53"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4" fontId="3" fillId="0" borderId="8" xfId="25" applyNumberFormat="1" applyFont="1" applyFill="1" applyBorder="1" applyAlignment="1">
      <alignment horizontal="right" vertical="center"/>
    </xf>
    <xf numFmtId="184" fontId="3" fillId="0" borderId="0" xfId="25" applyNumberFormat="1" applyFont="1" applyFill="1" applyBorder="1" applyAlignment="1">
      <alignment horizontal="right" vertical="center"/>
    </xf>
    <xf numFmtId="184" fontId="3" fillId="0" borderId="58" xfId="25" applyNumberFormat="1" applyFont="1" applyFill="1" applyBorder="1" applyAlignment="1">
      <alignment horizontal="righ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188" fontId="3" fillId="0" borderId="8" xfId="25" applyNumberFormat="1" applyFont="1" applyFill="1" applyBorder="1" applyAlignment="1">
      <alignment horizontal="right" vertical="center"/>
    </xf>
    <xf numFmtId="188" fontId="3" fillId="0" borderId="0" xfId="25" applyNumberFormat="1" applyFont="1" applyFill="1" applyBorder="1" applyAlignment="1">
      <alignment horizontal="right" vertical="center"/>
    </xf>
    <xf numFmtId="188" fontId="3" fillId="0" borderId="58" xfId="25" applyNumberFormat="1" applyFont="1" applyFill="1" applyBorder="1" applyAlignment="1">
      <alignment horizontal="right" vertical="center"/>
    </xf>
    <xf numFmtId="0" fontId="3" fillId="0" borderId="4"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0"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186" fontId="3" fillId="0" borderId="8" xfId="25" applyNumberFormat="1" applyFont="1" applyFill="1" applyBorder="1" applyAlignment="1">
      <alignment horizontal="right" vertical="center"/>
    </xf>
    <xf numFmtId="186" fontId="3" fillId="0" borderId="0" xfId="25" applyNumberFormat="1" applyFont="1" applyFill="1" applyBorder="1" applyAlignment="1">
      <alignment horizontal="right" vertical="center"/>
    </xf>
    <xf numFmtId="186" fontId="3" fillId="0" borderId="58" xfId="25" applyNumberFormat="1" applyFont="1" applyFill="1" applyBorder="1" applyAlignment="1">
      <alignment horizontal="right" vertical="center"/>
    </xf>
    <xf numFmtId="0" fontId="3" fillId="0" borderId="21"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4" fontId="3" fillId="0" borderId="39" xfId="25" applyNumberFormat="1" applyFont="1" applyFill="1" applyBorder="1" applyAlignment="1">
      <alignment horizontal="right" vertical="center"/>
    </xf>
    <xf numFmtId="184" fontId="3" fillId="0" borderId="22" xfId="25" applyNumberFormat="1" applyFont="1" applyFill="1" applyBorder="1" applyAlignment="1">
      <alignment horizontal="right" vertical="center"/>
    </xf>
    <xf numFmtId="184" fontId="3" fillId="0" borderId="50" xfId="25" applyNumberFormat="1" applyFont="1" applyFill="1" applyBorder="1" applyAlignment="1">
      <alignment horizontal="right" vertical="center"/>
    </xf>
    <xf numFmtId="0" fontId="3" fillId="0" borderId="32" xfId="25" applyFont="1" applyFill="1" applyBorder="1" applyAlignment="1">
      <alignment vertical="center"/>
    </xf>
    <xf numFmtId="184" fontId="3" fillId="0" borderId="32" xfId="25" applyNumberFormat="1" applyFont="1" applyFill="1" applyBorder="1" applyAlignment="1">
      <alignment horizontal="right" vertical="center"/>
    </xf>
    <xf numFmtId="184" fontId="3" fillId="0" borderId="35" xfId="25" applyNumberFormat="1" applyFont="1" applyFill="1" applyBorder="1" applyAlignment="1">
      <alignment horizontal="right" vertical="center"/>
    </xf>
    <xf numFmtId="184" fontId="3" fillId="0" borderId="51" xfId="25" applyNumberFormat="1" applyFont="1" applyFill="1" applyBorder="1" applyAlignment="1">
      <alignment horizontal="righ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91" fontId="3" fillId="0" borderId="33" xfId="25" applyNumberFormat="1" applyFont="1" applyFill="1" applyBorder="1" applyAlignment="1">
      <alignment horizontal="right" vertical="center"/>
    </xf>
    <xf numFmtId="191" fontId="3" fillId="0" borderId="36" xfId="25" applyNumberFormat="1" applyFont="1" applyFill="1" applyBorder="1" applyAlignment="1">
      <alignment horizontal="right" vertical="center"/>
    </xf>
    <xf numFmtId="191" fontId="3" fillId="0" borderId="52"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4" fontId="6" fillId="0" borderId="40" xfId="25" applyNumberFormat="1" applyFont="1" applyFill="1" applyBorder="1" applyAlignment="1">
      <alignment horizontal="right" vertical="center"/>
    </xf>
    <xf numFmtId="184" fontId="6" fillId="0" borderId="19" xfId="25" applyNumberFormat="1" applyFont="1" applyFill="1" applyBorder="1" applyAlignment="1">
      <alignment horizontal="right" vertical="center"/>
    </xf>
    <xf numFmtId="184"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4" fontId="6" fillId="0" borderId="32" xfId="25" applyNumberFormat="1" applyFont="1" applyFill="1" applyBorder="1" applyAlignment="1">
      <alignment horizontal="right" vertical="center"/>
    </xf>
    <xf numFmtId="184" fontId="6" fillId="0" borderId="35" xfId="25" applyNumberFormat="1" applyFont="1" applyFill="1" applyBorder="1" applyAlignment="1">
      <alignment horizontal="right" vertical="center"/>
    </xf>
    <xf numFmtId="184" fontId="6" fillId="0" borderId="51" xfId="25" applyNumberFormat="1" applyFont="1" applyFill="1" applyBorder="1" applyAlignment="1">
      <alignment horizontal="right" vertical="center"/>
    </xf>
    <xf numFmtId="184" fontId="3" fillId="0" borderId="37" xfId="25" applyNumberFormat="1" applyFont="1" applyFill="1" applyBorder="1" applyAlignment="1">
      <alignment horizontal="right" vertical="center"/>
    </xf>
    <xf numFmtId="0" fontId="6" fillId="0" borderId="30" xfId="25" applyFont="1" applyFill="1" applyBorder="1" applyAlignment="1">
      <alignment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8" fontId="3" fillId="0" borderId="32" xfId="25" applyNumberFormat="1" applyFont="1" applyFill="1" applyBorder="1" applyAlignment="1">
      <alignment horizontal="right" vertical="center"/>
    </xf>
    <xf numFmtId="188" fontId="3" fillId="0" borderId="35" xfId="25" applyNumberFormat="1" applyFont="1" applyFill="1" applyBorder="1" applyAlignment="1">
      <alignment horizontal="right" vertical="center"/>
    </xf>
    <xf numFmtId="188" fontId="3" fillId="0" borderId="37" xfId="25" applyNumberFormat="1" applyFont="1" applyFill="1" applyBorder="1" applyAlignment="1">
      <alignment horizontal="right" vertical="center"/>
    </xf>
    <xf numFmtId="188" fontId="3" fillId="0" borderId="51" xfId="25" applyNumberFormat="1" applyFont="1" applyFill="1" applyBorder="1" applyAlignment="1">
      <alignment horizontal="righ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188" fontId="3" fillId="0" borderId="9" xfId="25" applyNumberFormat="1" applyFont="1" applyFill="1" applyBorder="1" applyAlignment="1">
      <alignment horizontal="right" vertical="center"/>
    </xf>
    <xf numFmtId="188" fontId="3" fillId="0" borderId="20" xfId="25" applyNumberFormat="1" applyFont="1" applyFill="1" applyBorder="1" applyAlignment="1">
      <alignment horizontal="right" vertical="center"/>
    </xf>
    <xf numFmtId="188" fontId="3" fillId="0" borderId="60" xfId="25" applyNumberFormat="1" applyFont="1" applyFill="1" applyBorder="1" applyAlignment="1">
      <alignment horizontal="righ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91" fontId="6" fillId="0" borderId="30" xfId="25" applyNumberFormat="1" applyFont="1" applyFill="1" applyBorder="1" applyAlignment="1">
      <alignment horizontal="right" vertical="center"/>
    </xf>
    <xf numFmtId="191" fontId="6" fillId="0" borderId="23" xfId="25" applyNumberFormat="1" applyFont="1" applyFill="1" applyBorder="1" applyAlignment="1">
      <alignment horizontal="right" vertical="center"/>
    </xf>
    <xf numFmtId="191" fontId="6" fillId="0" borderId="54"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0" fontId="3" fillId="0" borderId="10" xfId="25" applyFont="1" applyFill="1" applyBorder="1" applyAlignment="1">
      <alignment horizontal="center" vertical="center"/>
    </xf>
    <xf numFmtId="0" fontId="3" fillId="0" borderId="29" xfId="25" applyFont="1" applyFill="1" applyBorder="1" applyAlignment="1">
      <alignment horizontal="center" vertical="center"/>
    </xf>
    <xf numFmtId="186" fontId="3" fillId="0" borderId="29" xfId="25" applyNumberFormat="1" applyFont="1" applyFill="1" applyBorder="1" applyAlignment="1">
      <alignment horizontal="right" vertical="center"/>
    </xf>
    <xf numFmtId="186" fontId="3" fillId="0" borderId="44" xfId="25" applyNumberFormat="1" applyFont="1" applyFill="1" applyBorder="1" applyAlignment="1">
      <alignment horizontal="right" vertical="center"/>
    </xf>
    <xf numFmtId="186" fontId="3" fillId="0" borderId="55" xfId="25" applyNumberFormat="1" applyFont="1" applyFill="1" applyBorder="1" applyAlignment="1">
      <alignment horizontal="right" vertical="center"/>
    </xf>
    <xf numFmtId="188" fontId="3" fillId="0" borderId="33" xfId="25" applyNumberFormat="1" applyFont="1" applyFill="1" applyBorder="1" applyAlignment="1">
      <alignment horizontal="right" vertical="center"/>
    </xf>
    <xf numFmtId="188" fontId="3" fillId="0" borderId="36" xfId="25" applyNumberFormat="1" applyFont="1" applyFill="1" applyBorder="1" applyAlignment="1">
      <alignment horizontal="right" vertical="center"/>
    </xf>
    <xf numFmtId="188" fontId="3" fillId="0" borderId="38" xfId="25" applyNumberFormat="1" applyFont="1" applyFill="1" applyBorder="1" applyAlignment="1">
      <alignment horizontal="right" vertical="center"/>
    </xf>
    <xf numFmtId="188" fontId="3" fillId="0" borderId="52" xfId="25" applyNumberFormat="1" applyFont="1" applyFill="1" applyBorder="1" applyAlignment="1">
      <alignment horizontal="right" vertical="center"/>
    </xf>
    <xf numFmtId="184" fontId="3" fillId="0" borderId="29" xfId="25" applyNumberFormat="1" applyFont="1" applyFill="1" applyBorder="1" applyAlignment="1">
      <alignment horizontal="right" vertical="center"/>
    </xf>
    <xf numFmtId="184" fontId="3" fillId="0" borderId="44" xfId="25" applyNumberFormat="1" applyFont="1" applyFill="1" applyBorder="1" applyAlignment="1">
      <alignment horizontal="right" vertical="center"/>
    </xf>
    <xf numFmtId="184" fontId="3" fillId="0" borderId="55"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184" fontId="3" fillId="0" borderId="9" xfId="25" applyNumberFormat="1" applyFont="1" applyFill="1" applyBorder="1" applyAlignment="1">
      <alignment horizontal="right" vertical="center"/>
    </xf>
    <xf numFmtId="184" fontId="3" fillId="0" borderId="20" xfId="25" applyNumberFormat="1" applyFont="1" applyFill="1" applyBorder="1" applyAlignment="1">
      <alignment horizontal="right" vertical="center"/>
    </xf>
    <xf numFmtId="184" fontId="3" fillId="0" borderId="60" xfId="25" applyNumberFormat="1" applyFont="1" applyFill="1" applyBorder="1" applyAlignment="1">
      <alignment horizontal="right" vertical="center"/>
    </xf>
    <xf numFmtId="0" fontId="12" fillId="0" borderId="35" xfId="25" applyFont="1" applyFill="1" applyBorder="1">
      <alignment vertical="center"/>
    </xf>
    <xf numFmtId="0" fontId="12" fillId="0" borderId="37" xfId="25" applyFont="1" applyFill="1" applyBorder="1">
      <alignmen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184" fontId="3" fillId="0" borderId="33" xfId="25" applyNumberFormat="1" applyFont="1" applyFill="1" applyBorder="1" applyAlignment="1">
      <alignment horizontal="right" vertical="center"/>
    </xf>
    <xf numFmtId="184" fontId="3" fillId="0" borderId="36" xfId="25" applyNumberFormat="1" applyFont="1" applyFill="1" applyBorder="1" applyAlignment="1">
      <alignment horizontal="right" vertical="center"/>
    </xf>
    <xf numFmtId="184"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77" fontId="3" fillId="0" borderId="0" xfId="25" applyNumberFormat="1" applyFont="1" applyFill="1" applyBorder="1" applyAlignment="1" applyProtection="1">
      <alignment horizontal="center" vertical="center"/>
      <protection hidden="1"/>
    </xf>
    <xf numFmtId="0" fontId="11" fillId="0" borderId="0" xfId="25" applyNumberFormat="1" applyFont="1" applyFill="1" applyBorder="1" applyAlignment="1" applyProtection="1">
      <alignment horizontal="left" vertical="center" wrapText="1"/>
      <protection hidden="1"/>
    </xf>
    <xf numFmtId="0" fontId="3" fillId="0" borderId="0" xfId="25" applyFont="1" applyFill="1" applyBorder="1" applyAlignment="1" applyProtection="1">
      <alignment horizontal="center" vertical="center"/>
      <protection hidden="1"/>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4" fontId="3" fillId="0" borderId="30" xfId="15" applyNumberFormat="1" applyFont="1" applyFill="1" applyBorder="1" applyAlignment="1">
      <alignment horizontal="right" vertical="center"/>
    </xf>
    <xf numFmtId="184" fontId="3" fillId="0" borderId="23" xfId="15" applyNumberFormat="1" applyFont="1" applyFill="1" applyBorder="1" applyAlignment="1">
      <alignment horizontal="right" vertical="center"/>
    </xf>
    <xf numFmtId="184" fontId="3" fillId="0" borderId="65" xfId="15" applyNumberFormat="1" applyFont="1" applyFill="1" applyBorder="1" applyAlignment="1">
      <alignment horizontal="right" vertical="center"/>
    </xf>
    <xf numFmtId="188" fontId="3" fillId="0" borderId="68" xfId="15" applyNumberFormat="1" applyFont="1" applyFill="1" applyBorder="1" applyAlignment="1">
      <alignment horizontal="right" vertical="center"/>
    </xf>
    <xf numFmtId="184" fontId="3" fillId="0" borderId="68" xfId="15" applyNumberFormat="1" applyFont="1" applyFill="1" applyBorder="1" applyAlignment="1">
      <alignment horizontal="right" vertical="center"/>
    </xf>
    <xf numFmtId="188" fontId="3" fillId="0" borderId="71" xfId="15" applyNumberFormat="1" applyFont="1" applyFill="1" applyBorder="1" applyAlignment="1">
      <alignment horizontal="right" vertical="center"/>
    </xf>
    <xf numFmtId="188" fontId="3" fillId="0" borderId="23" xfId="15" applyNumberFormat="1" applyFont="1" applyFill="1" applyBorder="1" applyAlignment="1">
      <alignment horizontal="right" vertical="center"/>
    </xf>
    <xf numFmtId="188" fontId="3" fillId="0" borderId="16" xfId="15" applyNumberFormat="1" applyFont="1" applyFill="1" applyBorder="1" applyAlignment="1">
      <alignment horizontal="right" vertical="center"/>
    </xf>
    <xf numFmtId="184" fontId="3" fillId="0" borderId="42" xfId="15" applyNumberFormat="1" applyFont="1" applyFill="1" applyBorder="1" applyAlignment="1">
      <alignment horizontal="right" vertical="center"/>
    </xf>
    <xf numFmtId="184" fontId="3" fillId="0" borderId="66" xfId="15" applyNumberFormat="1" applyFont="1" applyFill="1" applyBorder="1" applyAlignment="1">
      <alignment horizontal="right" vertical="center"/>
    </xf>
    <xf numFmtId="188" fontId="3" fillId="0" borderId="69" xfId="15" applyNumberFormat="1" applyFont="1" applyFill="1" applyBorder="1" applyAlignment="1">
      <alignment horizontal="right" vertical="center"/>
    </xf>
    <xf numFmtId="184" fontId="3" fillId="0" borderId="69" xfId="15" applyNumberFormat="1" applyFont="1" applyFill="1" applyBorder="1" applyAlignment="1">
      <alignment horizontal="right" vertical="center"/>
    </xf>
    <xf numFmtId="184" fontId="3" fillId="0" borderId="75" xfId="15" applyNumberFormat="1" applyFont="1" applyFill="1" applyBorder="1" applyAlignment="1">
      <alignment horizontal="right" vertical="center"/>
    </xf>
    <xf numFmtId="184" fontId="3" fillId="0" borderId="72" xfId="15" applyNumberFormat="1" applyFont="1" applyFill="1" applyBorder="1" applyAlignment="1">
      <alignment horizontal="right" vertical="center"/>
    </xf>
    <xf numFmtId="184" fontId="3" fillId="0" borderId="14" xfId="15" applyNumberFormat="1"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8" fontId="3" fillId="0" borderId="72" xfId="15" applyNumberFormat="1" applyFont="1" applyFill="1" applyBorder="1" applyAlignment="1">
      <alignment horizontal="right" vertical="center"/>
    </xf>
    <xf numFmtId="188" fontId="3" fillId="0" borderId="14" xfId="15" applyNumberFormat="1" applyFont="1" applyFill="1" applyBorder="1" applyAlignment="1">
      <alignment horizontal="right" vertical="center"/>
    </xf>
    <xf numFmtId="0" fontId="3" fillId="0" borderId="42" xfId="15" applyFont="1" applyBorder="1" applyAlignment="1">
      <alignment vertical="center"/>
    </xf>
    <xf numFmtId="0" fontId="2" fillId="0" borderId="0" xfId="8" applyAlignment="1">
      <alignment vertical="center"/>
    </xf>
    <xf numFmtId="0" fontId="2" fillId="0" borderId="14" xfId="8" applyBorder="1" applyAlignment="1">
      <alignmen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9" fontId="3" fillId="0" borderId="71" xfId="15" applyNumberFormat="1" applyFont="1" applyFill="1" applyBorder="1" applyAlignment="1">
      <alignment horizontal="right" vertical="center"/>
    </xf>
    <xf numFmtId="189" fontId="3" fillId="0" borderId="23" xfId="15" applyNumberFormat="1" applyFont="1" applyFill="1" applyBorder="1" applyAlignment="1">
      <alignment horizontal="right" vertical="center"/>
    </xf>
    <xf numFmtId="189" fontId="3" fillId="0" borderId="65" xfId="15" applyNumberFormat="1" applyFont="1" applyFill="1" applyBorder="1" applyAlignment="1">
      <alignment horizontal="right" vertical="center"/>
    </xf>
    <xf numFmtId="184" fontId="3" fillId="0" borderId="71" xfId="15" applyNumberFormat="1"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88" fontId="1" fillId="0" borderId="0" xfId="15" applyNumberFormat="1" applyFill="1" applyAlignment="1">
      <alignment horizontal="right" vertical="center"/>
    </xf>
    <xf numFmtId="188" fontId="1" fillId="0" borderId="14" xfId="15" applyNumberForma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2" fillId="0" borderId="0" xfId="8" applyBorder="1" applyAlignment="1">
      <alignmen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66" xfId="15" applyNumberFormat="1"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8"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0" fontId="1" fillId="0" borderId="14" xfId="15" applyFill="1" applyBorder="1" applyAlignment="1">
      <alignment horizontal="right" vertical="center"/>
    </xf>
    <xf numFmtId="0" fontId="3" fillId="0" borderId="42" xfId="15" applyFont="1" applyBorder="1" applyAlignment="1">
      <alignment horizontal="center" vertical="center" wrapText="1"/>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8"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0" fontId="1" fillId="0" borderId="16" xfId="15" applyFill="1" applyBorder="1" applyAlignment="1">
      <alignment horizontal="right" vertical="center"/>
    </xf>
    <xf numFmtId="188"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188"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4" fontId="3" fillId="0" borderId="16" xfId="15" applyNumberFormat="1" applyFont="1" applyFill="1" applyBorder="1" applyAlignment="1">
      <alignment horizontal="right" vertical="center"/>
    </xf>
    <xf numFmtId="184" fontId="3" fillId="0" borderId="31" xfId="15" applyNumberFormat="1" applyFont="1" applyFill="1" applyBorder="1" applyAlignment="1">
      <alignment horizontal="right" vertical="center"/>
    </xf>
    <xf numFmtId="184" fontId="3" fillId="0" borderId="34" xfId="15" applyNumberFormat="1" applyFont="1" applyFill="1" applyBorder="1" applyAlignment="1">
      <alignment horizontal="right" vertical="center"/>
    </xf>
    <xf numFmtId="184" fontId="3" fillId="0" borderId="67" xfId="15" applyNumberFormat="1" applyFont="1" applyFill="1" applyBorder="1" applyAlignment="1">
      <alignment horizontal="right" vertical="center"/>
    </xf>
    <xf numFmtId="188" fontId="3" fillId="0" borderId="70" xfId="15" applyNumberFormat="1" applyFont="1" applyFill="1" applyBorder="1" applyAlignment="1">
      <alignment horizontal="right" vertical="center"/>
    </xf>
    <xf numFmtId="184" fontId="3" fillId="0" borderId="70" xfId="15" applyNumberFormat="1" applyFont="1" applyFill="1" applyBorder="1" applyAlignment="1">
      <alignment horizontal="right" vertical="center"/>
    </xf>
    <xf numFmtId="188" fontId="3" fillId="0" borderId="73" xfId="15" applyNumberFormat="1" applyFont="1" applyFill="1" applyBorder="1" applyAlignment="1">
      <alignment horizontal="right" vertical="center"/>
    </xf>
    <xf numFmtId="188" fontId="3" fillId="0" borderId="15" xfId="15" applyNumberFormat="1" applyFon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184" fontId="3" fillId="0" borderId="15" xfId="15" applyNumberFormat="1" applyFont="1" applyFill="1" applyBorder="1" applyAlignment="1">
      <alignment horizontal="right" vertical="center"/>
    </xf>
    <xf numFmtId="184" fontId="3" fillId="2" borderId="72" xfId="15" applyNumberFormat="1" applyFont="1" applyFill="1" applyBorder="1" applyAlignment="1">
      <alignment horizontal="right" vertical="center"/>
    </xf>
    <xf numFmtId="184" fontId="3" fillId="2" borderId="0" xfId="15" applyNumberFormat="1" applyFont="1" applyFill="1" applyBorder="1" applyAlignment="1">
      <alignment horizontal="right" vertical="center"/>
    </xf>
    <xf numFmtId="184" fontId="3" fillId="2" borderId="66"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189" fontId="3" fillId="0" borderId="0" xfId="15" applyNumberFormat="1" applyFont="1" applyFill="1" applyBorder="1" applyAlignment="1">
      <alignment horizontal="right" vertical="center"/>
    </xf>
    <xf numFmtId="189" fontId="3" fillId="0" borderId="66" xfId="15" applyNumberFormat="1" applyFont="1" applyFill="1" applyBorder="1" applyAlignment="1">
      <alignment horizontal="right" vertical="center"/>
    </xf>
    <xf numFmtId="0" fontId="1" fillId="0" borderId="67" xfId="15" applyFill="1" applyBorder="1" applyAlignment="1">
      <alignment horizontal="right" vertical="center"/>
    </xf>
    <xf numFmtId="189" fontId="3" fillId="0" borderId="73" xfId="15" applyNumberFormat="1" applyFont="1" applyFill="1" applyBorder="1" applyAlignment="1">
      <alignment horizontal="right" vertical="center"/>
    </xf>
    <xf numFmtId="189" fontId="1" fillId="0" borderId="34" xfId="15" applyNumberFormat="1" applyFill="1" applyBorder="1" applyAlignment="1">
      <alignment horizontal="right" vertical="center"/>
    </xf>
    <xf numFmtId="189" fontId="1" fillId="0" borderId="67" xfId="15" applyNumberFormat="1" applyFill="1" applyBorder="1" applyAlignment="1">
      <alignment horizontal="right" vertical="center"/>
    </xf>
    <xf numFmtId="184" fontId="3" fillId="0" borderId="73" xfId="15" applyNumberFormat="1" applyFont="1" applyFill="1" applyBorder="1" applyAlignment="1">
      <alignment horizontal="right" vertical="center"/>
    </xf>
    <xf numFmtId="184" fontId="3" fillId="2" borderId="73" xfId="15" applyNumberFormat="1" applyFont="1" applyFill="1" applyBorder="1" applyAlignment="1">
      <alignment horizontal="right" vertical="center"/>
    </xf>
    <xf numFmtId="184" fontId="3" fillId="2" borderId="34" xfId="15" applyNumberFormat="1" applyFont="1" applyFill="1" applyBorder="1" applyAlignment="1">
      <alignment horizontal="right" vertical="center"/>
    </xf>
    <xf numFmtId="184"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8" fillId="0" borderId="83" xfId="32" applyFont="1" applyBorder="1" applyAlignment="1" applyProtection="1">
      <alignment horizontal="left" vertical="center" shrinkToFit="1"/>
      <protection locked="0"/>
    </xf>
    <xf numFmtId="0" fontId="18" fillId="0" borderId="86" xfId="32"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7" xfId="28" applyFont="1" applyFill="1" applyBorder="1" applyAlignment="1" applyProtection="1">
      <alignment horizontal="center" vertical="center" wrapText="1"/>
      <protection locked="0"/>
    </xf>
    <xf numFmtId="0" fontId="18" fillId="4" borderId="53"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2" fontId="18" fillId="0" borderId="95" xfId="32" applyNumberFormat="1" applyFont="1" applyBorder="1" applyAlignment="1" applyProtection="1">
      <alignment horizontal="right" vertical="center" shrinkToFit="1"/>
      <protection locked="0"/>
    </xf>
    <xf numFmtId="182" fontId="18" fillId="0" borderId="101" xfId="32" applyNumberFormat="1" applyFont="1" applyBorder="1" applyAlignment="1" applyProtection="1">
      <alignment horizontal="right" vertical="center" shrinkToFit="1"/>
      <protection locked="0"/>
    </xf>
    <xf numFmtId="182" fontId="18" fillId="0" borderId="107" xfId="28" applyNumberFormat="1" applyFont="1" applyBorder="1" applyAlignment="1" applyProtection="1">
      <alignment horizontal="right" vertical="center" shrinkToFit="1"/>
      <protection locked="0"/>
    </xf>
    <xf numFmtId="182" fontId="18" fillId="0" borderId="116" xfId="32" applyNumberFormat="1" applyFont="1" applyBorder="1" applyAlignment="1" applyProtection="1">
      <alignment horizontal="right" vertical="center" shrinkToFit="1"/>
      <protection locked="0"/>
    </xf>
    <xf numFmtId="182" fontId="18" fillId="0" borderId="87" xfId="28" applyNumberFormat="1" applyFont="1" applyBorder="1" applyAlignment="1" applyProtection="1">
      <alignment horizontal="right" vertical="center" shrinkToFit="1"/>
      <protection locked="0"/>
    </xf>
    <xf numFmtId="182" fontId="18" fillId="0" borderId="123" xfId="32" applyNumberFormat="1" applyFont="1" applyBorder="1" applyAlignment="1" applyProtection="1">
      <alignment horizontal="right" vertical="center" shrinkToFit="1"/>
      <protection locked="0"/>
    </xf>
    <xf numFmtId="182" fontId="18" fillId="0" borderId="106" xfId="28"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84" xfId="32" applyFont="1" applyBorder="1" applyAlignment="1" applyProtection="1">
      <alignment horizontal="left" vertical="center" shrinkToFit="1"/>
      <protection locked="0"/>
    </xf>
    <xf numFmtId="0" fontId="18" fillId="0" borderId="87" xfId="32" applyFont="1" applyBorder="1" applyAlignment="1" applyProtection="1">
      <alignment horizontal="left" vertical="center" shrinkToFit="1"/>
      <protection locked="0"/>
    </xf>
    <xf numFmtId="0" fontId="18" fillId="0" borderId="91" xfId="32" applyFont="1" applyBorder="1" applyAlignment="1" applyProtection="1">
      <alignment horizontal="left" vertical="center" shrinkToFit="1"/>
      <protection locked="0"/>
    </xf>
    <xf numFmtId="182" fontId="18" fillId="0" borderId="84" xfId="28" applyNumberFormat="1" applyFont="1" applyBorder="1" applyAlignment="1" applyProtection="1">
      <alignment horizontal="right" vertical="center" shrinkToFit="1"/>
      <protection locked="0"/>
    </xf>
    <xf numFmtId="182" fontId="18" fillId="0" borderId="91" xfId="27" applyNumberFormat="1" applyFont="1" applyBorder="1" applyAlignment="1" applyProtection="1">
      <alignment horizontal="right" vertical="center" shrinkToFit="1"/>
      <protection locked="0"/>
    </xf>
    <xf numFmtId="182" fontId="18" fillId="0" borderId="83" xfId="27" applyNumberFormat="1" applyFont="1" applyBorder="1" applyAlignment="1" applyProtection="1">
      <alignment horizontal="right" vertical="center" shrinkToFit="1"/>
      <protection locked="0"/>
    </xf>
    <xf numFmtId="182" fontId="18" fillId="0" borderId="86" xfId="27" applyNumberFormat="1" applyFont="1" applyBorder="1" applyAlignment="1" applyProtection="1">
      <alignment horizontal="right" vertical="center" shrinkToFit="1"/>
      <protection locked="0"/>
    </xf>
    <xf numFmtId="182" fontId="18" fillId="0" borderId="90"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0" borderId="90" xfId="32" applyFont="1" applyBorder="1" applyAlignment="1" applyProtection="1">
      <alignment horizontal="left" vertical="center" shrinkToFit="1"/>
      <protection locked="0"/>
    </xf>
    <xf numFmtId="182" fontId="18" fillId="0" borderId="94" xfId="32" applyNumberFormat="1" applyFont="1" applyBorder="1" applyAlignment="1" applyProtection="1">
      <alignment horizontal="right" vertical="center" shrinkToFit="1"/>
      <protection locked="0"/>
    </xf>
    <xf numFmtId="182" fontId="18" fillId="0" borderId="100" xfId="32" applyNumberFormat="1" applyFont="1" applyBorder="1" applyAlignment="1" applyProtection="1">
      <alignment horizontal="right" vertical="center" shrinkToFit="1"/>
      <protection locked="0"/>
    </xf>
    <xf numFmtId="182" fontId="18" fillId="0" borderId="109" xfId="32" applyNumberFormat="1" applyFont="1" applyBorder="1" applyAlignment="1" applyProtection="1">
      <alignment horizontal="right" vertical="center" shrinkToFit="1"/>
      <protection locked="0"/>
    </xf>
    <xf numFmtId="182" fontId="18" fillId="0" borderId="115" xfId="32" applyNumberFormat="1" applyFont="1" applyBorder="1" applyAlignment="1" applyProtection="1">
      <alignment horizontal="right" vertical="center" shrinkToFit="1"/>
      <protection locked="0"/>
    </xf>
    <xf numFmtId="182" fontId="18" fillId="0" borderId="120" xfId="32" applyNumberFormat="1" applyFont="1" applyBorder="1" applyAlignment="1" applyProtection="1">
      <alignment horizontal="right" vertical="center" shrinkToFit="1"/>
      <protection locked="0"/>
    </xf>
    <xf numFmtId="182" fontId="18" fillId="0" borderId="122" xfId="32" applyNumberFormat="1" applyFont="1" applyBorder="1" applyAlignment="1" applyProtection="1">
      <alignment horizontal="right" vertical="center" shrinkToFit="1"/>
      <protection locked="0"/>
    </xf>
    <xf numFmtId="182" fontId="18" fillId="0" borderId="126" xfId="27"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182" fontId="18" fillId="5" borderId="61" xfId="27" applyNumberFormat="1" applyFont="1" applyFill="1" applyBorder="1" applyAlignment="1" applyProtection="1">
      <alignment horizontal="right" vertical="center" shrinkToFit="1"/>
      <protection locked="0"/>
    </xf>
    <xf numFmtId="182" fontId="18" fillId="5" borderId="36" xfId="27" applyNumberFormat="1" applyFont="1" applyFill="1" applyBorder="1" applyAlignment="1" applyProtection="1">
      <alignment horizontal="right" vertical="center" shrinkToFit="1"/>
      <protection locked="0"/>
    </xf>
    <xf numFmtId="182" fontId="18" fillId="5" borderId="52" xfId="27" applyNumberFormat="1" applyFont="1" applyFill="1" applyBorder="1" applyAlignment="1" applyProtection="1">
      <alignment horizontal="right" vertical="center" shrinkToFit="1"/>
      <protection locked="0"/>
    </xf>
    <xf numFmtId="182" fontId="18" fillId="0" borderId="96" xfId="32" applyNumberFormat="1" applyFont="1" applyBorder="1" applyAlignment="1" applyProtection="1">
      <alignment horizontal="right" vertical="center" shrinkToFit="1"/>
      <protection locked="0"/>
    </xf>
    <xf numFmtId="182" fontId="18" fillId="0" borderId="102" xfId="32" applyNumberFormat="1" applyFont="1" applyBorder="1" applyAlignment="1" applyProtection="1">
      <alignment horizontal="right" vertical="center" shrinkToFit="1"/>
      <protection locked="0"/>
    </xf>
    <xf numFmtId="182" fontId="18" fillId="0" borderId="110" xfId="32" applyNumberFormat="1" applyFont="1" applyBorder="1" applyAlignment="1" applyProtection="1">
      <alignment horizontal="right" vertical="center" shrinkToFit="1"/>
      <protection locked="0"/>
    </xf>
    <xf numFmtId="182"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0" fontId="18" fillId="3" borderId="19" xfId="28" applyFont="1" applyFill="1" applyBorder="1" applyAlignment="1" applyProtection="1">
      <alignment horizontal="left" vertical="center"/>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2" fontId="18" fillId="5" borderId="97" xfId="27" applyNumberFormat="1" applyFont="1" applyFill="1" applyBorder="1" applyAlignment="1" applyProtection="1">
      <alignment horizontal="right" vertical="center" shrinkToFit="1"/>
      <protection locked="0"/>
    </xf>
    <xf numFmtId="182" fontId="18" fillId="5" borderId="103" xfId="27" applyNumberFormat="1" applyFont="1" applyFill="1" applyBorder="1" applyAlignment="1" applyProtection="1">
      <alignment horizontal="right" vertical="center" shrinkToFit="1"/>
      <protection locked="0"/>
    </xf>
    <xf numFmtId="182" fontId="18" fillId="5" borderId="108" xfId="27" applyNumberFormat="1" applyFont="1" applyFill="1" applyBorder="1" applyAlignment="1" applyProtection="1">
      <alignment horizontal="right" vertical="center" shrinkToFit="1"/>
      <protection locked="0"/>
    </xf>
    <xf numFmtId="182" fontId="18" fillId="5" borderId="117" xfId="27" applyNumberFormat="1" applyFont="1" applyFill="1" applyBorder="1" applyAlignment="1" applyProtection="1">
      <alignment horizontal="right" vertical="center" shrinkToFit="1"/>
      <protection locked="0"/>
    </xf>
    <xf numFmtId="182" fontId="18" fillId="5" borderId="124" xfId="27" applyNumberFormat="1" applyFont="1" applyFill="1" applyBorder="1" applyAlignment="1" applyProtection="1">
      <alignment horizontal="right" vertical="center" shrinkToFit="1"/>
      <protection locked="0"/>
    </xf>
    <xf numFmtId="182" fontId="18" fillId="5" borderId="128" xfId="27" applyNumberFormat="1" applyFont="1" applyFill="1" applyBorder="1" applyAlignment="1" applyProtection="1">
      <alignment horizontal="right" vertical="center" shrinkToFit="1"/>
      <protection locked="0"/>
    </xf>
    <xf numFmtId="182" fontId="18" fillId="5" borderId="105" xfId="28"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2" fontId="18" fillId="0" borderId="98" xfId="32" applyNumberFormat="1" applyFont="1" applyBorder="1" applyAlignment="1" applyProtection="1">
      <alignment horizontal="right" vertical="center" shrinkToFit="1"/>
      <protection locked="0"/>
    </xf>
    <xf numFmtId="182" fontId="18" fillId="0" borderId="104" xfId="32" applyNumberFormat="1" applyFont="1" applyBorder="1" applyAlignment="1" applyProtection="1">
      <alignment horizontal="right" vertical="center" shrinkToFit="1"/>
      <protection locked="0"/>
    </xf>
    <xf numFmtId="182" fontId="18" fillId="0" borderId="111" xfId="32" applyNumberFormat="1" applyFont="1" applyBorder="1" applyAlignment="1" applyProtection="1">
      <alignment horizontal="right" vertical="center" shrinkToFit="1"/>
      <protection locked="0"/>
    </xf>
    <xf numFmtId="182" fontId="18" fillId="0" borderId="118" xfId="32" applyNumberFormat="1" applyFont="1" applyBorder="1" applyAlignment="1" applyProtection="1">
      <alignment horizontal="right" vertical="center" shrinkToFit="1"/>
      <protection locked="0"/>
    </xf>
    <xf numFmtId="182" fontId="18" fillId="0" borderId="125" xfId="32" applyNumberFormat="1" applyFont="1" applyBorder="1" applyAlignment="1" applyProtection="1">
      <alignment horizontal="right" vertical="center" shrinkToFit="1"/>
      <protection locked="0"/>
    </xf>
    <xf numFmtId="182"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179" fontId="18" fillId="0" borderId="101" xfId="28" applyNumberFormat="1" applyFont="1" applyBorder="1" applyAlignment="1" applyProtection="1">
      <alignment horizontal="right" vertical="center" shrinkToFit="1"/>
      <protection locked="0"/>
    </xf>
    <xf numFmtId="182" fontId="18" fillId="3" borderId="95" xfId="31" applyNumberFormat="1" applyFont="1" applyFill="1" applyBorder="1" applyAlignment="1" applyProtection="1">
      <alignment horizontal="right" vertical="center" shrinkToFit="1"/>
      <protection locked="0"/>
    </xf>
    <xf numFmtId="182" fontId="18" fillId="3" borderId="101" xfId="31" applyNumberFormat="1" applyFont="1" applyFill="1" applyBorder="1" applyAlignment="1" applyProtection="1">
      <alignment horizontal="right" vertical="center" shrinkToFit="1"/>
      <protection locked="0"/>
    </xf>
    <xf numFmtId="182" fontId="18" fillId="3" borderId="107" xfId="31" applyNumberFormat="1" applyFont="1" applyFill="1" applyBorder="1" applyAlignment="1" applyProtection="1">
      <alignment horizontal="right" vertical="center" shrinkToFit="1"/>
      <protection locked="0"/>
    </xf>
    <xf numFmtId="182" fontId="18" fillId="3" borderId="106" xfId="31" applyNumberFormat="1" applyFont="1" applyFill="1" applyBorder="1" applyAlignment="1" applyProtection="1">
      <alignment horizontal="right" vertical="center" shrinkToFit="1"/>
      <protection locked="0"/>
    </xf>
    <xf numFmtId="179" fontId="18" fillId="3" borderId="101" xfId="31"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182" fontId="18" fillId="5" borderId="99" xfId="28" applyNumberFormat="1" applyFont="1" applyFill="1" applyBorder="1" applyAlignment="1" applyProtection="1">
      <alignment horizontal="right" vertical="center" shrinkToFit="1"/>
      <protection locked="0"/>
    </xf>
    <xf numFmtId="182" fontId="18" fillId="5" borderId="112" xfId="28"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2" fontId="18" fillId="3" borderId="84" xfId="28" applyNumberFormat="1" applyFont="1" applyFill="1" applyBorder="1" applyAlignment="1" applyProtection="1">
      <alignment horizontal="right" vertical="center" shrinkToFit="1"/>
      <protection locked="0"/>
    </xf>
    <xf numFmtId="182" fontId="18" fillId="3" borderId="87" xfId="28" applyNumberFormat="1" applyFont="1" applyFill="1" applyBorder="1" applyAlignment="1" applyProtection="1">
      <alignment horizontal="right" vertical="center" shrinkToFit="1"/>
      <protection locked="0"/>
    </xf>
    <xf numFmtId="182" fontId="18" fillId="3" borderId="91" xfId="28" applyNumberFormat="1" applyFont="1" applyFill="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2" fontId="18" fillId="3" borderId="96" xfId="28" applyNumberFormat="1" applyFont="1" applyFill="1" applyBorder="1" applyAlignment="1" applyProtection="1">
      <alignment horizontal="right" vertical="center" shrinkToFit="1"/>
      <protection locked="0"/>
    </xf>
    <xf numFmtId="182"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182" fontId="18" fillId="5" borderId="160" xfId="28" applyNumberFormat="1" applyFont="1" applyFill="1" applyBorder="1" applyAlignment="1" applyProtection="1">
      <alignment horizontal="right" vertical="center" shrinkToFit="1"/>
      <protection locked="0"/>
    </xf>
    <xf numFmtId="182" fontId="18" fillId="5" borderId="161" xfId="28" applyNumberFormat="1" applyFont="1" applyFill="1" applyBorder="1" applyAlignment="1" applyProtection="1">
      <alignment horizontal="right" vertical="center" shrinkToFit="1"/>
      <protection locked="0"/>
    </xf>
    <xf numFmtId="182" fontId="18" fillId="5" borderId="164" xfId="28" applyNumberFormat="1" applyFont="1" applyFill="1" applyBorder="1" applyAlignment="1" applyProtection="1">
      <alignment horizontal="right" vertical="center" shrinkToFit="1"/>
      <protection locked="0"/>
    </xf>
    <xf numFmtId="182" fontId="18" fillId="5" borderId="33" xfId="28" applyNumberFormat="1" applyFont="1" applyFill="1" applyBorder="1" applyAlignment="1" applyProtection="1">
      <alignment horizontal="right" vertical="center" shrinkToFit="1"/>
      <protection locked="0"/>
    </xf>
    <xf numFmtId="182"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0" fontId="18" fillId="3" borderId="19" xfId="28" applyFont="1" applyFill="1" applyBorder="1" applyAlignment="1" applyProtection="1">
      <alignment horizontal="left" vertical="center" wrapText="1"/>
    </xf>
    <xf numFmtId="0" fontId="18" fillId="3" borderId="0" xfId="31"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2" fontId="18" fillId="3" borderId="30" xfId="32" applyNumberFormat="1" applyFont="1" applyFill="1" applyBorder="1" applyAlignment="1" applyProtection="1">
      <alignment horizontal="right" vertical="center" shrinkToFit="1"/>
    </xf>
    <xf numFmtId="182" fontId="18" fillId="3" borderId="23" xfId="32" applyNumberFormat="1" applyFont="1" applyFill="1" applyBorder="1" applyAlignment="1" applyProtection="1">
      <alignment horizontal="right" vertical="center" shrinkToFit="1"/>
    </xf>
    <xf numFmtId="182" fontId="18" fillId="3" borderId="65" xfId="32" applyNumberFormat="1" applyFont="1" applyFill="1" applyBorder="1" applyAlignment="1" applyProtection="1">
      <alignment horizontal="right" vertical="center" shrinkToFit="1"/>
    </xf>
    <xf numFmtId="182" fontId="18" fillId="3" borderId="71" xfId="32" applyNumberFormat="1" applyFont="1" applyFill="1" applyBorder="1" applyAlignment="1" applyProtection="1">
      <alignment horizontal="right" vertical="center" shrinkToFit="1"/>
    </xf>
    <xf numFmtId="179" fontId="18" fillId="3" borderId="71" xfId="32" applyNumberFormat="1" applyFont="1" applyFill="1" applyBorder="1" applyAlignment="1" applyProtection="1">
      <alignment horizontal="right" vertical="center" shrinkToFit="1"/>
    </xf>
    <xf numFmtId="179" fontId="18" fillId="3" borderId="23" xfId="32" applyNumberFormat="1" applyFont="1" applyFill="1" applyBorder="1" applyAlignment="1" applyProtection="1">
      <alignment horizontal="right" vertical="center" shrinkToFit="1"/>
    </xf>
    <xf numFmtId="179"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Protection="1">
      <alignment vertical="center"/>
    </xf>
    <xf numFmtId="182" fontId="18" fillId="3" borderId="148" xfId="32" applyNumberFormat="1" applyFont="1" applyFill="1" applyBorder="1" applyAlignment="1" applyProtection="1">
      <alignment horizontal="right" vertical="center" shrinkToFit="1"/>
    </xf>
    <xf numFmtId="182" fontId="18" fillId="3" borderId="68" xfId="32" applyNumberFormat="1" applyFont="1" applyFill="1" applyBorder="1" applyAlignment="1" applyProtection="1">
      <alignment horizontal="right" vertical="center" shrinkToFit="1"/>
    </xf>
    <xf numFmtId="179" fontId="18" fillId="3" borderId="158" xfId="32" applyNumberFormat="1" applyFont="1" applyFill="1" applyBorder="1" applyAlignment="1" applyProtection="1">
      <alignment horizontal="right" vertical="center" shrinkToFit="1"/>
    </xf>
    <xf numFmtId="179" fontId="18" fillId="3" borderId="27" xfId="32"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68" xfId="32" applyNumberFormat="1" applyFont="1" applyFill="1" applyBorder="1" applyAlignment="1" applyProtection="1">
      <alignment horizontal="right" vertical="center" shrinkToFit="1"/>
    </xf>
    <xf numFmtId="179" fontId="18" fillId="3" borderId="168" xfId="32"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14" xfId="28" applyFont="1" applyFill="1" applyBorder="1" applyAlignment="1" applyProtection="1">
      <alignment horizontal="left" vertical="center"/>
    </xf>
    <xf numFmtId="182" fontId="18" fillId="3" borderId="42" xfId="31" applyNumberFormat="1" applyFont="1" applyFill="1" applyBorder="1" applyAlignment="1" applyProtection="1">
      <alignment horizontal="right" vertical="center" shrinkToFit="1"/>
    </xf>
    <xf numFmtId="182" fontId="18" fillId="3" borderId="0" xfId="28" applyNumberFormat="1" applyFont="1" applyFill="1" applyBorder="1" applyAlignment="1" applyProtection="1">
      <alignment horizontal="right" vertical="center" shrinkToFit="1"/>
    </xf>
    <xf numFmtId="182" fontId="18" fillId="3" borderId="66" xfId="31" applyNumberFormat="1" applyFont="1" applyFill="1" applyBorder="1" applyAlignment="1" applyProtection="1">
      <alignment horizontal="right" vertical="center" shrinkToFit="1"/>
    </xf>
    <xf numFmtId="182" fontId="18" fillId="3" borderId="72" xfId="31" applyNumberFormat="1" applyFont="1" applyFill="1" applyBorder="1" applyAlignment="1" applyProtection="1">
      <alignment horizontal="right" vertical="center" shrinkToFit="1"/>
    </xf>
    <xf numFmtId="179" fontId="18" fillId="3" borderId="72" xfId="31" applyNumberFormat="1" applyFont="1" applyFill="1" applyBorder="1" applyAlignment="1" applyProtection="1">
      <alignment horizontal="right" vertical="center" shrinkToFit="1"/>
    </xf>
    <xf numFmtId="179" fontId="18" fillId="3" borderId="0" xfId="31" applyNumberFormat="1" applyFont="1" applyFill="1" applyBorder="1" applyAlignment="1" applyProtection="1">
      <alignment horizontal="right" vertical="center" shrinkToFit="1"/>
    </xf>
    <xf numFmtId="179" fontId="18" fillId="3" borderId="58" xfId="31" applyNumberFormat="1" applyFont="1" applyFill="1" applyBorder="1" applyAlignment="1" applyProtection="1">
      <alignment horizontal="right" vertical="center" shrinkToFit="1"/>
    </xf>
    <xf numFmtId="0" fontId="18" fillId="3" borderId="42"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2" fontId="18" fillId="3" borderId="149" xfId="32" applyNumberFormat="1" applyFont="1" applyFill="1" applyBorder="1" applyAlignment="1" applyProtection="1">
      <alignment horizontal="right" vertical="center" shrinkToFit="1"/>
    </xf>
    <xf numFmtId="182" fontId="18" fillId="3" borderId="69" xfId="32" applyNumberFormat="1" applyFont="1" applyFill="1" applyBorder="1" applyAlignment="1" applyProtection="1">
      <alignment horizontal="right" vertical="center" shrinkToFit="1"/>
    </xf>
    <xf numFmtId="179" fontId="18" fillId="3" borderId="75" xfId="32" applyNumberFormat="1" applyFont="1" applyFill="1" applyBorder="1" applyAlignment="1" applyProtection="1">
      <alignment horizontal="right" vertical="center" shrinkToFit="1"/>
    </xf>
    <xf numFmtId="179" fontId="18" fillId="3" borderId="25" xfId="32" applyNumberFormat="1" applyFont="1" applyFill="1" applyBorder="1" applyAlignment="1" applyProtection="1">
      <alignment horizontal="right" vertical="center" shrinkToFit="1"/>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179" fontId="18" fillId="3" borderId="69" xfId="32" applyNumberFormat="1" applyFont="1" applyFill="1" applyBorder="1" applyAlignment="1" applyProtection="1">
      <alignment horizontal="right" vertical="center" shrinkToFit="1"/>
    </xf>
    <xf numFmtId="179" fontId="18" fillId="3" borderId="169" xfId="32"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0" fontId="18" fillId="3" borderId="35" xfId="28" applyFont="1" applyFill="1" applyBorder="1" applyAlignment="1" applyProtection="1">
      <alignment horizontal="center" vertical="center" wrapText="1"/>
    </xf>
    <xf numFmtId="182" fontId="18" fillId="3" borderId="32" xfId="32" applyNumberFormat="1" applyFont="1" applyFill="1" applyBorder="1" applyAlignment="1" applyProtection="1">
      <alignment horizontal="right" vertical="center" shrinkToFit="1"/>
    </xf>
    <xf numFmtId="182" fontId="18" fillId="3" borderId="35" xfId="32" applyNumberFormat="1" applyFont="1" applyFill="1" applyBorder="1" applyAlignment="1" applyProtection="1">
      <alignment horizontal="right" vertical="center" shrinkToFit="1"/>
    </xf>
    <xf numFmtId="182" fontId="18" fillId="3" borderId="113" xfId="32" applyNumberFormat="1" applyFont="1" applyFill="1" applyBorder="1" applyAlignment="1" applyProtection="1">
      <alignment horizontal="right" vertical="center" shrinkToFit="1"/>
    </xf>
    <xf numFmtId="182" fontId="18" fillId="3" borderId="119" xfId="32" applyNumberFormat="1" applyFont="1" applyFill="1" applyBorder="1" applyAlignment="1" applyProtection="1">
      <alignment horizontal="right" vertical="center" shrinkToFit="1"/>
    </xf>
    <xf numFmtId="182" fontId="18" fillId="3" borderId="130" xfId="32" applyNumberFormat="1" applyFont="1" applyFill="1" applyBorder="1" applyAlignment="1" applyProtection="1">
      <alignment horizontal="right" vertical="center" shrinkToFit="1"/>
    </xf>
    <xf numFmtId="182" fontId="18" fillId="3" borderId="135" xfId="32" applyNumberFormat="1" applyFont="1" applyFill="1" applyBorder="1" applyAlignment="1" applyProtection="1">
      <alignment horizontal="right" vertical="center" shrinkToFit="1"/>
    </xf>
    <xf numFmtId="182" fontId="18" fillId="3" borderId="14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31" xfId="28" applyFont="1" applyFill="1" applyBorder="1" applyProtection="1">
      <alignment vertical="center"/>
    </xf>
    <xf numFmtId="182" fontId="18" fillId="3" borderId="150" xfId="32" applyNumberFormat="1" applyFont="1" applyFill="1" applyBorder="1" applyAlignment="1" applyProtection="1">
      <alignment horizontal="right" vertical="center" shrinkToFit="1"/>
    </xf>
    <xf numFmtId="182" fontId="18" fillId="3" borderId="70"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9" fillId="3" borderId="37" xfId="28" applyFont="1" applyFill="1" applyBorder="1" applyAlignment="1" applyProtection="1">
      <alignment horizontal="center" vertical="center"/>
    </xf>
    <xf numFmtId="179" fontId="18" fillId="3" borderId="130" xfId="32" applyNumberFormat="1" applyFont="1" applyFill="1" applyBorder="1" applyAlignment="1" applyProtection="1">
      <alignment horizontal="right" vertical="center" shrinkToFit="1"/>
    </xf>
    <xf numFmtId="179" fontId="18" fillId="3" borderId="135" xfId="32" applyNumberFormat="1" applyFont="1" applyFill="1" applyBorder="1" applyAlignment="1" applyProtection="1">
      <alignment horizontal="right" vertical="center" shrinkToFit="1"/>
    </xf>
    <xf numFmtId="179" fontId="18" fillId="3" borderId="162" xfId="32"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82" fontId="18" fillId="3" borderId="31" xfId="32" applyNumberFormat="1" applyFont="1" applyFill="1" applyBorder="1" applyAlignment="1" applyProtection="1">
      <alignment horizontal="right" vertical="center" shrinkToFit="1"/>
    </xf>
    <xf numFmtId="182" fontId="18" fillId="3" borderId="34" xfId="32" applyNumberFormat="1" applyFont="1" applyFill="1" applyBorder="1" applyAlignment="1" applyProtection="1">
      <alignment horizontal="right" vertical="center" shrinkToFit="1"/>
    </xf>
    <xf numFmtId="182" fontId="18" fillId="3" borderId="67" xfId="32" applyNumberFormat="1" applyFont="1" applyFill="1" applyBorder="1" applyAlignment="1" applyProtection="1">
      <alignment horizontal="right" vertical="center" shrinkToFit="1"/>
    </xf>
    <xf numFmtId="182" fontId="18" fillId="3" borderId="73" xfId="32" applyNumberFormat="1" applyFont="1" applyFill="1" applyBorder="1" applyAlignment="1" applyProtection="1">
      <alignment horizontal="right" vertical="center" shrinkToFit="1"/>
    </xf>
    <xf numFmtId="179" fontId="18" fillId="3" borderId="73" xfId="32" applyNumberFormat="1" applyFont="1" applyFill="1" applyBorder="1" applyAlignment="1" applyProtection="1">
      <alignment horizontal="right" vertical="center" shrinkToFit="1"/>
    </xf>
    <xf numFmtId="179" fontId="18" fillId="3" borderId="34" xfId="32" applyNumberFormat="1" applyFont="1" applyFill="1" applyBorder="1" applyAlignment="1" applyProtection="1">
      <alignment horizontal="right" vertical="center" shrinkToFit="1"/>
    </xf>
    <xf numFmtId="179" fontId="18" fillId="3" borderId="59"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0"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2" applyFont="1" applyFill="1" applyBorder="1" applyAlignment="1" applyProtection="1">
      <alignment horizontal="left" vertical="center" shrinkToFit="1"/>
    </xf>
    <xf numFmtId="0" fontId="18" fillId="3" borderId="23" xfId="32" applyFont="1" applyFill="1" applyBorder="1" applyAlignment="1" applyProtection="1">
      <alignment horizontal="left" vertical="center" shrinkToFit="1"/>
    </xf>
    <xf numFmtId="0" fontId="18" fillId="3" borderId="16" xfId="32" applyFont="1" applyFill="1" applyBorder="1" applyAlignment="1" applyProtection="1">
      <alignment horizontal="left" vertical="center" shrinkToFit="1"/>
    </xf>
    <xf numFmtId="0" fontId="18" fillId="3" borderId="42" xfId="32"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2" applyFont="1" applyFill="1" applyBorder="1" applyAlignment="1" applyProtection="1">
      <alignment horizontal="left" vertical="center" shrinkToFit="1"/>
    </xf>
    <xf numFmtId="179" fontId="18" fillId="3" borderId="159" xfId="32" applyNumberFormat="1" applyFont="1" applyFill="1" applyBorder="1" applyAlignment="1" applyProtection="1">
      <alignment horizontal="right" vertical="center" shrinkToFit="1"/>
    </xf>
    <xf numFmtId="179" fontId="18" fillId="3" borderId="26" xfId="32" applyNumberFormat="1" applyFont="1" applyFill="1" applyBorder="1" applyAlignment="1" applyProtection="1">
      <alignment horizontal="right" vertical="center" shrinkToFit="1"/>
    </xf>
    <xf numFmtId="182" fontId="18" fillId="3" borderId="151" xfId="32" applyNumberFormat="1" applyFont="1" applyFill="1" applyBorder="1" applyAlignment="1" applyProtection="1">
      <alignment horizontal="right" vertical="center" shrinkToFit="1"/>
    </xf>
    <xf numFmtId="182" fontId="18" fillId="3" borderId="154" xfId="32" applyNumberFormat="1" applyFont="1" applyFill="1" applyBorder="1" applyAlignment="1" applyProtection="1">
      <alignment horizontal="right" vertical="center" shrinkToFit="1"/>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2" applyNumberFormat="1" applyFont="1" applyFill="1" applyBorder="1" applyAlignment="1" applyProtection="1">
      <alignment horizontal="right" vertical="center" shrinkToFit="1"/>
    </xf>
    <xf numFmtId="179" fontId="18" fillId="3" borderId="103" xfId="32" applyNumberFormat="1" applyFont="1" applyFill="1" applyBorder="1" applyAlignment="1" applyProtection="1">
      <alignment horizontal="right" vertical="center" shrinkToFit="1"/>
    </xf>
    <xf numFmtId="179" fontId="18" fillId="3" borderId="134" xfId="32" applyNumberFormat="1" applyFont="1" applyFill="1" applyBorder="1" applyAlignment="1" applyProtection="1">
      <alignment horizontal="right" vertical="center" shrinkToFit="1"/>
    </xf>
    <xf numFmtId="179" fontId="18" fillId="3" borderId="139" xfId="32" applyNumberFormat="1" applyFont="1" applyFill="1" applyBorder="1" applyAlignment="1" applyProtection="1">
      <alignment horizontal="right" vertical="center" shrinkToFit="1"/>
    </xf>
    <xf numFmtId="179" fontId="18" fillId="3" borderId="163"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43"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2" fontId="18" fillId="3" borderId="165" xfId="32" applyNumberFormat="1" applyFont="1" applyFill="1" applyBorder="1" applyAlignment="1" applyProtection="1">
      <alignment horizontal="right" vertical="center" shrinkToFit="1"/>
    </xf>
    <xf numFmtId="182" fontId="18" fillId="3" borderId="166" xfId="32" applyNumberFormat="1" applyFont="1" applyFill="1" applyBorder="1" applyAlignment="1" applyProtection="1">
      <alignment horizontal="right" vertical="center" shrinkToFit="1"/>
    </xf>
    <xf numFmtId="179" fontId="18" fillId="3" borderId="166" xfId="32" applyNumberFormat="1" applyFont="1" applyFill="1" applyBorder="1" applyAlignment="1" applyProtection="1">
      <alignment horizontal="right" vertical="center" shrinkToFit="1"/>
    </xf>
    <xf numFmtId="179" fontId="18" fillId="3" borderId="170" xfId="32"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79" fontId="18" fillId="3" borderId="132" xfId="32" applyNumberFormat="1" applyFont="1" applyFill="1" applyBorder="1" applyAlignment="1" applyProtection="1">
      <alignment horizontal="right" vertical="center" shrinkToFit="1"/>
    </xf>
    <xf numFmtId="179" fontId="18" fillId="3" borderId="137" xfId="32" applyNumberFormat="1" applyFont="1" applyFill="1" applyBorder="1" applyAlignment="1" applyProtection="1">
      <alignment horizontal="right" vertical="center" shrinkToFit="1"/>
    </xf>
    <xf numFmtId="179" fontId="18" fillId="3" borderId="142" xfId="32"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185" fontId="18" fillId="3" borderId="42" xfId="32"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5" fontId="18" fillId="3" borderId="14" xfId="32" applyNumberFormat="1" applyFont="1" applyFill="1" applyBorder="1" applyAlignment="1" applyProtection="1">
      <alignment horizontal="right" vertical="center" shrinkToFit="1"/>
    </xf>
    <xf numFmtId="185" fontId="18" fillId="3" borderId="0" xfId="32" applyNumberFormat="1" applyFont="1" applyFill="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187" fontId="18" fillId="3" borderId="42" xfId="32" applyNumberFormat="1" applyFont="1" applyFill="1" applyBorder="1" applyAlignment="1" applyProtection="1">
      <alignment horizontal="right" vertical="center" shrinkToFit="1"/>
    </xf>
    <xf numFmtId="187" fontId="18" fillId="3" borderId="0" xfId="32" applyNumberFormat="1" applyFont="1" applyFill="1" applyBorder="1" applyAlignment="1" applyProtection="1">
      <alignment horizontal="right" vertical="center" shrinkToFit="1"/>
    </xf>
    <xf numFmtId="187" fontId="18" fillId="3" borderId="14" xfId="32" applyNumberFormat="1" applyFont="1" applyFill="1" applyBorder="1" applyAlignment="1" applyProtection="1">
      <alignment horizontal="right" vertical="center" shrinkToFit="1"/>
    </xf>
    <xf numFmtId="187" fontId="18" fillId="3" borderId="0" xfId="32" applyNumberFormat="1" applyFont="1" applyFill="1" applyAlignment="1" applyProtection="1">
      <alignment horizontal="right" vertical="center" shrinkToFit="1"/>
    </xf>
    <xf numFmtId="187" fontId="18" fillId="3" borderId="58" xfId="32"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79" fontId="18" fillId="3" borderId="133" xfId="32" applyNumberFormat="1" applyFont="1" applyFill="1" applyBorder="1" applyAlignment="1" applyProtection="1">
      <alignment horizontal="right" vertical="center" shrinkToFit="1"/>
    </xf>
    <xf numFmtId="179" fontId="18" fillId="3" borderId="138" xfId="32" applyNumberFormat="1" applyFont="1" applyFill="1" applyBorder="1" applyAlignment="1" applyProtection="1">
      <alignment horizontal="right" vertical="center" shrinkToFit="1"/>
    </xf>
    <xf numFmtId="179" fontId="18" fillId="3" borderId="143" xfId="32"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187" fontId="18" fillId="3" borderId="43" xfId="32" applyNumberFormat="1" applyFont="1" applyFill="1" applyBorder="1" applyAlignment="1" applyProtection="1">
      <alignment horizontal="right" vertical="center" shrinkToFit="1"/>
    </xf>
    <xf numFmtId="187" fontId="18" fillId="3" borderId="20" xfId="32" applyNumberFormat="1" applyFont="1" applyFill="1" applyBorder="1" applyAlignment="1" applyProtection="1">
      <alignment horizontal="right" vertical="center" shrinkToFit="1"/>
    </xf>
    <xf numFmtId="187" fontId="18" fillId="3" borderId="17" xfId="32" applyNumberFormat="1" applyFont="1" applyFill="1" applyBorder="1" applyAlignment="1" applyProtection="1">
      <alignment horizontal="right" vertical="center" shrinkToFit="1"/>
    </xf>
    <xf numFmtId="187" fontId="18" fillId="3" borderId="155" xfId="32" applyNumberFormat="1" applyFont="1" applyFill="1" applyBorder="1" applyAlignment="1" applyProtection="1">
      <alignment horizontal="right" vertical="center" shrinkToFit="1"/>
    </xf>
    <xf numFmtId="187" fontId="18" fillId="3" borderId="156" xfId="32" applyNumberFormat="1" applyFont="1" applyFill="1" applyBorder="1" applyAlignment="1" applyProtection="1">
      <alignment horizontal="right" vertical="center" shrinkToFit="1"/>
    </xf>
    <xf numFmtId="187" fontId="18" fillId="3" borderId="157"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79" fontId="18" fillId="3" borderId="131" xfId="32" applyNumberFormat="1" applyFont="1" applyFill="1" applyBorder="1" applyAlignment="1" applyProtection="1">
      <alignment horizontal="right" vertical="center" shrinkToFit="1"/>
    </xf>
    <xf numFmtId="179" fontId="18" fillId="3" borderId="136" xfId="32" applyNumberFormat="1" applyFont="1" applyFill="1" applyBorder="1" applyAlignment="1" applyProtection="1">
      <alignment horizontal="right" vertical="center" shrinkToFit="1"/>
    </xf>
    <xf numFmtId="179" fontId="18" fillId="3" borderId="141" xfId="32" applyNumberFormat="1" applyFont="1" applyFill="1" applyBorder="1" applyAlignment="1" applyProtection="1">
      <alignment horizontal="right" vertical="center" shrinkToFit="1"/>
    </xf>
    <xf numFmtId="185" fontId="18" fillId="3" borderId="30" xfId="32" applyNumberFormat="1" applyFont="1" applyFill="1" applyBorder="1" applyAlignment="1" applyProtection="1">
      <alignment horizontal="right" vertical="center" shrinkToFit="1"/>
    </xf>
    <xf numFmtId="185" fontId="18" fillId="3" borderId="23" xfId="32" applyNumberFormat="1" applyFont="1" applyFill="1" applyBorder="1" applyAlignment="1" applyProtection="1">
      <alignment horizontal="right" vertical="center" shrinkToFit="1"/>
    </xf>
    <xf numFmtId="185" fontId="18" fillId="3" borderId="16" xfId="32" applyNumberFormat="1" applyFont="1" applyFill="1" applyBorder="1" applyAlignment="1" applyProtection="1">
      <alignment horizontal="right" vertical="center" shrinkToFit="1"/>
    </xf>
    <xf numFmtId="185" fontId="18" fillId="3" borderId="54" xfId="32"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2" applyNumberFormat="1" applyFont="1" applyFill="1" applyBorder="1" applyAlignment="1" applyProtection="1">
      <alignment horizontal="right" vertical="center" shrinkToFit="1"/>
    </xf>
    <xf numFmtId="179" fontId="18" fillId="3" borderId="35" xfId="32" applyNumberFormat="1" applyFont="1" applyFill="1" applyBorder="1" applyAlignment="1" applyProtection="1">
      <alignment horizontal="right" vertical="center" shrinkToFit="1"/>
    </xf>
    <xf numFmtId="179" fontId="18" fillId="3" borderId="113" xfId="32" applyNumberFormat="1" applyFont="1" applyFill="1" applyBorder="1" applyAlignment="1" applyProtection="1">
      <alignment horizontal="right" vertical="center" shrinkToFit="1"/>
    </xf>
    <xf numFmtId="179" fontId="18" fillId="3" borderId="119" xfId="32" applyNumberFormat="1" applyFont="1" applyFill="1" applyBorder="1" applyAlignment="1" applyProtection="1">
      <alignment horizontal="right" vertical="center" shrinkToFit="1"/>
    </xf>
    <xf numFmtId="179" fontId="18" fillId="3" borderId="140" xfId="32"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2" applyNumberFormat="1" applyFont="1" applyFill="1" applyBorder="1" applyAlignment="1" applyProtection="1">
      <alignment horizontal="right" vertical="center" shrinkToFit="1"/>
    </xf>
    <xf numFmtId="179" fontId="18" fillId="3" borderId="36" xfId="32" applyNumberFormat="1" applyFont="1" applyFill="1" applyBorder="1" applyAlignment="1" applyProtection="1">
      <alignment horizontal="right" vertical="center" shrinkToFit="1"/>
    </xf>
    <xf numFmtId="179" fontId="18" fillId="3" borderId="114" xfId="32" applyNumberFormat="1" applyFont="1" applyFill="1" applyBorder="1" applyAlignment="1" applyProtection="1">
      <alignment horizontal="right" vertical="center" shrinkToFit="1"/>
    </xf>
    <xf numFmtId="179" fontId="18" fillId="3" borderId="144" xfId="32" applyNumberFormat="1" applyFont="1" applyFill="1" applyBorder="1" applyAlignment="1" applyProtection="1">
      <alignment horizontal="right" vertical="center" shrinkToFit="1"/>
    </xf>
    <xf numFmtId="0" fontId="1" fillId="3" borderId="74" xfId="35" applyFont="1" applyFill="1" applyBorder="1" applyAlignment="1">
      <alignment horizontal="center" vertical="center" wrapText="1"/>
    </xf>
    <xf numFmtId="0" fontId="1" fillId="3" borderId="74" xfId="35" applyFont="1" applyFill="1" applyBorder="1" applyAlignment="1">
      <alignment horizontal="center" vertical="center"/>
    </xf>
    <xf numFmtId="183" fontId="15" fillId="3" borderId="32" xfId="34" applyNumberFormat="1" applyFont="1" applyFill="1" applyBorder="1" applyAlignment="1">
      <alignment horizontal="left" vertical="center" wrapText="1"/>
    </xf>
    <xf numFmtId="183" fontId="15" fillId="3" borderId="35" xfId="34" applyNumberFormat="1" applyFont="1" applyFill="1" applyBorder="1" applyAlignment="1">
      <alignment horizontal="left" vertical="center" wrapText="1"/>
    </xf>
    <xf numFmtId="183" fontId="15" fillId="3" borderId="37" xfId="34" applyNumberFormat="1" applyFont="1" applyFill="1" applyBorder="1" applyAlignment="1">
      <alignment horizontal="left" vertical="center" wrapText="1"/>
    </xf>
    <xf numFmtId="0" fontId="15" fillId="3" borderId="32" xfId="34" applyFont="1" applyFill="1" applyBorder="1" applyAlignment="1">
      <alignment horizontal="left" vertical="center"/>
    </xf>
    <xf numFmtId="0" fontId="15" fillId="3" borderId="35" xfId="34" applyFont="1" applyFill="1" applyBorder="1" applyAlignment="1">
      <alignment horizontal="left" vertical="center"/>
    </xf>
    <xf numFmtId="0" fontId="15" fillId="3" borderId="37" xfId="34" applyFont="1" applyFill="1" applyBorder="1" applyAlignment="1">
      <alignment horizontal="left" vertical="center"/>
    </xf>
    <xf numFmtId="184" fontId="22" fillId="0" borderId="32" xfId="35" applyNumberFormat="1" applyFont="1" applyFill="1" applyBorder="1" applyAlignment="1">
      <alignment vertical="center"/>
    </xf>
    <xf numFmtId="184" fontId="22" fillId="0" borderId="35" xfId="35" applyNumberFormat="1" applyFont="1" applyFill="1" applyBorder="1" applyAlignment="1">
      <alignment vertical="center"/>
    </xf>
    <xf numFmtId="184" fontId="22" fillId="0" borderId="37" xfId="35" applyNumberFormat="1" applyFont="1" applyFill="1" applyBorder="1" applyAlignment="1">
      <alignment vertical="center"/>
    </xf>
    <xf numFmtId="184" fontId="15" fillId="3" borderId="32" xfId="35" applyNumberFormat="1" applyFont="1" applyFill="1" applyBorder="1" applyAlignment="1">
      <alignment vertical="center" wrapText="1"/>
    </xf>
    <xf numFmtId="184" fontId="15" fillId="3" borderId="35" xfId="35" applyNumberFormat="1" applyFont="1" applyFill="1" applyBorder="1" applyAlignment="1">
      <alignment vertical="center" wrapText="1"/>
    </xf>
    <xf numFmtId="184" fontId="15" fillId="3" borderId="37" xfId="35" applyNumberFormat="1" applyFont="1" applyFill="1" applyBorder="1" applyAlignment="1">
      <alignment vertical="center" wrapText="1"/>
    </xf>
    <xf numFmtId="184" fontId="15" fillId="0" borderId="32" xfId="35" applyNumberFormat="1" applyFont="1" applyFill="1" applyBorder="1" applyAlignment="1">
      <alignment vertical="center" wrapText="1"/>
    </xf>
    <xf numFmtId="184" fontId="15" fillId="0" borderId="35" xfId="35" applyNumberFormat="1" applyFont="1" applyFill="1" applyBorder="1" applyAlignment="1">
      <alignment vertical="center" wrapText="1"/>
    </xf>
    <xf numFmtId="184" fontId="15" fillId="0" borderId="37" xfId="35" applyNumberFormat="1" applyFont="1" applyFill="1" applyBorder="1" applyAlignment="1">
      <alignment vertical="center" wrapText="1"/>
    </xf>
    <xf numFmtId="0" fontId="15" fillId="3" borderId="32" xfId="35" applyFont="1" applyFill="1" applyBorder="1" applyAlignment="1">
      <alignment vertical="center"/>
    </xf>
    <xf numFmtId="0" fontId="15" fillId="3" borderId="35" xfId="35" applyFont="1" applyFill="1" applyBorder="1" applyAlignment="1">
      <alignment vertical="center"/>
    </xf>
    <xf numFmtId="0" fontId="15" fillId="3" borderId="37" xfId="35" applyFont="1" applyFill="1" applyBorder="1" applyAlignment="1">
      <alignment vertical="center"/>
    </xf>
    <xf numFmtId="184" fontId="22" fillId="0" borderId="27" xfId="29" applyNumberFormat="1" applyFont="1" applyBorder="1" applyAlignment="1">
      <alignment horizontal="center" vertical="center" wrapText="1"/>
    </xf>
    <xf numFmtId="184" fontId="22" fillId="0" borderId="26" xfId="29" applyNumberFormat="1" applyFont="1" applyBorder="1" applyAlignment="1">
      <alignment horizontal="center" vertical="center" wrapText="1"/>
    </xf>
    <xf numFmtId="184" fontId="22" fillId="0" borderId="32" xfId="29" applyNumberFormat="1" applyFont="1" applyBorder="1" applyAlignment="1">
      <alignment horizontal="center" vertical="center"/>
    </xf>
    <xf numFmtId="184" fontId="22" fillId="0" borderId="35" xfId="29" applyNumberFormat="1" applyFont="1" applyBorder="1" applyAlignment="1">
      <alignment horizontal="center" vertical="center"/>
    </xf>
    <xf numFmtId="184" fontId="22" fillId="0" borderId="37" xfId="29" applyNumberFormat="1" applyFont="1" applyBorder="1" applyAlignment="1">
      <alignment horizontal="center"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22" xfId="33" applyFont="1" applyFill="1" applyBorder="1" applyAlignment="1">
      <alignment horizontal="left" vertical="center" wrapText="1"/>
    </xf>
    <xf numFmtId="0" fontId="25" fillId="0" borderId="50" xfId="33" applyFont="1" applyFill="1" applyBorder="1" applyAlignment="1">
      <alignment horizontal="left" vertical="center" wrapText="1"/>
    </xf>
    <xf numFmtId="0" fontId="25" fillId="0" borderId="35" xfId="33" applyFont="1" applyFill="1" applyBorder="1" applyAlignment="1">
      <alignment horizontal="left" vertical="center" wrapText="1"/>
    </xf>
    <xf numFmtId="0" fontId="25" fillId="0" borderId="51" xfId="33" applyFont="1" applyBorder="1" applyAlignment="1">
      <alignment horizontal="left" vertical="center" wrapText="1"/>
    </xf>
    <xf numFmtId="0" fontId="25" fillId="0" borderId="36" xfId="33" applyFont="1" applyFill="1" applyBorder="1" applyAlignment="1">
      <alignment horizontal="left" vertical="center" wrapText="1"/>
    </xf>
    <xf numFmtId="0" fontId="25" fillId="0" borderId="52" xfId="33" applyFont="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1" fillId="0" borderId="30" xfId="35" applyFont="1" applyFill="1" applyBorder="1" applyAlignment="1" applyProtection="1">
      <alignment horizontal="left" vertical="top" wrapText="1"/>
      <protection locked="0"/>
    </xf>
    <xf numFmtId="0" fontId="1" fillId="0" borderId="23" xfId="35" applyFont="1" applyFill="1" applyBorder="1" applyAlignment="1" applyProtection="1">
      <alignment horizontal="left" vertical="top" wrapText="1"/>
      <protection locked="0"/>
    </xf>
    <xf numFmtId="0" fontId="1" fillId="0" borderId="16" xfId="35" applyFont="1" applyFill="1" applyBorder="1" applyAlignment="1" applyProtection="1">
      <alignment horizontal="left" vertical="top" wrapText="1"/>
      <protection locked="0"/>
    </xf>
    <xf numFmtId="0" fontId="1" fillId="0" borderId="42"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14"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15" xfId="35" applyFont="1" applyFill="1" applyBorder="1" applyAlignment="1" applyProtection="1">
      <alignment horizontal="left" vertical="top" wrapText="1"/>
      <protection locked="0"/>
    </xf>
    <xf numFmtId="0" fontId="1" fillId="0" borderId="32" xfId="35" applyFont="1" applyFill="1" applyBorder="1" applyAlignment="1">
      <alignment horizontal="center" vertical="center"/>
    </xf>
    <xf numFmtId="0" fontId="1" fillId="0" borderId="35" xfId="35" applyFont="1" applyFill="1" applyBorder="1" applyAlignment="1">
      <alignment horizontal="center" vertical="center"/>
    </xf>
    <xf numFmtId="0" fontId="1" fillId="0" borderId="37" xfId="35" applyFont="1" applyFill="1" applyBorder="1" applyAlignment="1">
      <alignment horizontal="center" vertical="center"/>
    </xf>
    <xf numFmtId="183" fontId="1" fillId="3" borderId="30" xfId="34" applyNumberFormat="1" applyFont="1" applyFill="1" applyBorder="1" applyAlignment="1">
      <alignment horizontal="center" vertical="center" wrapText="1"/>
    </xf>
    <xf numFmtId="183" fontId="1" fillId="3" borderId="16" xfId="34" applyNumberFormat="1" applyFont="1" applyFill="1" applyBorder="1" applyAlignment="1">
      <alignment horizontal="center" vertical="center" wrapText="1"/>
    </xf>
    <xf numFmtId="183" fontId="1" fillId="3" borderId="42" xfId="34" applyNumberFormat="1" applyFont="1" applyFill="1" applyBorder="1" applyAlignment="1">
      <alignment horizontal="center" vertical="center" wrapText="1"/>
    </xf>
    <xf numFmtId="183" fontId="1" fillId="3" borderId="14" xfId="34" applyNumberFormat="1" applyFont="1" applyFill="1" applyBorder="1" applyAlignment="1">
      <alignment horizontal="center" vertical="center" wrapText="1"/>
    </xf>
    <xf numFmtId="183" fontId="1" fillId="3" borderId="31" xfId="34" applyNumberFormat="1" applyFont="1" applyFill="1" applyBorder="1" applyAlignment="1">
      <alignment horizontal="center" vertical="center" wrapText="1"/>
    </xf>
    <xf numFmtId="183" fontId="1" fillId="3" borderId="15" xfId="34" applyNumberFormat="1" applyFont="1" applyFill="1" applyBorder="1" applyAlignment="1">
      <alignment horizontal="center" vertical="center" wrapText="1"/>
    </xf>
    <xf numFmtId="183" fontId="1" fillId="0" borderId="26" xfId="34" applyNumberFormat="1" applyFont="1" applyFill="1" applyBorder="1" applyAlignment="1">
      <alignment horizontal="center" vertical="center" wrapText="1"/>
    </xf>
    <xf numFmtId="183" fontId="1" fillId="0" borderId="74" xfId="34" applyNumberFormat="1" applyFont="1" applyFill="1" applyBorder="1" applyAlignment="1">
      <alignment horizontal="center" vertical="center" wrapText="1"/>
    </xf>
    <xf numFmtId="179" fontId="1" fillId="3" borderId="188" xfId="34" applyNumberFormat="1" applyFont="1" applyFill="1" applyBorder="1" applyAlignment="1">
      <alignment horizontal="center" vertical="center"/>
    </xf>
    <xf numFmtId="179" fontId="1" fillId="3" borderId="74" xfId="34" applyNumberFormat="1" applyFont="1" applyFill="1" applyBorder="1" applyAlignment="1">
      <alignment horizontal="center" vertical="center"/>
    </xf>
    <xf numFmtId="0" fontId="1" fillId="0" borderId="74" xfId="35" applyFont="1" applyFill="1" applyBorder="1" applyAlignment="1">
      <alignment horizontal="center" vertical="center"/>
    </xf>
    <xf numFmtId="179" fontId="1" fillId="3" borderId="189" xfId="34" applyNumberFormat="1" applyFont="1" applyFill="1" applyBorder="1" applyAlignment="1">
      <alignment horizontal="center" vertical="center"/>
    </xf>
    <xf numFmtId="179" fontId="1" fillId="3" borderId="26" xfId="34" applyNumberFormat="1" applyFont="1" applyFill="1" applyBorder="1" applyAlignment="1">
      <alignment horizontal="center" vertical="center"/>
    </xf>
    <xf numFmtId="0" fontId="1" fillId="0" borderId="30" xfId="35" applyFont="1" applyFill="1" applyBorder="1" applyAlignment="1">
      <alignment horizontal="center" vertical="center"/>
    </xf>
    <xf numFmtId="0" fontId="1" fillId="0" borderId="16" xfId="35" applyFont="1" applyFill="1" applyBorder="1" applyAlignment="1">
      <alignment horizontal="center" vertical="center"/>
    </xf>
    <xf numFmtId="0" fontId="1" fillId="0" borderId="42" xfId="35" applyFont="1" applyFill="1" applyBorder="1" applyAlignment="1">
      <alignment horizontal="center" vertical="center"/>
    </xf>
    <xf numFmtId="0" fontId="1" fillId="0" borderId="14"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15" xfId="35" applyFont="1" applyFill="1" applyBorder="1" applyAlignment="1">
      <alignment horizontal="center" vertical="center"/>
    </xf>
    <xf numFmtId="184" fontId="2" fillId="0" borderId="74" xfId="35" applyNumberFormat="1" applyFont="1" applyFill="1" applyBorder="1" applyAlignment="1">
      <alignment horizontal="center" vertical="center"/>
    </xf>
    <xf numFmtId="179" fontId="1" fillId="3" borderId="74" xfId="34" applyNumberFormat="1" applyFont="1" applyFill="1" applyBorder="1" applyAlignment="1">
      <alignment horizontal="center" vertical="center" wrapText="1"/>
    </xf>
    <xf numFmtId="179" fontId="1" fillId="3" borderId="27" xfId="34" applyNumberFormat="1" applyFont="1" applyFill="1" applyBorder="1" applyAlignment="1">
      <alignment horizontal="center" vertical="center"/>
    </xf>
    <xf numFmtId="184" fontId="0" fillId="0" borderId="74" xfId="35" applyNumberFormat="1" applyFont="1" applyFill="1" applyBorder="1" applyAlignment="1">
      <alignment horizontal="center" vertical="center"/>
    </xf>
    <xf numFmtId="179" fontId="1" fillId="0" borderId="74"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6"/>
    <cellStyle name="通貨 3" xfId="3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38"/>
    <cellStyle name="標準_【レイアウト】（県）資料３（Ｐ２）　歳出比較分析表" xfId="35"/>
    <cellStyle name="標準_【レイアウト】（市）資料３（Ｐ２）　歳出比較分析表" xfId="34"/>
    <cellStyle name="標準_APAHO251300" xfId="29"/>
    <cellStyle name="標準_APAHO252300" xfId="30"/>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3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mooth val="0"/>
          <c:extLst>
            <c:ext xmlns:c16="http://schemas.microsoft.com/office/drawing/2014/chart" uri="{C3380CC4-5D6E-409C-BE32-E72D297353CC}">
              <c16:uniqueId val="{00000000-F071-4B35-8736-DEF130EDFE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97476</c:v>
                </c:pt>
                <c:pt idx="1">
                  <c:v>119123</c:v>
                </c:pt>
                <c:pt idx="2">
                  <c:v>171072</c:v>
                </c:pt>
                <c:pt idx="3">
                  <c:v>269633</c:v>
                </c:pt>
                <c:pt idx="4">
                  <c:v>88621</c:v>
                </c:pt>
              </c:numCache>
            </c:numRef>
          </c:val>
          <c:smooth val="0"/>
          <c:extLst>
            <c:ext xmlns:c16="http://schemas.microsoft.com/office/drawing/2014/chart" uri="{C3380CC4-5D6E-409C-BE32-E72D297353CC}">
              <c16:uniqueId val="{00000001-F071-4B35-8736-DEF130EDFE1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lang="ja-JP" altLang="en-US"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5.32</c:v>
                </c:pt>
                <c:pt idx="1">
                  <c:v>7.94</c:v>
                </c:pt>
                <c:pt idx="2">
                  <c:v>7.45</c:v>
                </c:pt>
                <c:pt idx="3">
                  <c:v>6.98</c:v>
                </c:pt>
                <c:pt idx="4">
                  <c:v>5.63</c:v>
                </c:pt>
              </c:numCache>
            </c:numRef>
          </c:val>
          <c:extLst>
            <c:ext xmlns:c16="http://schemas.microsoft.com/office/drawing/2014/chart" uri="{C3380CC4-5D6E-409C-BE32-E72D297353CC}">
              <c16:uniqueId val="{00000000-02B9-4092-8D8D-85BF58C725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51.38</c:v>
                </c:pt>
                <c:pt idx="1">
                  <c:v>58.49</c:v>
                </c:pt>
                <c:pt idx="2">
                  <c:v>65.62</c:v>
                </c:pt>
                <c:pt idx="3">
                  <c:v>74.66</c:v>
                </c:pt>
                <c:pt idx="4">
                  <c:v>74.03</c:v>
                </c:pt>
              </c:numCache>
            </c:numRef>
          </c:val>
          <c:extLst>
            <c:ext xmlns:c16="http://schemas.microsoft.com/office/drawing/2014/chart" uri="{C3380CC4-5D6E-409C-BE32-E72D297353CC}">
              <c16:uniqueId val="{00000001-02B9-4092-8D8D-85BF58C7257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3.59</c:v>
                </c:pt>
                <c:pt idx="1">
                  <c:v>6.86</c:v>
                </c:pt>
                <c:pt idx="2">
                  <c:v>4.4400000000000004</c:v>
                </c:pt>
                <c:pt idx="3">
                  <c:v>5.67</c:v>
                </c:pt>
                <c:pt idx="4">
                  <c:v>-7.48</c:v>
                </c:pt>
              </c:numCache>
            </c:numRef>
          </c:val>
          <c:smooth val="0"/>
          <c:extLst>
            <c:ext xmlns:c16="http://schemas.microsoft.com/office/drawing/2014/chart" uri="{C3380CC4-5D6E-409C-BE32-E72D297353CC}">
              <c16:uniqueId val="{00000002-02B9-4092-8D8D-85BF58C7257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0.05</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EFBA-416A-A7EF-5A8E7A1781E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BA-416A-A7EF-5A8E7A1781E1}"/>
            </c:ext>
          </c:extLst>
        </c:ser>
        <c:ser>
          <c:idx val="2"/>
          <c:order val="2"/>
          <c:tx>
            <c:strRef>
              <c:f>データシート!$A$29</c:f>
              <c:strCache>
                <c:ptCount val="1"/>
                <c:pt idx="0">
                  <c:v>観光施設事業特別会計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0.28000000000000003</c:v>
                </c:pt>
                <c:pt idx="2">
                  <c:v>#N/A</c:v>
                </c:pt>
                <c:pt idx="3">
                  <c:v>0.15</c:v>
                </c:pt>
                <c:pt idx="4">
                  <c:v>#N/A</c:v>
                </c:pt>
                <c:pt idx="5">
                  <c:v>0.11</c:v>
                </c:pt>
                <c:pt idx="6">
                  <c:v>#N/A</c:v>
                </c:pt>
                <c:pt idx="7">
                  <c:v>0.21</c:v>
                </c:pt>
                <c:pt idx="8">
                  <c:v>#N/A</c:v>
                </c:pt>
                <c:pt idx="9">
                  <c:v>0.02</c:v>
                </c:pt>
              </c:numCache>
            </c:numRef>
          </c:val>
          <c:extLst>
            <c:ext xmlns:c16="http://schemas.microsoft.com/office/drawing/2014/chart" uri="{C3380CC4-5D6E-409C-BE32-E72D297353CC}">
              <c16:uniqueId val="{00000002-EFBA-416A-A7EF-5A8E7A1781E1}"/>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0.28000000000000003</c:v>
                </c:pt>
                <c:pt idx="4">
                  <c:v>#N/A</c:v>
                </c:pt>
                <c:pt idx="5">
                  <c:v>0.21</c:v>
                </c:pt>
                <c:pt idx="6">
                  <c:v>#N/A</c:v>
                </c:pt>
                <c:pt idx="7">
                  <c:v>0.01</c:v>
                </c:pt>
                <c:pt idx="8">
                  <c:v>#N/A</c:v>
                </c:pt>
                <c:pt idx="9">
                  <c:v>7.0000000000000007E-2</c:v>
                </c:pt>
              </c:numCache>
            </c:numRef>
          </c:val>
          <c:extLst>
            <c:ext xmlns:c16="http://schemas.microsoft.com/office/drawing/2014/chart" uri="{C3380CC4-5D6E-409C-BE32-E72D297353CC}">
              <c16:uniqueId val="{00000003-EFBA-416A-A7EF-5A8E7A1781E1}"/>
            </c:ext>
          </c:extLst>
        </c:ser>
        <c:ser>
          <c:idx val="4"/>
          <c:order val="4"/>
          <c:tx>
            <c:strRef>
              <c:f>データシート!$A$31</c:f>
              <c:strCache>
                <c:ptCount val="1"/>
                <c:pt idx="0">
                  <c:v>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c:v>
                </c:pt>
                <c:pt idx="2">
                  <c:v>#N/A</c:v>
                </c:pt>
                <c:pt idx="3">
                  <c:v>0.4</c:v>
                </c:pt>
                <c:pt idx="4">
                  <c:v>#N/A</c:v>
                </c:pt>
                <c:pt idx="5">
                  <c:v>0.32</c:v>
                </c:pt>
                <c:pt idx="6">
                  <c:v>#N/A</c:v>
                </c:pt>
                <c:pt idx="7">
                  <c:v>0.27</c:v>
                </c:pt>
                <c:pt idx="8">
                  <c:v>#N/A</c:v>
                </c:pt>
                <c:pt idx="9">
                  <c:v>0.08</c:v>
                </c:pt>
              </c:numCache>
            </c:numRef>
          </c:val>
          <c:extLst>
            <c:ext xmlns:c16="http://schemas.microsoft.com/office/drawing/2014/chart" uri="{C3380CC4-5D6E-409C-BE32-E72D297353CC}">
              <c16:uniqueId val="{00000004-EFBA-416A-A7EF-5A8E7A1781E1}"/>
            </c:ext>
          </c:extLst>
        </c:ser>
        <c:ser>
          <c:idx val="5"/>
          <c:order val="5"/>
          <c:tx>
            <c:strRef>
              <c:f>データシート!$A$32</c:f>
              <c:strCache>
                <c:ptCount val="1"/>
                <c:pt idx="0">
                  <c:v>同和地区住宅新築資金等貸付特別会計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0.09</c:v>
                </c:pt>
                <c:pt idx="4">
                  <c:v>#N/A</c:v>
                </c:pt>
                <c:pt idx="5">
                  <c:v>0.11</c:v>
                </c:pt>
                <c:pt idx="6">
                  <c:v>#N/A</c:v>
                </c:pt>
                <c:pt idx="7">
                  <c:v>0.12</c:v>
                </c:pt>
                <c:pt idx="8">
                  <c:v>#N/A</c:v>
                </c:pt>
                <c:pt idx="9">
                  <c:v>0.13</c:v>
                </c:pt>
              </c:numCache>
            </c:numRef>
          </c:val>
          <c:extLst>
            <c:ext xmlns:c16="http://schemas.microsoft.com/office/drawing/2014/chart" uri="{C3380CC4-5D6E-409C-BE32-E72D297353CC}">
              <c16:uniqueId val="{00000005-EFBA-416A-A7EF-5A8E7A1781E1}"/>
            </c:ext>
          </c:extLst>
        </c:ser>
        <c:ser>
          <c:idx val="6"/>
          <c:order val="6"/>
          <c:tx>
            <c:strRef>
              <c:f>データシート!$A$33</c:f>
              <c:strCache>
                <c:ptCount val="1"/>
                <c:pt idx="0">
                  <c:v>簡易排水施設特別会計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0.15</c:v>
                </c:pt>
                <c:pt idx="2">
                  <c:v>#N/A</c:v>
                </c:pt>
                <c:pt idx="3">
                  <c:v>0.13</c:v>
                </c:pt>
                <c:pt idx="4">
                  <c:v>#N/A</c:v>
                </c:pt>
                <c:pt idx="5">
                  <c:v>0.11</c:v>
                </c:pt>
                <c:pt idx="6">
                  <c:v>#N/A</c:v>
                </c:pt>
                <c:pt idx="7">
                  <c:v>0.11</c:v>
                </c:pt>
                <c:pt idx="8">
                  <c:v>#N/A</c:v>
                </c:pt>
                <c:pt idx="9">
                  <c:v>0.14000000000000001</c:v>
                </c:pt>
              </c:numCache>
            </c:numRef>
          </c:val>
          <c:extLst>
            <c:ext xmlns:c16="http://schemas.microsoft.com/office/drawing/2014/chart" uri="{C3380CC4-5D6E-409C-BE32-E72D297353CC}">
              <c16:uniqueId val="{00000006-EFBA-416A-A7EF-5A8E7A1781E1}"/>
            </c:ext>
          </c:extLst>
        </c:ser>
        <c:ser>
          <c:idx val="7"/>
          <c:order val="7"/>
          <c:tx>
            <c:strRef>
              <c:f>データシート!$A$34</c:f>
              <c:strCache>
                <c:ptCount val="1"/>
                <c:pt idx="0">
                  <c:v>特定環境保全公共下水道事業特別会計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0.57999999999999996</c:v>
                </c:pt>
                <c:pt idx="4">
                  <c:v>#N/A</c:v>
                </c:pt>
                <c:pt idx="5">
                  <c:v>0.56999999999999995</c:v>
                </c:pt>
                <c:pt idx="6">
                  <c:v>#N/A</c:v>
                </c:pt>
                <c:pt idx="7">
                  <c:v>0.25</c:v>
                </c:pt>
                <c:pt idx="8">
                  <c:v>#N/A</c:v>
                </c:pt>
                <c:pt idx="9">
                  <c:v>0.62</c:v>
                </c:pt>
              </c:numCache>
            </c:numRef>
          </c:val>
          <c:extLst>
            <c:ext xmlns:c16="http://schemas.microsoft.com/office/drawing/2014/chart" uri="{C3380CC4-5D6E-409C-BE32-E72D297353CC}">
              <c16:uniqueId val="{00000007-EFBA-416A-A7EF-5A8E7A1781E1}"/>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0.86</c:v>
                </c:pt>
                <c:pt idx="2">
                  <c:v>#N/A</c:v>
                </c:pt>
                <c:pt idx="3">
                  <c:v>0.13</c:v>
                </c:pt>
                <c:pt idx="4">
                  <c:v>#N/A</c:v>
                </c:pt>
                <c:pt idx="5">
                  <c:v>0.22</c:v>
                </c:pt>
                <c:pt idx="6">
                  <c:v>#N/A</c:v>
                </c:pt>
                <c:pt idx="7">
                  <c:v>0.04</c:v>
                </c:pt>
                <c:pt idx="8">
                  <c:v>#N/A</c:v>
                </c:pt>
                <c:pt idx="9">
                  <c:v>1.77</c:v>
                </c:pt>
              </c:numCache>
            </c:numRef>
          </c:val>
          <c:extLst>
            <c:ext xmlns:c16="http://schemas.microsoft.com/office/drawing/2014/chart" uri="{C3380CC4-5D6E-409C-BE32-E72D297353CC}">
              <c16:uniqueId val="{00000008-EFBA-416A-A7EF-5A8E7A1781E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5.24</c:v>
                </c:pt>
                <c:pt idx="2">
                  <c:v>#N/A</c:v>
                </c:pt>
                <c:pt idx="3">
                  <c:v>6.55</c:v>
                </c:pt>
                <c:pt idx="4">
                  <c:v>#N/A</c:v>
                </c:pt>
                <c:pt idx="5">
                  <c:v>7.34</c:v>
                </c:pt>
                <c:pt idx="6">
                  <c:v>#N/A</c:v>
                </c:pt>
                <c:pt idx="7">
                  <c:v>6.86</c:v>
                </c:pt>
                <c:pt idx="8">
                  <c:v>#N/A</c:v>
                </c:pt>
                <c:pt idx="9">
                  <c:v>5.5</c:v>
                </c:pt>
              </c:numCache>
            </c:numRef>
          </c:val>
          <c:extLst>
            <c:ext xmlns:c16="http://schemas.microsoft.com/office/drawing/2014/chart" uri="{C3380CC4-5D6E-409C-BE32-E72D297353CC}">
              <c16:uniqueId val="{00000009-EFBA-416A-A7EF-5A8E7A1781E1}"/>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795</c:v>
                </c:pt>
                <c:pt idx="5">
                  <c:v>788</c:v>
                </c:pt>
                <c:pt idx="8">
                  <c:v>831</c:v>
                </c:pt>
                <c:pt idx="11">
                  <c:v>835</c:v>
                </c:pt>
                <c:pt idx="14">
                  <c:v>843</c:v>
                </c:pt>
              </c:numCache>
            </c:numRef>
          </c:val>
          <c:extLst>
            <c:ext xmlns:c16="http://schemas.microsoft.com/office/drawing/2014/chart" uri="{C3380CC4-5D6E-409C-BE32-E72D297353CC}">
              <c16:uniqueId val="{00000000-4693-4471-9CDE-E4CBC9CCF6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93-4471-9CDE-E4CBC9CCF6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93-4471-9CDE-E4CBC9CCF6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139</c:v>
                </c:pt>
                <c:pt idx="3">
                  <c:v>142</c:v>
                </c:pt>
                <c:pt idx="6">
                  <c:v>158</c:v>
                </c:pt>
                <c:pt idx="9">
                  <c:v>159</c:v>
                </c:pt>
                <c:pt idx="12">
                  <c:v>164</c:v>
                </c:pt>
              </c:numCache>
            </c:numRef>
          </c:val>
          <c:extLst>
            <c:ext xmlns:c16="http://schemas.microsoft.com/office/drawing/2014/chart" uri="{C3380CC4-5D6E-409C-BE32-E72D297353CC}">
              <c16:uniqueId val="{00000003-4693-4471-9CDE-E4CBC9CCF6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236</c:v>
                </c:pt>
                <c:pt idx="3">
                  <c:v>248</c:v>
                </c:pt>
                <c:pt idx="6">
                  <c:v>246</c:v>
                </c:pt>
                <c:pt idx="9">
                  <c:v>243</c:v>
                </c:pt>
                <c:pt idx="12">
                  <c:v>260</c:v>
                </c:pt>
              </c:numCache>
            </c:numRef>
          </c:val>
          <c:extLst>
            <c:ext xmlns:c16="http://schemas.microsoft.com/office/drawing/2014/chart" uri="{C3380CC4-5D6E-409C-BE32-E72D297353CC}">
              <c16:uniqueId val="{00000004-4693-4471-9CDE-E4CBC9CCF6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93-4471-9CDE-E4CBC9CCF6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93-4471-9CDE-E4CBC9CCF6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728</c:v>
                </c:pt>
                <c:pt idx="3">
                  <c:v>672</c:v>
                </c:pt>
                <c:pt idx="6">
                  <c:v>684</c:v>
                </c:pt>
                <c:pt idx="9">
                  <c:v>712</c:v>
                </c:pt>
                <c:pt idx="12">
                  <c:v>734</c:v>
                </c:pt>
              </c:numCache>
            </c:numRef>
          </c:val>
          <c:extLst>
            <c:ext xmlns:c16="http://schemas.microsoft.com/office/drawing/2014/chart" uri="{C3380CC4-5D6E-409C-BE32-E72D297353CC}">
              <c16:uniqueId val="{00000007-4693-4471-9CDE-E4CBC9CCF6C4}"/>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308</c:v>
                </c:pt>
                <c:pt idx="2">
                  <c:v>#N/A</c:v>
                </c:pt>
                <c:pt idx="3">
                  <c:v>#N/A</c:v>
                </c:pt>
                <c:pt idx="4">
                  <c:v>274</c:v>
                </c:pt>
                <c:pt idx="5">
                  <c:v>#N/A</c:v>
                </c:pt>
                <c:pt idx="6">
                  <c:v>#N/A</c:v>
                </c:pt>
                <c:pt idx="7">
                  <c:v>257</c:v>
                </c:pt>
                <c:pt idx="8">
                  <c:v>#N/A</c:v>
                </c:pt>
                <c:pt idx="9">
                  <c:v>#N/A</c:v>
                </c:pt>
                <c:pt idx="10">
                  <c:v>279</c:v>
                </c:pt>
                <c:pt idx="11">
                  <c:v>#N/A</c:v>
                </c:pt>
                <c:pt idx="12">
                  <c:v>#N/A</c:v>
                </c:pt>
                <c:pt idx="13">
                  <c:v>315</c:v>
                </c:pt>
                <c:pt idx="14">
                  <c:v>#N/A</c:v>
                </c:pt>
              </c:numCache>
            </c:numRef>
          </c:val>
          <c:smooth val="0"/>
          <c:extLst>
            <c:ext xmlns:c16="http://schemas.microsoft.com/office/drawing/2014/chart" uri="{C3380CC4-5D6E-409C-BE32-E72D297353CC}">
              <c16:uniqueId val="{00000008-4693-4471-9CDE-E4CBC9CCF6C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8341</c:v>
                </c:pt>
                <c:pt idx="5">
                  <c:v>8243</c:v>
                </c:pt>
                <c:pt idx="8">
                  <c:v>8344</c:v>
                </c:pt>
                <c:pt idx="11">
                  <c:v>8356</c:v>
                </c:pt>
                <c:pt idx="14">
                  <c:v>8210</c:v>
                </c:pt>
              </c:numCache>
            </c:numRef>
          </c:val>
          <c:extLst>
            <c:ext xmlns:c16="http://schemas.microsoft.com/office/drawing/2014/chart" uri="{C3380CC4-5D6E-409C-BE32-E72D297353CC}">
              <c16:uniqueId val="{00000000-2084-48AF-AA37-93BD74D634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c:v>
                </c:pt>
                <c:pt idx="5">
                  <c:v>4</c:v>
                </c:pt>
                <c:pt idx="8">
                  <c:v>3</c:v>
                </c:pt>
                <c:pt idx="11">
                  <c:v>91</c:v>
                </c:pt>
                <c:pt idx="14">
                  <c:v>76</c:v>
                </c:pt>
              </c:numCache>
            </c:numRef>
          </c:val>
          <c:extLst>
            <c:ext xmlns:c16="http://schemas.microsoft.com/office/drawing/2014/chart" uri="{C3380CC4-5D6E-409C-BE32-E72D297353CC}">
              <c16:uniqueId val="{00000001-2084-48AF-AA37-93BD74D634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3935</c:v>
                </c:pt>
                <c:pt idx="5">
                  <c:v>3977</c:v>
                </c:pt>
                <c:pt idx="8">
                  <c:v>4304</c:v>
                </c:pt>
                <c:pt idx="11">
                  <c:v>4131</c:v>
                </c:pt>
                <c:pt idx="14">
                  <c:v>4172</c:v>
                </c:pt>
              </c:numCache>
            </c:numRef>
          </c:val>
          <c:extLst>
            <c:ext xmlns:c16="http://schemas.microsoft.com/office/drawing/2014/chart" uri="{C3380CC4-5D6E-409C-BE32-E72D297353CC}">
              <c16:uniqueId val="{00000002-2084-48AF-AA37-93BD74D634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84-48AF-AA37-93BD74D634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84-48AF-AA37-93BD74D634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84-48AF-AA37-93BD74D634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1384</c:v>
                </c:pt>
                <c:pt idx="3">
                  <c:v>1483</c:v>
                </c:pt>
                <c:pt idx="6">
                  <c:v>1401</c:v>
                </c:pt>
                <c:pt idx="9">
                  <c:v>1420</c:v>
                </c:pt>
                <c:pt idx="12">
                  <c:v>1472</c:v>
                </c:pt>
              </c:numCache>
            </c:numRef>
          </c:val>
          <c:extLst>
            <c:ext xmlns:c16="http://schemas.microsoft.com/office/drawing/2014/chart" uri="{C3380CC4-5D6E-409C-BE32-E72D297353CC}">
              <c16:uniqueId val="{00000006-2084-48AF-AA37-93BD74D634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1389</c:v>
                </c:pt>
                <c:pt idx="3">
                  <c:v>1318</c:v>
                </c:pt>
                <c:pt idx="6">
                  <c:v>1382</c:v>
                </c:pt>
                <c:pt idx="9">
                  <c:v>1280</c:v>
                </c:pt>
                <c:pt idx="12">
                  <c:v>1191</c:v>
                </c:pt>
              </c:numCache>
            </c:numRef>
          </c:val>
          <c:extLst>
            <c:ext xmlns:c16="http://schemas.microsoft.com/office/drawing/2014/chart" uri="{C3380CC4-5D6E-409C-BE32-E72D297353CC}">
              <c16:uniqueId val="{00000007-2084-48AF-AA37-93BD74D634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3525</c:v>
                </c:pt>
                <c:pt idx="3">
                  <c:v>3768</c:v>
                </c:pt>
                <c:pt idx="6">
                  <c:v>3627</c:v>
                </c:pt>
                <c:pt idx="9">
                  <c:v>3523</c:v>
                </c:pt>
                <c:pt idx="12">
                  <c:v>3506</c:v>
                </c:pt>
              </c:numCache>
            </c:numRef>
          </c:val>
          <c:extLst>
            <c:ext xmlns:c16="http://schemas.microsoft.com/office/drawing/2014/chart" uri="{C3380CC4-5D6E-409C-BE32-E72D297353CC}">
              <c16:uniqueId val="{00000008-2084-48AF-AA37-93BD74D634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84-48AF-AA37-93BD74D634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6278</c:v>
                </c:pt>
                <c:pt idx="3">
                  <c:v>6325</c:v>
                </c:pt>
                <c:pt idx="6">
                  <c:v>6483</c:v>
                </c:pt>
                <c:pt idx="9">
                  <c:v>6990</c:v>
                </c:pt>
                <c:pt idx="12">
                  <c:v>6820</c:v>
                </c:pt>
              </c:numCache>
            </c:numRef>
          </c:val>
          <c:extLst>
            <c:ext xmlns:c16="http://schemas.microsoft.com/office/drawing/2014/chart" uri="{C3380CC4-5D6E-409C-BE32-E72D297353CC}">
              <c16:uniqueId val="{0000000A-2084-48AF-AA37-93BD74D63408}"/>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279</c:v>
                </c:pt>
                <c:pt idx="2">
                  <c:v>#N/A</c:v>
                </c:pt>
                <c:pt idx="3">
                  <c:v>#N/A</c:v>
                </c:pt>
                <c:pt idx="4">
                  <c:v>670</c:v>
                </c:pt>
                <c:pt idx="5">
                  <c:v>#N/A</c:v>
                </c:pt>
                <c:pt idx="6">
                  <c:v>#N/A</c:v>
                </c:pt>
                <c:pt idx="7">
                  <c:v>243</c:v>
                </c:pt>
                <c:pt idx="8">
                  <c:v>#N/A</c:v>
                </c:pt>
                <c:pt idx="9">
                  <c:v>#N/A</c:v>
                </c:pt>
                <c:pt idx="10">
                  <c:v>635</c:v>
                </c:pt>
                <c:pt idx="11">
                  <c:v>#N/A</c:v>
                </c:pt>
                <c:pt idx="12">
                  <c:v>#N/A</c:v>
                </c:pt>
                <c:pt idx="13">
                  <c:v>532</c:v>
                </c:pt>
                <c:pt idx="14">
                  <c:v>#N/A</c:v>
                </c:pt>
              </c:numCache>
            </c:numRef>
          </c:val>
          <c:smooth val="0"/>
          <c:extLst>
            <c:ext xmlns:c16="http://schemas.microsoft.com/office/drawing/2014/chart" uri="{C3380CC4-5D6E-409C-BE32-E72D297353CC}">
              <c16:uniqueId val="{0000000B-2084-48AF-AA37-93BD74D6340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75DF-4D2B-8C64-750A83539E8E}"/>
              </c:ext>
            </c:extLst>
          </c:dPt>
          <c:dPt>
            <c:idx val="1"/>
            <c:bubble3D val="0"/>
            <c:extLst>
              <c:ext xmlns:c16="http://schemas.microsoft.com/office/drawing/2014/chart" uri="{C3380CC4-5D6E-409C-BE32-E72D297353CC}">
                <c16:uniqueId val="{00000001-75DF-4D2B-8C64-750A83539E8E}"/>
              </c:ext>
            </c:extLst>
          </c:dPt>
          <c:dPt>
            <c:idx val="2"/>
            <c:bubble3D val="0"/>
            <c:extLst>
              <c:ext xmlns:c16="http://schemas.microsoft.com/office/drawing/2014/chart" uri="{C3380CC4-5D6E-409C-BE32-E72D297353CC}">
                <c16:uniqueId val="{00000002-75DF-4D2B-8C64-750A83539E8E}"/>
              </c:ext>
            </c:extLst>
          </c:dPt>
          <c:dPt>
            <c:idx val="3"/>
            <c:bubble3D val="0"/>
            <c:extLst>
              <c:ext xmlns:c16="http://schemas.microsoft.com/office/drawing/2014/chart" uri="{C3380CC4-5D6E-409C-BE32-E72D297353CC}">
                <c16:uniqueId val="{00000003-75DF-4D2B-8C64-750A83539E8E}"/>
              </c:ext>
            </c:extLst>
          </c:dPt>
          <c:dPt>
            <c:idx val="4"/>
            <c:bubble3D val="0"/>
            <c:extLst>
              <c:ext xmlns:c16="http://schemas.microsoft.com/office/drawing/2014/chart" uri="{C3380CC4-5D6E-409C-BE32-E72D297353CC}">
                <c16:uniqueId val="{00000004-75DF-4D2B-8C64-750A83539E8E}"/>
              </c:ext>
            </c:extLst>
          </c:dPt>
          <c:dLbls>
            <c:dLbl>
              <c:idx val="0"/>
              <c:tx>
                <c:rich>
                  <a:bodyPr rot="0"/>
                  <a:lstStyle/>
                  <a:p>
                    <a:pPr>
                      <a:defRPr baseline="0"/>
                    </a:pPr>
                    <a: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D2B-8C64-750A83539E8E}"/>
                </c:ext>
              </c:extLst>
            </c:dLbl>
            <c:dLbl>
              <c:idx val="1"/>
              <c:tx>
                <c:rich>
                  <a:bodyPr rot="0"/>
                  <a:lstStyle/>
                  <a:p>
                    <a:pPr>
                      <a:defRPr baseline="0"/>
                    </a:pPr>
                    <a: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DF-4D2B-8C64-750A83539E8E}"/>
                </c:ext>
              </c:extLst>
            </c:dLbl>
            <c:dLbl>
              <c:idx val="2"/>
              <c:tx>
                <c:rich>
                  <a:bodyPr rot="0"/>
                  <a:lstStyle/>
                  <a:p>
                    <a:pPr>
                      <a:defRPr baseline="0"/>
                    </a:pPr>
                    <a: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DF-4D2B-8C64-750A83539E8E}"/>
                </c:ext>
              </c:extLst>
            </c:dLbl>
            <c:dLbl>
              <c:idx val="3"/>
              <c:tx>
                <c:rich>
                  <a:bodyPr rot="0"/>
                  <a:lstStyle/>
                  <a:p>
                    <a:pPr>
                      <a:defRPr baseline="0"/>
                    </a:pPr>
                    <a: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DF-4D2B-8C64-750A83539E8E}"/>
                </c:ext>
              </c:extLst>
            </c:dLbl>
            <c:dLbl>
              <c:idx val="4"/>
              <c:tx>
                <c:rich>
                  <a:bodyPr rot="0"/>
                  <a:lstStyle/>
                  <a:p>
                    <a:pPr>
                      <a:defRPr baseline="0"/>
                    </a:pPr>
                    <a: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DF-4D2B-8C64-750A83539E8E}"/>
                </c:ext>
              </c:extLst>
            </c:dLbl>
            <c:spPr>
              <a:noFill/>
              <a:ln>
                <a:noFill/>
              </a:ln>
              <a:effectLst/>
            </c:spPr>
            <c:txPr>
              <a:bodyPr rot="0"/>
              <a:lstStyle/>
              <a:p>
                <a:pPr>
                  <a:defRPr sz="900" baseline="0">
                    <a:solidFill>
                      <a:schemeClr val="dk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5DF-4D2B-8C64-750A83539E8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6-75DF-4D2B-8C64-750A83539E8E}"/>
              </c:ext>
            </c:extLst>
          </c:dPt>
          <c:dPt>
            <c:idx val="1"/>
            <c:bubble3D val="0"/>
            <c:extLst>
              <c:ext xmlns:c16="http://schemas.microsoft.com/office/drawing/2014/chart" uri="{C3380CC4-5D6E-409C-BE32-E72D297353CC}">
                <c16:uniqueId val="{00000007-75DF-4D2B-8C64-750A83539E8E}"/>
              </c:ext>
            </c:extLst>
          </c:dPt>
          <c:dPt>
            <c:idx val="2"/>
            <c:bubble3D val="0"/>
            <c:extLst>
              <c:ext xmlns:c16="http://schemas.microsoft.com/office/drawing/2014/chart" uri="{C3380CC4-5D6E-409C-BE32-E72D297353CC}">
                <c16:uniqueId val="{00000008-75DF-4D2B-8C64-750A83539E8E}"/>
              </c:ext>
            </c:extLst>
          </c:dPt>
          <c:dPt>
            <c:idx val="3"/>
            <c:bubble3D val="0"/>
            <c:extLst>
              <c:ext xmlns:c16="http://schemas.microsoft.com/office/drawing/2014/chart" uri="{C3380CC4-5D6E-409C-BE32-E72D297353CC}">
                <c16:uniqueId val="{00000009-75DF-4D2B-8C64-750A83539E8E}"/>
              </c:ext>
            </c:extLst>
          </c:dPt>
          <c:dPt>
            <c:idx val="4"/>
            <c:bubble3D val="0"/>
            <c:extLst>
              <c:ext xmlns:c16="http://schemas.microsoft.com/office/drawing/2014/chart" uri="{C3380CC4-5D6E-409C-BE32-E72D297353CC}">
                <c16:uniqueId val="{0000000A-75DF-4D2B-8C64-750A83539E8E}"/>
              </c:ext>
            </c:extLst>
          </c:dPt>
          <c:dLbls>
            <c:dLbl>
              <c:idx val="0"/>
              <c:tx>
                <c:rich>
                  <a:bodyPr rot="0"/>
                  <a:lstStyle/>
                  <a:p>
                    <a:pPr>
                      <a:defRPr baseline="0"/>
                    </a:pPr>
                    <a:r>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DF-4D2B-8C64-750A83539E8E}"/>
                </c:ext>
              </c:extLst>
            </c:dLbl>
            <c:dLbl>
              <c:idx val="1"/>
              <c:tx>
                <c:rich>
                  <a:bodyPr rot="0"/>
                  <a:lstStyle/>
                  <a:p>
                    <a:pPr>
                      <a:defRPr baseline="0"/>
                    </a:pPr>
                    <a: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DF-4D2B-8C64-750A83539E8E}"/>
                </c:ext>
              </c:extLst>
            </c:dLbl>
            <c:dLbl>
              <c:idx val="2"/>
              <c:tx>
                <c:rich>
                  <a:bodyPr rot="0"/>
                  <a:lstStyle/>
                  <a:p>
                    <a:pPr>
                      <a:defRPr baseline="0"/>
                    </a:pPr>
                    <a:r>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DF-4D2B-8C64-750A83539E8E}"/>
                </c:ext>
              </c:extLst>
            </c:dLbl>
            <c:dLbl>
              <c:idx val="3"/>
              <c:tx>
                <c:rich>
                  <a:bodyPr rot="0"/>
                  <a:lstStyle/>
                  <a:p>
                    <a:pPr>
                      <a:defRPr baseline="0"/>
                    </a:pPr>
                    <a: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DF-4D2B-8C64-750A83539E8E}"/>
                </c:ext>
              </c:extLst>
            </c:dLbl>
            <c:dLbl>
              <c:idx val="4"/>
              <c:tx>
                <c:rich>
                  <a:bodyPr rot="0"/>
                  <a:lstStyle/>
                  <a:p>
                    <a:pPr>
                      <a:defRPr baseline="0"/>
                    </a:pPr>
                    <a: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DF-4D2B-8C64-750A83539E8E}"/>
                </c:ext>
              </c:extLst>
            </c:dLbl>
            <c:spPr>
              <a:noFill/>
              <a:ln>
                <a:noFill/>
              </a:ln>
              <a:effectLst/>
            </c:spPr>
            <c:txPr>
              <a:bodyPr rot="0"/>
              <a:lstStyle/>
              <a:p>
                <a:pPr>
                  <a:defRPr sz="900" baseline="0">
                    <a:solidFill>
                      <a:schemeClr val="dk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5DF-4D2B-8C64-750A83539E8E}"/>
            </c:ext>
          </c:extLst>
        </c:ser>
        <c:dLbls>
          <c:showLegendKey val="0"/>
          <c:showVal val="0"/>
          <c:showCatName val="0"/>
          <c:showSerName val="0"/>
          <c:showPercent val="0"/>
          <c:showBubbleSize val="0"/>
        </c:dLbls>
        <c:axId val="3"/>
        <c:axId val="2"/>
      </c:scatterChart>
      <c:valAx>
        <c:axId val="3"/>
        <c:scaling>
          <c:orientation val="minMax"/>
        </c:scaling>
        <c:delete val="0"/>
        <c:axPos val="b"/>
        <c:title>
          <c:tx>
            <c:rich>
              <a:bodyPr/>
              <a:lstStyle/>
              <a:p>
                <a:pPr>
                  <a:defRPr baseline="0"/>
                </a:pPr>
                <a:r>
                  <a:rPr lang="ja-JP" altLang="en-US" sz="1050" b="0" i="0" baseline="0">
                    <a:solidFill>
                      <a:schemeClr val="dk1"/>
                    </a:solidFill>
                    <a:latin typeface="ＭＳ Ｐゴシック"/>
                    <a:ea typeface="ＭＳ Ｐゴシック"/>
                  </a:rPr>
                  <a:t>有形固定資産減価償却率</a:t>
                </a:r>
              </a:p>
            </c:rich>
          </c:tx>
          <c:layout>
            <c:manualLayout>
              <c:xMode val="edge"/>
              <c:yMode val="edge"/>
              <c:x val="0.41280653950953677"/>
              <c:y val="0.90816326530612246"/>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2"/>
        <c:crosses val="autoZero"/>
        <c:crossBetween val="midCat"/>
      </c:valAx>
      <c:valAx>
        <c:axId val="2"/>
        <c:scaling>
          <c:orientation val="minMax"/>
        </c:scaling>
        <c:delete val="0"/>
        <c:axPos val="l"/>
        <c:majorGridlines>
          <c:spPr>
            <a:ln>
              <a:solidFill>
                <a:srgbClr val="C0C0C0"/>
              </a:solidFill>
            </a:ln>
          </c:spPr>
        </c:majorGridlines>
        <c:title>
          <c:tx>
            <c:rich>
              <a:bodyPr vert="wordArtVertRtl"/>
              <a:lstStyle/>
              <a:p>
                <a:pPr>
                  <a:defRPr baseline="0"/>
                </a:pPr>
                <a:r>
                  <a:rPr lang="ja-JP" altLang="en-US" sz="1050" b="0" i="0" baseline="0">
                    <a:solidFill>
                      <a:schemeClr val="dk1"/>
                    </a:solidFill>
                    <a:latin typeface="ＭＳ Ｐゴシック"/>
                    <a:ea typeface="ＭＳ Ｐゴシック"/>
                  </a:rPr>
                  <a:t>将来負担比率</a:t>
                </a:r>
              </a:p>
            </c:rich>
          </c:tx>
          <c:layout>
            <c:manualLayout>
              <c:xMode val="edge"/>
              <c:yMode val="edge"/>
              <c:x val="1.6348773841961851E-2"/>
              <c:y val="0.24829931972789115"/>
            </c:manualLayout>
          </c:layout>
          <c:overlay val="0"/>
        </c:title>
        <c:numFmt formatCode="#,##0.0;" sourceLinked="0"/>
        <c:majorTickMark val="none"/>
        <c:minorTickMark val="none"/>
        <c:tickLblPos val="low"/>
        <c:spPr>
          <a:ln>
            <a:noFill/>
          </a:ln>
        </c:spPr>
        <c:txPr>
          <a:bodyPr/>
          <a:lstStyle/>
          <a:p>
            <a:pPr>
              <a:defRPr sz="800" baseline="0">
                <a:solidFill>
                  <a:schemeClr val="dk1"/>
                </a:solidFill>
                <a:latin typeface="ＭＳ Ｐゴシック"/>
                <a:ea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786-48A3-9C36-B32013B39929}"/>
              </c:ext>
            </c:extLst>
          </c:dPt>
          <c:dPt>
            <c:idx val="1"/>
            <c:bubble3D val="0"/>
            <c:extLst>
              <c:ext xmlns:c16="http://schemas.microsoft.com/office/drawing/2014/chart" uri="{C3380CC4-5D6E-409C-BE32-E72D297353CC}">
                <c16:uniqueId val="{00000001-D786-48A3-9C36-B32013B39929}"/>
              </c:ext>
            </c:extLst>
          </c:dPt>
          <c:dPt>
            <c:idx val="2"/>
            <c:bubble3D val="0"/>
            <c:extLst>
              <c:ext xmlns:c16="http://schemas.microsoft.com/office/drawing/2014/chart" uri="{C3380CC4-5D6E-409C-BE32-E72D297353CC}">
                <c16:uniqueId val="{00000002-D786-48A3-9C36-B32013B39929}"/>
              </c:ext>
            </c:extLst>
          </c:dPt>
          <c:dPt>
            <c:idx val="3"/>
            <c:bubble3D val="0"/>
            <c:extLst>
              <c:ext xmlns:c16="http://schemas.microsoft.com/office/drawing/2014/chart" uri="{C3380CC4-5D6E-409C-BE32-E72D297353CC}">
                <c16:uniqueId val="{00000003-D786-48A3-9C36-B32013B39929}"/>
              </c:ext>
            </c:extLst>
          </c:dPt>
          <c:dPt>
            <c:idx val="4"/>
            <c:bubble3D val="0"/>
            <c:extLst>
              <c:ext xmlns:c16="http://schemas.microsoft.com/office/drawing/2014/chart" uri="{C3380CC4-5D6E-409C-BE32-E72D297353CC}">
                <c16:uniqueId val="{00000004-D786-48A3-9C36-B32013B39929}"/>
              </c:ext>
            </c:extLst>
          </c:dPt>
          <c:dLbls>
            <c:dLbl>
              <c:idx val="0"/>
              <c:layout/>
              <c:tx>
                <c:rich>
                  <a:bodyPr rot="0"/>
                  <a:lstStyle/>
                  <a:p>
                    <a:pPr>
                      <a:defRPr baseline="0"/>
                    </a:pPr>
                    <a:r>
                      <a:rPr lang="en-US"/>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86-48A3-9C36-B32013B39929}"/>
                </c:ext>
              </c:extLst>
            </c:dLbl>
            <c:dLbl>
              <c:idx val="1"/>
              <c:layout>
                <c:manualLayout>
                  <c:x val="-4.5171070442460083E-2"/>
                  <c:y val="-6.2527233115468414E-2"/>
                </c:manualLayout>
              </c:layout>
              <c:tx>
                <c:rich>
                  <a:bodyPr rot="0"/>
                  <a:lstStyle/>
                  <a:p>
                    <a:pPr>
                      <a:defRPr baseline="0"/>
                    </a:pPr>
                    <a:r>
                      <a:rPr lang="en-US"/>
                      <a:t>H25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786-48A3-9C36-B32013B39929}"/>
                </c:ext>
              </c:extLst>
            </c:dLbl>
            <c:dLbl>
              <c:idx val="2"/>
              <c:layout/>
              <c:tx>
                <c:rich>
                  <a:bodyPr rot="0"/>
                  <a:lstStyle/>
                  <a:p>
                    <a:pPr>
                      <a:defRPr baseline="0"/>
                    </a:pPr>
                    <a:r>
                      <a:rPr lang="en-US"/>
                      <a:t>H26</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86-48A3-9C36-B32013B39929}"/>
                </c:ext>
              </c:extLst>
            </c:dLbl>
            <c:dLbl>
              <c:idx val="3"/>
              <c:layout/>
              <c:tx>
                <c:rich>
                  <a:bodyPr rot="0"/>
                  <a:lstStyle/>
                  <a:p>
                    <a:pPr>
                      <a:defRPr baseline="0"/>
                    </a:pPr>
                    <a:r>
                      <a:rPr lang="en-US"/>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86-48A3-9C36-B32013B39929}"/>
                </c:ext>
              </c:extLst>
            </c:dLbl>
            <c:dLbl>
              <c:idx val="4"/>
              <c:layout>
                <c:manualLayout>
                  <c:x val="-4.5171070442460083E-2"/>
                  <c:y val="-6.2527233115468414E-2"/>
                </c:manualLayout>
              </c:layout>
              <c:tx>
                <c:rich>
                  <a:bodyPr rot="0"/>
                  <a:lstStyle/>
                  <a:p>
                    <a:pPr>
                      <a:defRPr baseline="0"/>
                    </a:pPr>
                    <a:r>
                      <a:rPr lang="en-US"/>
                      <a:t>H28</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786-48A3-9C36-B32013B39929}"/>
                </c:ext>
              </c:extLst>
            </c:dLbl>
            <c:spPr>
              <a:noFill/>
              <a:ln>
                <a:noFill/>
              </a:ln>
              <a:effectLst/>
            </c:spPr>
            <c:txPr>
              <a:bodyPr rot="0"/>
              <a:lstStyle/>
              <a:p>
                <a:pPr>
                  <a:defRPr sz="900" baseline="0">
                    <a:solidFill>
                      <a:schemeClr val="dk1"/>
                    </a:solidFill>
                    <a:latin typeface="ＭＳ Ｐゴシック"/>
                    <a:ea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10.5</c:v>
                </c:pt>
                <c:pt idx="2">
                  <c:v>9.3000000000000007</c:v>
                </c:pt>
                <c:pt idx="3">
                  <c:v>9</c:v>
                </c:pt>
                <c:pt idx="4">
                  <c:v>9.5</c:v>
                </c:pt>
              </c:numCache>
            </c:numRef>
          </c:xVal>
          <c:yVal>
            <c:numRef>
              <c:f>公会計指標分析・財政指標組合せ分析表!$K$73:$O$73</c:f>
              <c:numCache>
                <c:formatCode>#,##0.0;"▲ "#,##0.0</c:formatCode>
                <c:ptCount val="5"/>
                <c:pt idx="0">
                  <c:v>9.1999999999999993</c:v>
                </c:pt>
                <c:pt idx="1">
                  <c:v>22.2</c:v>
                </c:pt>
                <c:pt idx="2">
                  <c:v>8.1</c:v>
                </c:pt>
                <c:pt idx="3">
                  <c:v>21.1</c:v>
                </c:pt>
                <c:pt idx="4">
                  <c:v>18.100000000000001</c:v>
                </c:pt>
              </c:numCache>
            </c:numRef>
          </c:yVal>
          <c:smooth val="0"/>
          <c:extLst>
            <c:ext xmlns:c16="http://schemas.microsoft.com/office/drawing/2014/chart" uri="{C3380CC4-5D6E-409C-BE32-E72D297353CC}">
              <c16:uniqueId val="{00000005-D786-48A3-9C36-B32013B3992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6-D786-48A3-9C36-B32013B39929}"/>
              </c:ext>
            </c:extLst>
          </c:dPt>
          <c:dPt>
            <c:idx val="1"/>
            <c:bubble3D val="0"/>
            <c:extLst>
              <c:ext xmlns:c16="http://schemas.microsoft.com/office/drawing/2014/chart" uri="{C3380CC4-5D6E-409C-BE32-E72D297353CC}">
                <c16:uniqueId val="{00000007-D786-48A3-9C36-B32013B39929}"/>
              </c:ext>
            </c:extLst>
          </c:dPt>
          <c:dPt>
            <c:idx val="2"/>
            <c:bubble3D val="0"/>
            <c:extLst>
              <c:ext xmlns:c16="http://schemas.microsoft.com/office/drawing/2014/chart" uri="{C3380CC4-5D6E-409C-BE32-E72D297353CC}">
                <c16:uniqueId val="{00000008-D786-48A3-9C36-B32013B39929}"/>
              </c:ext>
            </c:extLst>
          </c:dPt>
          <c:dPt>
            <c:idx val="3"/>
            <c:bubble3D val="0"/>
            <c:extLst>
              <c:ext xmlns:c16="http://schemas.microsoft.com/office/drawing/2014/chart" uri="{C3380CC4-5D6E-409C-BE32-E72D297353CC}">
                <c16:uniqueId val="{00000009-D786-48A3-9C36-B32013B39929}"/>
              </c:ext>
            </c:extLst>
          </c:dPt>
          <c:dPt>
            <c:idx val="4"/>
            <c:bubble3D val="0"/>
            <c:extLst>
              <c:ext xmlns:c16="http://schemas.microsoft.com/office/drawing/2014/chart" uri="{C3380CC4-5D6E-409C-BE32-E72D297353CC}">
                <c16:uniqueId val="{0000000A-D786-48A3-9C36-B32013B39929}"/>
              </c:ext>
            </c:extLst>
          </c:dPt>
          <c:dLbls>
            <c:dLbl>
              <c:idx val="0"/>
              <c:layout/>
              <c:tx>
                <c:rich>
                  <a:bodyPr rot="0"/>
                  <a:lstStyle/>
                  <a:p>
                    <a:pPr>
                      <a:defRPr baseline="0"/>
                    </a:pPr>
                    <a:r>
                      <a:rPr lang="en-US"/>
                      <a:t>H24</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786-48A3-9C36-B32013B39929}"/>
                </c:ext>
              </c:extLst>
            </c:dLbl>
            <c:dLbl>
              <c:idx val="1"/>
              <c:layout>
                <c:manualLayout>
                  <c:x val="-1.823985408116735E-2"/>
                  <c:y val="-6.2527233115468414E-2"/>
                </c:manualLayout>
              </c:layout>
              <c:tx>
                <c:rich>
                  <a:bodyPr rot="0"/>
                  <a:lstStyle/>
                  <a:p>
                    <a:pPr>
                      <a:defRPr baseline="0"/>
                    </a:pPr>
                    <a:r>
                      <a:rPr lang="en-US"/>
                      <a:t>H25</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786-48A3-9C36-B32013B39929}"/>
                </c:ext>
              </c:extLst>
            </c:dLbl>
            <c:dLbl>
              <c:idx val="2"/>
              <c:layout>
                <c:manualLayout>
                  <c:x val="-1.823985408116735E-2"/>
                  <c:y val="-6.2527233115468414E-2"/>
                </c:manualLayout>
              </c:layout>
              <c:tx>
                <c:rich>
                  <a:bodyPr rot="0"/>
                  <a:lstStyle/>
                  <a:p>
                    <a:pPr>
                      <a:defRPr baseline="0"/>
                    </a:pPr>
                    <a:r>
                      <a:rPr lang="en-US"/>
                      <a:t>H26</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786-48A3-9C36-B32013B39929}"/>
                </c:ext>
              </c:extLst>
            </c:dLbl>
            <c:dLbl>
              <c:idx val="3"/>
              <c:layout/>
              <c:tx>
                <c:rich>
                  <a:bodyPr rot="0"/>
                  <a:lstStyle/>
                  <a:p>
                    <a:pPr>
                      <a:defRPr baseline="0"/>
                    </a:pPr>
                    <a:r>
                      <a:rPr lang="en-US"/>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786-48A3-9C36-B32013B39929}"/>
                </c:ext>
              </c:extLst>
            </c:dLbl>
            <c:dLbl>
              <c:idx val="4"/>
              <c:layout/>
              <c:tx>
                <c:rich>
                  <a:bodyPr rot="0"/>
                  <a:lstStyle/>
                  <a:p>
                    <a:pPr>
                      <a:defRPr baseline="0"/>
                    </a:pPr>
                    <a:r>
                      <a:rPr lang="en-US"/>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786-48A3-9C36-B32013B39929}"/>
                </c:ext>
              </c:extLst>
            </c:dLbl>
            <c:spPr>
              <a:noFill/>
              <a:ln>
                <a:noFill/>
              </a:ln>
              <a:effectLst/>
            </c:spPr>
            <c:txPr>
              <a:bodyPr rot="0"/>
              <a:lstStyle/>
              <a:p>
                <a:pPr>
                  <a:defRPr sz="900" baseline="0">
                    <a:solidFill>
                      <a:schemeClr val="dk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smooth val="0"/>
          <c:extLst>
            <c:ext xmlns:c16="http://schemas.microsoft.com/office/drawing/2014/chart" uri="{C3380CC4-5D6E-409C-BE32-E72D297353CC}">
              <c16:uniqueId val="{0000000B-D786-48A3-9C36-B32013B39929}"/>
            </c:ext>
          </c:extLst>
        </c:ser>
        <c:dLbls>
          <c:showLegendKey val="0"/>
          <c:showVal val="0"/>
          <c:showCatName val="0"/>
          <c:showSerName val="0"/>
          <c:showPercent val="0"/>
          <c:showBubbleSize val="0"/>
        </c:dLbls>
        <c:axId val="3"/>
        <c:axId val="2"/>
      </c:scatterChart>
      <c:valAx>
        <c:axId val="3"/>
        <c:scaling>
          <c:orientation val="minMax"/>
          <c:max val="13"/>
          <c:min val="6.9"/>
        </c:scaling>
        <c:delete val="0"/>
        <c:axPos val="b"/>
        <c:title>
          <c:tx>
            <c:rich>
              <a:bodyPr/>
              <a:lstStyle/>
              <a:p>
                <a:pPr>
                  <a:defRPr baseline="0"/>
                </a:pPr>
                <a:r>
                  <a:rPr lang="ja-JP" altLang="en-US" sz="1050" b="0" i="0" baseline="0">
                    <a:solidFill>
                      <a:schemeClr val="dk1"/>
                    </a:solidFill>
                    <a:latin typeface="ＭＳ Ｐゴシック"/>
                    <a:ea typeface="ＭＳ Ｐゴシック"/>
                  </a:rPr>
                  <a:t>実質公債費比率</a:t>
                </a:r>
              </a:p>
            </c:rich>
          </c:tx>
          <c:layout>
            <c:manualLayout>
              <c:xMode val="edge"/>
              <c:yMode val="edge"/>
              <c:x val="0.46785225718194257"/>
              <c:y val="0.89869281045751637"/>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2"/>
        <c:crosses val="autoZero"/>
        <c:crossBetween val="midCat"/>
      </c:valAx>
      <c:valAx>
        <c:axId val="2"/>
        <c:scaling>
          <c:orientation val="minMax"/>
          <c:max val="34"/>
          <c:min val="-4"/>
        </c:scaling>
        <c:delete val="0"/>
        <c:axPos val="l"/>
        <c:majorGridlines>
          <c:spPr>
            <a:ln>
              <a:solidFill>
                <a:srgbClr val="C0C0C0"/>
              </a:solidFill>
            </a:ln>
          </c:spPr>
        </c:majorGridlines>
        <c:title>
          <c:tx>
            <c:rich>
              <a:bodyPr vert="wordArtVertRtl"/>
              <a:lstStyle/>
              <a:p>
                <a:pPr>
                  <a:defRPr baseline="0"/>
                </a:pPr>
                <a:r>
                  <a:rPr lang="ja-JP" altLang="en-US" sz="1050" b="0" i="0" baseline="0">
                    <a:solidFill>
                      <a:schemeClr val="dk1"/>
                    </a:solidFill>
                    <a:latin typeface="ＭＳ Ｐゴシック"/>
                    <a:ea typeface="ＭＳ Ｐゴシック"/>
                  </a:rPr>
                  <a:t>将来負担比率</a:t>
                </a:r>
              </a:p>
            </c:rich>
          </c:tx>
          <c:layout>
            <c:manualLayout>
              <c:xMode val="edge"/>
              <c:yMode val="edge"/>
              <c:x val="1.7783857729138167E-2"/>
              <c:y val="0.25163398692810457"/>
            </c:manualLayout>
          </c:layout>
          <c:overlay val="0"/>
        </c:title>
        <c:numFmt formatCode="#,##0.0;" sourceLinked="0"/>
        <c:majorTickMark val="none"/>
        <c:minorTickMark val="none"/>
        <c:tickLblPos val="low"/>
        <c:spPr>
          <a:ln>
            <a:noFill/>
          </a:ln>
        </c:spPr>
        <c:txPr>
          <a:bodyPr/>
          <a:lstStyle/>
          <a:p>
            <a:pPr>
              <a:defRPr sz="800" baseline="0">
                <a:solidFill>
                  <a:schemeClr val="dk1"/>
                </a:solidFill>
                <a:latin typeface="ＭＳ Ｐゴシック"/>
                <a:ea typeface="ＭＳ Ｐゴシック"/>
              </a:defRPr>
            </a:pPr>
            <a:endParaRPr lang="ja-JP"/>
          </a:p>
        </c:txPr>
        <c:crossAx val="3"/>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5121" name="AutoShape 1">
          <a:extLst>
            <a:ext uri="{FF2B5EF4-FFF2-40B4-BE49-F238E27FC236}">
              <a16:creationId xmlns:a16="http://schemas.microsoft.com/office/drawing/2014/main" id="{00000000-0008-0000-0100-00000114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5122" name="AutoShape 2">
          <a:extLst>
            <a:ext uri="{FF2B5EF4-FFF2-40B4-BE49-F238E27FC236}">
              <a16:creationId xmlns:a16="http://schemas.microsoft.com/office/drawing/2014/main" id="{00000000-0008-0000-0100-00000214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3073" name="表題ボックス">
          <a:extLst>
            <a:ext uri="{FF2B5EF4-FFF2-40B4-BE49-F238E27FC236}">
              <a16:creationId xmlns:a16="http://schemas.microsoft.com/office/drawing/2014/main" id="{00000000-0008-0000-0A00-0000010C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074" name="年度ボックス">
          <a:extLst>
            <a:ext uri="{FF2B5EF4-FFF2-40B4-BE49-F238E27FC236}">
              <a16:creationId xmlns:a16="http://schemas.microsoft.com/office/drawing/2014/main" id="{00000000-0008-0000-0A00-0000020C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3075" name="団体名称ボックス">
          <a:extLst>
            <a:ext uri="{FF2B5EF4-FFF2-40B4-BE49-F238E27FC236}">
              <a16:creationId xmlns:a16="http://schemas.microsoft.com/office/drawing/2014/main" id="{00000000-0008-0000-0A00-0000030C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長野県長和町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076" name="Line 22">
          <a:extLst>
            <a:ext uri="{FF2B5EF4-FFF2-40B4-BE49-F238E27FC236}">
              <a16:creationId xmlns:a16="http://schemas.microsoft.com/office/drawing/2014/main" id="{00000000-0008-0000-0A00-0000040C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077" name="Rectangle 23">
          <a:extLst>
            <a:ext uri="{FF2B5EF4-FFF2-40B4-BE49-F238E27FC236}">
              <a16:creationId xmlns:a16="http://schemas.microsoft.com/office/drawing/2014/main" id="{00000000-0008-0000-0A00-0000050C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078" name="Rectangle 24">
          <a:extLst>
            <a:ext uri="{FF2B5EF4-FFF2-40B4-BE49-F238E27FC236}">
              <a16:creationId xmlns:a16="http://schemas.microsoft.com/office/drawing/2014/main" id="{00000000-0008-0000-0A00-0000060C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079" name="Rectangle 25">
          <a:extLst>
            <a:ext uri="{FF2B5EF4-FFF2-40B4-BE49-F238E27FC236}">
              <a16:creationId xmlns:a16="http://schemas.microsoft.com/office/drawing/2014/main" id="{00000000-0008-0000-0A00-0000070C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080" name="Rectangle 26">
          <a:extLst>
            <a:ext uri="{FF2B5EF4-FFF2-40B4-BE49-F238E27FC236}">
              <a16:creationId xmlns:a16="http://schemas.microsoft.com/office/drawing/2014/main" id="{00000000-0008-0000-0A00-0000080C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081" name="Rectangle 27">
          <a:extLst>
            <a:ext uri="{FF2B5EF4-FFF2-40B4-BE49-F238E27FC236}">
              <a16:creationId xmlns:a16="http://schemas.microsoft.com/office/drawing/2014/main" id="{00000000-0008-0000-0A00-0000090C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082" name="Rectangle 28">
          <a:extLst>
            <a:ext uri="{FF2B5EF4-FFF2-40B4-BE49-F238E27FC236}">
              <a16:creationId xmlns:a16="http://schemas.microsoft.com/office/drawing/2014/main" id="{00000000-0008-0000-0A00-00000A0C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083" name="Rectangle 29">
          <a:extLst>
            <a:ext uri="{FF2B5EF4-FFF2-40B4-BE49-F238E27FC236}">
              <a16:creationId xmlns:a16="http://schemas.microsoft.com/office/drawing/2014/main" id="{00000000-0008-0000-0A00-00000B0C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084" name="Rectangle 30">
          <a:extLst>
            <a:ext uri="{FF2B5EF4-FFF2-40B4-BE49-F238E27FC236}">
              <a16:creationId xmlns:a16="http://schemas.microsoft.com/office/drawing/2014/main" id="{00000000-0008-0000-0A00-00000C0C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3085" name="Line 31">
          <a:extLst>
            <a:ext uri="{FF2B5EF4-FFF2-40B4-BE49-F238E27FC236}">
              <a16:creationId xmlns:a16="http://schemas.microsoft.com/office/drawing/2014/main" id="{00000000-0008-0000-0A00-00000D0C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3086" name="Oval 32">
          <a:extLst>
            <a:ext uri="{FF2B5EF4-FFF2-40B4-BE49-F238E27FC236}">
              <a16:creationId xmlns:a16="http://schemas.microsoft.com/office/drawing/2014/main" id="{00000000-0008-0000-0A00-00000E0C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3087" name="Rectangle 87">
          <a:extLst>
            <a:ext uri="{FF2B5EF4-FFF2-40B4-BE49-F238E27FC236}">
              <a16:creationId xmlns:a16="http://schemas.microsoft.com/office/drawing/2014/main" id="{00000000-0008-0000-0A00-00000F0C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3088" name="Rectangle 88">
          <a:extLst>
            <a:ext uri="{FF2B5EF4-FFF2-40B4-BE49-F238E27FC236}">
              <a16:creationId xmlns:a16="http://schemas.microsoft.com/office/drawing/2014/main" id="{00000000-0008-0000-0A00-0000100C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3089" name="Chart 90">
          <a:extLst>
            <a:ext uri="{FF2B5EF4-FFF2-40B4-BE49-F238E27FC236}">
              <a16:creationId xmlns:a16="http://schemas.microsoft.com/office/drawing/2014/main" id="{00000000-0008-0000-0A00-0000110C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3090" name="Rectangle 88">
          <a:extLst>
            <a:ext uri="{FF2B5EF4-FFF2-40B4-BE49-F238E27FC236}">
              <a16:creationId xmlns:a16="http://schemas.microsoft.com/office/drawing/2014/main" id="{00000000-0008-0000-0A00-0000120C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3091" name="テキスト ボックス 19">
          <a:extLst>
            <a:ext uri="{FF2B5EF4-FFF2-40B4-BE49-F238E27FC236}">
              <a16:creationId xmlns:a16="http://schemas.microsoft.com/office/drawing/2014/main" id="{00000000-0008-0000-0A00-0000130C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元利償還金は、新庁舎建設事業等により増加している。算入公債費等については、事業費補正により基準財政需要額に算入された公債費や災害復旧費等に係る基準財政需要額の増加に伴い、増加しているが、今後合併後に借入を行った合併特例債等の元金償還が始まると元利償還金額の更なる増加が想定されるため、起債依存型の事業実施を見直し財政の健全化へ向けた取組を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4097" name="Chart 5">
          <a:extLst>
            <a:ext uri="{FF2B5EF4-FFF2-40B4-BE49-F238E27FC236}">
              <a16:creationId xmlns:a16="http://schemas.microsoft.com/office/drawing/2014/main" id="{00000000-0008-0000-0B00-0000011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4098" name="正方形/長方形 3">
          <a:extLst>
            <a:ext uri="{FF2B5EF4-FFF2-40B4-BE49-F238E27FC236}">
              <a16:creationId xmlns:a16="http://schemas.microsoft.com/office/drawing/2014/main" id="{00000000-0008-0000-0B00-0000021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099" name="テキスト ボックス 3">
          <a:extLst>
            <a:ext uri="{FF2B5EF4-FFF2-40B4-BE49-F238E27FC236}">
              <a16:creationId xmlns:a16="http://schemas.microsoft.com/office/drawing/2014/main" id="{00000000-0008-0000-0B00-0000031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4100" name="正方形/長方形 36" descr="右上がり対角線 (太)">
          <a:extLst>
            <a:ext uri="{FF2B5EF4-FFF2-40B4-BE49-F238E27FC236}">
              <a16:creationId xmlns:a16="http://schemas.microsoft.com/office/drawing/2014/main" id="{00000000-0008-0000-0B00-0000041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4101" name="正方形/長方形 37" descr="右下がり対角線 (太)">
          <a:extLst>
            <a:ext uri="{FF2B5EF4-FFF2-40B4-BE49-F238E27FC236}">
              <a16:creationId xmlns:a16="http://schemas.microsoft.com/office/drawing/2014/main" id="{00000000-0008-0000-0B00-0000051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4102" name="正方形/長方形 38" descr="右上がり対角線 (太)">
          <a:extLst>
            <a:ext uri="{FF2B5EF4-FFF2-40B4-BE49-F238E27FC236}">
              <a16:creationId xmlns:a16="http://schemas.microsoft.com/office/drawing/2014/main" id="{00000000-0008-0000-0B00-0000061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4103" name="正方形/長方形 39" descr="右下がり対角線 (太)">
          <a:extLst>
            <a:ext uri="{FF2B5EF4-FFF2-40B4-BE49-F238E27FC236}">
              <a16:creationId xmlns:a16="http://schemas.microsoft.com/office/drawing/2014/main" id="{00000000-0008-0000-0B00-0000071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4104" name="正方形/長方形 40" descr="右上がり対角線 (太)">
          <a:extLst>
            <a:ext uri="{FF2B5EF4-FFF2-40B4-BE49-F238E27FC236}">
              <a16:creationId xmlns:a16="http://schemas.microsoft.com/office/drawing/2014/main" id="{00000000-0008-0000-0B00-0000081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4105" name="正方形/長方形 41" descr="右下がり対角線 (太)">
          <a:extLst>
            <a:ext uri="{FF2B5EF4-FFF2-40B4-BE49-F238E27FC236}">
              <a16:creationId xmlns:a16="http://schemas.microsoft.com/office/drawing/2014/main" id="{00000000-0008-0000-0B00-0000091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4106" name="正方形/長方形 42" descr="右上がり対角線 (太)">
          <a:extLst>
            <a:ext uri="{FF2B5EF4-FFF2-40B4-BE49-F238E27FC236}">
              <a16:creationId xmlns:a16="http://schemas.microsoft.com/office/drawing/2014/main" id="{00000000-0008-0000-0B00-00000A1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4107" name="正方形/長方形 43" descr="右下がり対角線 (太)">
          <a:extLst>
            <a:ext uri="{FF2B5EF4-FFF2-40B4-BE49-F238E27FC236}">
              <a16:creationId xmlns:a16="http://schemas.microsoft.com/office/drawing/2014/main" id="{00000000-0008-0000-0B00-00000B1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4108" name="正方形/長方形 44" descr="右上がり対角線 (太)">
          <a:extLst>
            <a:ext uri="{FF2B5EF4-FFF2-40B4-BE49-F238E27FC236}">
              <a16:creationId xmlns:a16="http://schemas.microsoft.com/office/drawing/2014/main" id="{00000000-0008-0000-0B00-00000C1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4109" name="正方形/長方形 45" descr="右下がり対角線 (太)">
          <a:extLst>
            <a:ext uri="{FF2B5EF4-FFF2-40B4-BE49-F238E27FC236}">
              <a16:creationId xmlns:a16="http://schemas.microsoft.com/office/drawing/2014/main" id="{00000000-0008-0000-0B00-00000D1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4110" name="正方形/長方形 46" descr="右上がり対角線 (太)">
          <a:extLst>
            <a:ext uri="{FF2B5EF4-FFF2-40B4-BE49-F238E27FC236}">
              <a16:creationId xmlns:a16="http://schemas.microsoft.com/office/drawing/2014/main" id="{00000000-0008-0000-0B00-00000E1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4111" name="直線コネクタ 20">
          <a:extLst>
            <a:ext uri="{FF2B5EF4-FFF2-40B4-BE49-F238E27FC236}">
              <a16:creationId xmlns:a16="http://schemas.microsoft.com/office/drawing/2014/main" id="{00000000-0008-0000-0B00-00000F1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4112" name="Oval 182">
          <a:extLst>
            <a:ext uri="{FF2B5EF4-FFF2-40B4-BE49-F238E27FC236}">
              <a16:creationId xmlns:a16="http://schemas.microsoft.com/office/drawing/2014/main" id="{00000000-0008-0000-0B00-0000101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4113" name="表題ボックス">
          <a:extLst>
            <a:ext uri="{FF2B5EF4-FFF2-40B4-BE49-F238E27FC236}">
              <a16:creationId xmlns:a16="http://schemas.microsoft.com/office/drawing/2014/main" id="{00000000-0008-0000-0B00-0000111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4114" name="年度ボックス">
          <a:extLst>
            <a:ext uri="{FF2B5EF4-FFF2-40B4-BE49-F238E27FC236}">
              <a16:creationId xmlns:a16="http://schemas.microsoft.com/office/drawing/2014/main" id="{00000000-0008-0000-0B00-0000121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4115" name="団体名称ボックス">
          <a:extLst>
            <a:ext uri="{FF2B5EF4-FFF2-40B4-BE49-F238E27FC236}">
              <a16:creationId xmlns:a16="http://schemas.microsoft.com/office/drawing/2014/main" id="{00000000-0008-0000-0B00-0000131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長野県長和町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4116" name="Line 22">
          <a:extLst>
            <a:ext uri="{FF2B5EF4-FFF2-40B4-BE49-F238E27FC236}">
              <a16:creationId xmlns:a16="http://schemas.microsoft.com/office/drawing/2014/main" id="{00000000-0008-0000-0B00-0000141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4117" name="テキスト ボックス 6">
          <a:extLst>
            <a:ext uri="{FF2B5EF4-FFF2-40B4-BE49-F238E27FC236}">
              <a16:creationId xmlns:a16="http://schemas.microsoft.com/office/drawing/2014/main" id="{00000000-0008-0000-0B00-0000151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4118" name="テキスト ボックス 22">
          <a:extLst>
            <a:ext uri="{FF2B5EF4-FFF2-40B4-BE49-F238E27FC236}">
              <a16:creationId xmlns:a16="http://schemas.microsoft.com/office/drawing/2014/main" id="{00000000-0008-0000-0B00-0000161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新庁舎建設事業により増加してきた地方債の現在高は、償還が終了した起債などにより減少。それに伴い将来負担比率がわずかに減少。</a:t>
          </a:r>
        </a:p>
        <a:p>
          <a:pPr algn="l"/>
          <a:r>
            <a:rPr sz="1400" b="0" i="0" u="none" strike="noStrike" baseline="0">
              <a:solidFill>
                <a:srgbClr val="000000"/>
              </a:solidFill>
              <a:latin typeface="ＭＳ ゴシック"/>
              <a:ea typeface="ＭＳ ゴシック"/>
            </a:rPr>
            <a:t>　今後も、退職手当負担見込額の増加及び充当可能基金の減額に伴い、将来負担額の増加の恐れがあるので、起債依存型の事業実施を見直し財政の健全化へ向けた取組を行っていく。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2" name="グラフ1">
          <a:extLst>
            <a:ext uri="{FF2B5EF4-FFF2-40B4-BE49-F238E27FC236}">
              <a16:creationId xmlns:a16="http://schemas.microsoft.com/office/drawing/2014/main" id="{40AE1D61-91F6-423C-BF78-B12BA2A5EF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3" name="グラフ2">
          <a:extLst>
            <a:ext uri="{FF2B5EF4-FFF2-40B4-BE49-F238E27FC236}">
              <a16:creationId xmlns:a16="http://schemas.microsoft.com/office/drawing/2014/main" id="{EB03B5F1-8241-4FE9-9219-44885FE96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4" name="正方形/長方形 3">
          <a:extLst>
            <a:ext uri="{FF2B5EF4-FFF2-40B4-BE49-F238E27FC236}">
              <a16:creationId xmlns:a16="http://schemas.microsoft.com/office/drawing/2014/main" id="{C089B64A-F3B8-4AB9-8166-FDDFED56E692}"/>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（11）市町村公会計指標分析／財政指標組合せ分析表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5" name="正方形/長方形 4">
          <a:extLst>
            <a:ext uri="{FF2B5EF4-FFF2-40B4-BE49-F238E27FC236}">
              <a16:creationId xmlns:a16="http://schemas.microsoft.com/office/drawing/2014/main" id="{AB80C771-A187-43EE-B810-841D78588F14}"/>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6" name="正方形/長方形 5">
          <a:extLst>
            <a:ext uri="{FF2B5EF4-FFF2-40B4-BE49-F238E27FC236}">
              <a16:creationId xmlns:a16="http://schemas.microsoft.com/office/drawing/2014/main" id="{A67F9E5E-DAD7-472D-BDA6-7B631A0FC8B3}"/>
            </a:ext>
          </a:extLst>
        </xdr:cNvPr>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7" name="正方形/長方形 6">
          <a:extLst>
            <a:ext uri="{FF2B5EF4-FFF2-40B4-BE49-F238E27FC236}">
              <a16:creationId xmlns:a16="http://schemas.microsoft.com/office/drawing/2014/main" id="{B0D47182-6B39-4CF5-A9DF-7817FF46E6B6}"/>
            </a:ext>
          </a:extLst>
        </xdr:cNvPr>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長野県長和町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8" name="正方形/長方形 7">
          <a:extLst>
            <a:ext uri="{FF2B5EF4-FFF2-40B4-BE49-F238E27FC236}">
              <a16:creationId xmlns:a16="http://schemas.microsoft.com/office/drawing/2014/main" id="{8E30B30B-DE4F-4442-93B7-5FF9A2E97C93}"/>
            </a:ext>
          </a:extLst>
        </xdr:cNvPr>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9" name="正方形/長方形 8">
          <a:extLst>
            <a:ext uri="{FF2B5EF4-FFF2-40B4-BE49-F238E27FC236}">
              <a16:creationId xmlns:a16="http://schemas.microsoft.com/office/drawing/2014/main" id="{FC000B48-9174-4296-9090-2F62A365C59B}"/>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0" name="正方形/長方形 9">
          <a:extLst>
            <a:ext uri="{FF2B5EF4-FFF2-40B4-BE49-F238E27FC236}">
              <a16:creationId xmlns:a16="http://schemas.microsoft.com/office/drawing/2014/main" id="{0468251E-44B0-4250-98B4-542B71D23168}"/>
            </a:ext>
          </a:extLst>
        </xdr:cNvPr>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9056462A-7B1F-4315-A8CF-6ED6D1DCBE4E}"/>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165396F7-DBCD-4938-B45E-F1F34FC7ABF8}"/>
            </a:ext>
          </a:extLst>
        </xdr:cNvPr>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3" name="正方形/長方形 12">
          <a:extLst>
            <a:ext uri="{FF2B5EF4-FFF2-40B4-BE49-F238E27FC236}">
              <a16:creationId xmlns:a16="http://schemas.microsoft.com/office/drawing/2014/main" id="{AA4D0E19-93DB-482A-977A-AF27D20B5796}"/>
            </a:ext>
          </a:extLst>
        </xdr:cNvPr>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6,348</a:t>
          </a:r>
        </a:p>
        <a:p>
          <a:pPr algn="r"/>
          <a:r>
            <a:rPr sz="1100" b="1" i="0" u="none" strike="noStrike" baseline="0">
              <a:solidFill>
                <a:srgbClr val="000000"/>
              </a:solidFill>
              <a:latin typeface="ＭＳ ゴシック"/>
              <a:ea typeface="ＭＳ ゴシック"/>
            </a:rPr>
            <a:t>6,296</a:t>
          </a:r>
        </a:p>
        <a:p>
          <a:pPr algn="r"/>
          <a:r>
            <a:rPr sz="1100" b="1" i="0" u="none" strike="noStrike" baseline="0">
              <a:solidFill>
                <a:srgbClr val="000000"/>
              </a:solidFill>
              <a:latin typeface="ＭＳ ゴシック"/>
              <a:ea typeface="ＭＳ ゴシック"/>
            </a:rPr>
            <a:t>183.86</a:t>
          </a:r>
        </a:p>
        <a:p>
          <a:pPr algn="r"/>
          <a:r>
            <a:rPr sz="1100" b="1" i="0" u="none" strike="noStrike" baseline="0">
              <a:solidFill>
                <a:srgbClr val="000000"/>
              </a:solidFill>
              <a:latin typeface="ＭＳ ゴシック"/>
              <a:ea typeface="ＭＳ ゴシック"/>
            </a:rPr>
            <a:t>5,972,906</a:t>
          </a:r>
        </a:p>
        <a:p>
          <a:pPr algn="r"/>
          <a:r>
            <a:rPr sz="1100" b="1" i="0" u="none" strike="noStrike" baseline="0">
              <a:solidFill>
                <a:srgbClr val="000000"/>
              </a:solidFill>
              <a:latin typeface="ＭＳ ゴシック"/>
              <a:ea typeface="ＭＳ ゴシック"/>
            </a:rPr>
            <a:t>5,723,128</a:t>
          </a:r>
        </a:p>
        <a:p>
          <a:pPr algn="r"/>
          <a:r>
            <a:rPr sz="1100" b="1" i="0" u="none" strike="noStrike" baseline="0">
              <a:solidFill>
                <a:srgbClr val="000000"/>
              </a:solidFill>
              <a:latin typeface="ＭＳ ゴシック"/>
              <a:ea typeface="ＭＳ ゴシック"/>
            </a:rPr>
            <a:t>211,849</a:t>
          </a:r>
        </a:p>
        <a:p>
          <a:pPr algn="r"/>
          <a:r>
            <a:rPr sz="1100" b="1" i="0" u="none" strike="noStrike" baseline="0">
              <a:solidFill>
                <a:srgbClr val="000000"/>
              </a:solidFill>
              <a:latin typeface="ＭＳ ゴシック"/>
              <a:ea typeface="ＭＳ ゴシック"/>
            </a:rPr>
            <a:t>3,760,265</a:t>
          </a:r>
        </a:p>
        <a:p>
          <a:pPr algn="r"/>
          <a:r>
            <a:rPr sz="1100" b="1" i="0" u="none" strike="noStrike" baseline="0">
              <a:solidFill>
                <a:srgbClr val="000000"/>
              </a:solidFill>
              <a:latin typeface="ＭＳ ゴシック"/>
              <a:ea typeface="ＭＳ ゴシック"/>
            </a:rPr>
            <a:t>6,819,984</a:t>
          </a: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86A5E40F-C459-4433-A011-E881FE46D832}"/>
            </a:ext>
          </a:extLst>
        </xdr:cNvPr>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5E8ECCC5-B5F5-4488-BC3A-2C1471624847}"/>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1D837DFC-CD22-4B9D-ACF9-33FE3F95240D}"/>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9.5</a:t>
          </a:r>
        </a:p>
        <a:p>
          <a:pPr algn="r"/>
          <a:r>
            <a:rPr sz="1100" b="1" i="0" u="none" strike="noStrike" baseline="0">
              <a:solidFill>
                <a:srgbClr val="000000"/>
              </a:solidFill>
              <a:latin typeface="ＭＳ ゴシック"/>
              <a:ea typeface="ＭＳ ゴシック"/>
            </a:rPr>
            <a:t>18.1</a:t>
          </a: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3AC965D5-2B98-47D8-84AA-EBC13ADDA0F7}"/>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A2AD2D1C-5BB7-4A49-B583-9B892C7A90D2}"/>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C0044D0-050A-410D-A201-204AFDFADC0B}"/>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Ⅱ－１</a:t>
          </a:r>
        </a:p>
      </xdr:txBody>
    </xdr:sp>
    <xdr:clientData/>
  </xdr:twoCellAnchor>
  <xdr:twoCellAnchor>
    <xdr:from>
      <xdr:col>8</xdr:col>
      <xdr:colOff>577850</xdr:colOff>
      <xdr:row>2</xdr:row>
      <xdr:rowOff>22860</xdr:rowOff>
    </xdr:from>
    <xdr:to>
      <xdr:col>9</xdr:col>
      <xdr:colOff>720090</xdr:colOff>
      <xdr:row>5</xdr:row>
      <xdr:rowOff>117475</xdr:rowOff>
    </xdr:to>
    <xdr:sp macro="" textlink="">
      <xdr:nvSpPr>
        <xdr:cNvPr id="20" name="角丸四角形 19">
          <a:extLst>
            <a:ext uri="{FF2B5EF4-FFF2-40B4-BE49-F238E27FC236}">
              <a16:creationId xmlns:a16="http://schemas.microsoft.com/office/drawing/2014/main" id="{D0C3BBDA-1106-4350-8D2B-F28A470B92B5}"/>
            </a:ext>
          </a:extLst>
        </xdr:cNvPr>
        <xdr:cNvSpPr/>
      </xdr:nvSpPr>
      <xdr:spPr>
        <a:xfrm>
          <a:off x="11074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A2AC51DC-27CD-4CFF-91FC-7B13CCE6D918}"/>
            </a:ext>
          </a:extLst>
        </xdr:cNvPr>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4C278B67-891F-4380-AB23-057FC0F3399F}"/>
            </a:ext>
          </a:extLst>
        </xdr:cNvPr>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23" name="直線コネクタ 22">
          <a:extLst>
            <a:ext uri="{FF2B5EF4-FFF2-40B4-BE49-F238E27FC236}">
              <a16:creationId xmlns:a16="http://schemas.microsoft.com/office/drawing/2014/main" id="{DBAFC1CB-D0F5-4527-892C-7C2E6F420410}"/>
            </a:ext>
          </a:extLst>
        </xdr:cNvPr>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24" name="円/楕円 23">
          <a:extLst>
            <a:ext uri="{FF2B5EF4-FFF2-40B4-BE49-F238E27FC236}">
              <a16:creationId xmlns:a16="http://schemas.microsoft.com/office/drawing/2014/main" id="{91A2A3A4-85BA-440C-91A7-58D49643FA82}"/>
            </a:ext>
          </a:extLst>
        </xdr:cNvPr>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25" name="フローチャート : 判断 24">
          <a:extLst>
            <a:ext uri="{FF2B5EF4-FFF2-40B4-BE49-F238E27FC236}">
              <a16:creationId xmlns:a16="http://schemas.microsoft.com/office/drawing/2014/main" id="{6171C530-42CD-426B-AC4F-CCD0CFEB8749}"/>
            </a:ext>
          </a:extLst>
        </xdr:cNvPr>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0</xdr:col>
      <xdr:colOff>419100</xdr:colOff>
      <xdr:row>14</xdr:row>
      <xdr:rowOff>12700</xdr:rowOff>
    </xdr:from>
    <xdr:to>
      <xdr:col>7</xdr:col>
      <xdr:colOff>200025</xdr:colOff>
      <xdr:row>15</xdr:row>
      <xdr:rowOff>100330</xdr:rowOff>
    </xdr:to>
    <xdr:sp macro="" textlink="">
      <xdr:nvSpPr>
        <xdr:cNvPr id="26" name="テキスト ボックス 25">
          <a:extLst>
            <a:ext uri="{FF2B5EF4-FFF2-40B4-BE49-F238E27FC236}">
              <a16:creationId xmlns:a16="http://schemas.microsoft.com/office/drawing/2014/main" id="{E0CA8A21-DB0D-4EE4-856D-B21B24592803}"/>
            </a:ext>
          </a:extLst>
        </xdr:cNvPr>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0</xdr:col>
      <xdr:colOff>419100</xdr:colOff>
      <xdr:row>15</xdr:row>
      <xdr:rowOff>133350</xdr:rowOff>
    </xdr:from>
    <xdr:to>
      <xdr:col>7</xdr:col>
      <xdr:colOff>1005840</xdr:colOff>
      <xdr:row>17</xdr:row>
      <xdr:rowOff>48895</xdr:rowOff>
    </xdr:to>
    <xdr:sp macro="" textlink="">
      <xdr:nvSpPr>
        <xdr:cNvPr id="27" name="テキスト ボックス 26">
          <a:extLst>
            <a:ext uri="{FF2B5EF4-FFF2-40B4-BE49-F238E27FC236}">
              <a16:creationId xmlns:a16="http://schemas.microsoft.com/office/drawing/2014/main" id="{2735AC85-C4BD-4C6C-8947-B3DF988D5B06}"/>
            </a:ext>
          </a:extLst>
        </xdr:cNvPr>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0</xdr:col>
      <xdr:colOff>419100</xdr:colOff>
      <xdr:row>17</xdr:row>
      <xdr:rowOff>82550</xdr:rowOff>
    </xdr:from>
    <xdr:to>
      <xdr:col>6</xdr:col>
      <xdr:colOff>980440</xdr:colOff>
      <xdr:row>18</xdr:row>
      <xdr:rowOff>170180</xdr:rowOff>
    </xdr:to>
    <xdr:sp macro="" textlink="">
      <xdr:nvSpPr>
        <xdr:cNvPr id="28" name="テキスト ボックス 27">
          <a:extLst>
            <a:ext uri="{FF2B5EF4-FFF2-40B4-BE49-F238E27FC236}">
              <a16:creationId xmlns:a16="http://schemas.microsoft.com/office/drawing/2014/main" id="{68980DE8-032B-47C1-881E-E15CA034B980}"/>
            </a:ext>
          </a:extLst>
        </xdr:cNvPr>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editAs="oneCell">
    <xdr:from>
      <xdr:col>0</xdr:col>
      <xdr:colOff>419100</xdr:colOff>
      <xdr:row>12</xdr:row>
      <xdr:rowOff>86360</xdr:rowOff>
    </xdr:from>
    <xdr:to>
      <xdr:col>5</xdr:col>
      <xdr:colOff>768350</xdr:colOff>
      <xdr:row>13</xdr:row>
      <xdr:rowOff>173355</xdr:rowOff>
    </xdr:to>
    <xdr:sp macro="" textlink="">
      <xdr:nvSpPr>
        <xdr:cNvPr id="29" name="テキスト ボックス 28">
          <a:extLst>
            <a:ext uri="{FF2B5EF4-FFF2-40B4-BE49-F238E27FC236}">
              <a16:creationId xmlns:a16="http://schemas.microsoft.com/office/drawing/2014/main" id="{33822D6E-90D3-4233-92DE-4D3399AB9C0A}"/>
            </a:ext>
          </a:extLst>
        </xdr:cNvPr>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有形固定資産減価償却率は平成30年1月1日時点で固定資産台帳を整備済みの団体について、数値を記載している。</a:t>
          </a:r>
        </a:p>
      </xdr:txBody>
    </xdr:sp>
    <xdr:clientData/>
  </xdr:twoCellAnchor>
  <xdr:twoCellAnchor>
    <xdr:from>
      <xdr:col>1</xdr:col>
      <xdr:colOff>784225</xdr:colOff>
      <xdr:row>20</xdr:row>
      <xdr:rowOff>140335</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99FAE947-1CAB-4AB9-840A-0FAF9FA687F0}"/>
            </a:ext>
          </a:extLst>
        </xdr:cNvPr>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31" name="正方形/長方形 30">
          <a:extLst>
            <a:ext uri="{FF2B5EF4-FFF2-40B4-BE49-F238E27FC236}">
              <a16:creationId xmlns:a16="http://schemas.microsoft.com/office/drawing/2014/main" id="{2AE4BACE-DE7F-426F-B5D6-51533CA338CD}"/>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1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32" name="正方形/長方形 31">
          <a:extLst>
            <a:ext uri="{FF2B5EF4-FFF2-40B4-BE49-F238E27FC236}">
              <a16:creationId xmlns:a16="http://schemas.microsoft.com/office/drawing/2014/main" id="{23D1FAE3-06F8-46E5-8336-36CA046B49E0}"/>
            </a:ext>
          </a:extLst>
        </xdr:cNvPr>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300" b="1" i="0" u="none" strike="noStrike" baseline="0">
              <a:solidFill>
                <a:srgbClr val="FF0000"/>
              </a:solidFill>
              <a:latin typeface="ＭＳ Ｐゴシック"/>
              <a:ea typeface="ＭＳ Ｐゴシック"/>
            </a:rPr>
            <a:t>[ - ]</a:t>
          </a: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517A3AF4-6FB6-48B3-8858-26A7DA19CCB2}"/>
            </a:ext>
          </a:extLst>
        </xdr:cNvPr>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E8ACD679-8D8B-42C9-A6ED-07DD2758AE89}"/>
            </a:ext>
          </a:extLst>
        </xdr:cNvPr>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15622338-C99A-4C38-B7A3-F5B8C48781A2}"/>
            </a:ext>
          </a:extLst>
        </xdr:cNvPr>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61D045E2-8C6F-4672-A16B-60BA5C850395}"/>
            </a:ext>
          </a:extLst>
        </xdr:cNvPr>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57.8</a:t>
          </a: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37" name="正方形/長方形 36">
          <a:extLst>
            <a:ext uri="{FF2B5EF4-FFF2-40B4-BE49-F238E27FC236}">
              <a16:creationId xmlns:a16="http://schemas.microsoft.com/office/drawing/2014/main" id="{A3762CA1-22BE-411B-9F59-95BB2C73F89D}"/>
            </a:ext>
          </a:extLst>
        </xdr:cNvPr>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38" name="正方形/長方形 37">
          <a:extLst>
            <a:ext uri="{FF2B5EF4-FFF2-40B4-BE49-F238E27FC236}">
              <a16:creationId xmlns:a16="http://schemas.microsoft.com/office/drawing/2014/main" id="{9F551EFC-9884-4AFF-9E06-EED290B4382B}"/>
            </a:ext>
          </a:extLst>
        </xdr:cNvPr>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57.0</a:t>
          </a: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5EB56C92-D677-4354-9186-D6655DF9505F}"/>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962C5C79-5C95-41BE-B2B4-40F0D5F4BE6E}"/>
            </a:ext>
          </a:extLst>
        </xdr:cNvPr>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5251B4B4-4B7B-42C3-A10E-808D75EC2A01}"/>
            </a:ext>
          </a:extLst>
        </xdr:cNvPr>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A44A7CD6-69D3-414A-9EE8-383A86D23BF3}"/>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endParaRPr sz="1100" b="0" i="0" u="none" strike="noStrike" baseline="0">
            <a:solidFill>
              <a:schemeClr val="dk1"/>
            </a:solidFill>
            <a:latin typeface="ＭＳ Ｐゴシック"/>
            <a:ea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6430E6D1-26B7-45B9-86EF-1C51943E54A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000000"/>
              </a:solidFill>
              <a:latin typeface="ＭＳ Ｐゴシック"/>
              <a:ea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735310C9-9D99-40F7-88D4-EC3814D7639A}"/>
            </a:ext>
          </a:extLst>
        </xdr:cNvPr>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45" name="正方形/長方形 44">
          <a:extLst>
            <a:ext uri="{FF2B5EF4-FFF2-40B4-BE49-F238E27FC236}">
              <a16:creationId xmlns:a16="http://schemas.microsoft.com/office/drawing/2014/main" id="{859C2F4E-8F4F-4791-9F31-559D1565D9D5}"/>
            </a:ext>
          </a:extLst>
        </xdr:cNvPr>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100" b="1" i="0" u="none" strike="noStrike" baseline="0">
              <a:solidFill>
                <a:srgbClr val="000000"/>
              </a:solidFill>
              <a:latin typeface="ＭＳ Ｐゴシック"/>
              <a:ea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46" name="正方形/長方形 45">
          <a:extLst>
            <a:ext uri="{FF2B5EF4-FFF2-40B4-BE49-F238E27FC236}">
              <a16:creationId xmlns:a16="http://schemas.microsoft.com/office/drawing/2014/main" id="{0D32C2A3-E5AA-4EEA-ABDF-20028CA298FF}"/>
            </a:ext>
          </a:extLst>
        </xdr:cNvPr>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300" b="1" i="0" u="none" strike="noStrike" baseline="0">
              <a:solidFill>
                <a:srgbClr val="FF0000"/>
              </a:solidFill>
              <a:latin typeface="ＭＳ Ｐゴシック"/>
              <a:ea typeface="ＭＳ Ｐゴシック"/>
            </a:rPr>
            <a:t>[ - ]</a:t>
          </a: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EA702202-6A03-48F0-9033-33B51C32B5CC}"/>
            </a:ext>
          </a:extLst>
        </xdr:cNvPr>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E7F45618-17B5-412D-8732-B77811BA2973}"/>
            </a:ext>
          </a:extLst>
        </xdr:cNvPr>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1EF2B0E-7990-49E0-A2ED-1CB6AF3B8BA8}"/>
            </a:ext>
          </a:extLst>
        </xdr:cNvPr>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fLocksText="0">
      <xdr:nvSpPr>
        <xdr:cNvPr id="50" name="テキスト ボックス 49">
          <a:extLst>
            <a:ext uri="{FF2B5EF4-FFF2-40B4-BE49-F238E27FC236}">
              <a16:creationId xmlns:a16="http://schemas.microsoft.com/office/drawing/2014/main" id="{B44215DC-AC95-4C33-AFBF-E75460C4B293}"/>
            </a:ext>
          </a:extLst>
        </xdr:cNvPr>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endParaRPr sz="1100" b="0" i="0" u="none" strike="noStrike" baseline="0">
            <a:solidFill>
              <a:schemeClr val="dk1"/>
            </a:solidFill>
            <a:latin typeface="ＭＳ Ｐゴシック"/>
            <a:ea typeface="ＭＳ Ｐゴシック"/>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51" name="正方形/長方形 50">
          <a:extLst>
            <a:ext uri="{FF2B5EF4-FFF2-40B4-BE49-F238E27FC236}">
              <a16:creationId xmlns:a16="http://schemas.microsoft.com/office/drawing/2014/main" id="{FC0D9968-CA6F-40D9-BAA6-56E1EFA82DFB}"/>
            </a:ext>
          </a:extLst>
        </xdr:cNvPr>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000000"/>
              </a:solidFill>
              <a:latin typeface="ＭＳ Ｐゴシック"/>
              <a:ea typeface="ＭＳ Ｐゴシック"/>
            </a:rPr>
            <a:t>算出式精査中のため､出力対象外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52" name="正方形/長方形 51">
          <a:extLst>
            <a:ext uri="{FF2B5EF4-FFF2-40B4-BE49-F238E27FC236}">
              <a16:creationId xmlns:a16="http://schemas.microsoft.com/office/drawing/2014/main" id="{230EAE59-1DAE-4747-AB2D-DC5B049D1915}"/>
            </a:ext>
          </a:extLst>
        </xdr:cNvPr>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100" b="0" i="0" u="none" strike="noStrike" baseline="0">
              <a:solidFill>
                <a:srgbClr val="000000"/>
              </a:solidFill>
              <a:latin typeface="ＭＳ Ｐゴシック"/>
              <a:ea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CB69C2DD-EDC2-4444-B69B-990153B33E3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100" b="0" i="0" u="none" strike="noStrike" baseline="0">
              <a:solidFill>
                <a:srgbClr val="000000"/>
              </a:solidFill>
              <a:latin typeface="ＭＳ Ｐゴシック"/>
              <a:ea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5B69EF1D-3160-48A4-9F5A-FE1945046FE6}"/>
            </a:ext>
          </a:extLst>
        </xdr:cNvPr>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8D00C709-B1E3-43EB-B7D0-6C6851C69321}"/>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000000"/>
              </a:solidFill>
              <a:latin typeface="ＭＳ Ｐゴシック"/>
              <a:ea typeface="ＭＳ Ｐゴシック"/>
            </a:rPr>
            <a:t>固定資産台帳整備中・未整備</a:t>
          </a:r>
        </a:p>
      </xdr:txBody>
    </xdr:sp>
    <xdr:clientData/>
  </xdr:twoCellAnchor>
  <xdr:twoCellAnchor editAs="oneCell">
    <xdr:from>
      <xdr:col>1</xdr:col>
      <xdr:colOff>427990</xdr:colOff>
      <xdr:row>65</xdr:row>
      <xdr:rowOff>19050</xdr:rowOff>
    </xdr:from>
    <xdr:to>
      <xdr:col>1</xdr:col>
      <xdr:colOff>798195</xdr:colOff>
      <xdr:row>66</xdr:row>
      <xdr:rowOff>89535</xdr:rowOff>
    </xdr:to>
    <xdr:sp macro="" textlink="">
      <xdr:nvSpPr>
        <xdr:cNvPr id="56" name="テキスト ボックス 55">
          <a:extLst>
            <a:ext uri="{FF2B5EF4-FFF2-40B4-BE49-F238E27FC236}">
              <a16:creationId xmlns:a16="http://schemas.microsoft.com/office/drawing/2014/main" id="{8DF59F17-4F60-4E0E-93A2-307AE8B25DA1}"/>
            </a:ext>
          </a:extLst>
        </xdr:cNvPr>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900" b="0" i="0" u="none" strike="noStrike" baseline="0">
              <a:solidFill>
                <a:schemeClr val="tx1"/>
              </a:solidFill>
              <a:latin typeface="ＭＳ Ｐゴシック"/>
              <a:ea typeface="ＭＳ Ｐゴシック"/>
            </a:rPr>
            <a:t>(％)</a:t>
          </a:r>
        </a:p>
      </xdr:txBody>
    </xdr:sp>
    <xdr:clientData/>
  </xdr:twoCellAnchor>
  <xdr:twoCellAnchor editAs="oneCell">
    <xdr:from>
      <xdr:col>5</xdr:col>
      <xdr:colOff>631825</xdr:colOff>
      <xdr:row>81</xdr:row>
      <xdr:rowOff>31750</xdr:rowOff>
    </xdr:from>
    <xdr:to>
      <xdr:col>5</xdr:col>
      <xdr:colOff>1002030</xdr:colOff>
      <xdr:row>82</xdr:row>
      <xdr:rowOff>55245</xdr:rowOff>
    </xdr:to>
    <xdr:sp macro="" textlink="">
      <xdr:nvSpPr>
        <xdr:cNvPr id="57" name="テキスト ボックス 56">
          <a:extLst>
            <a:ext uri="{FF2B5EF4-FFF2-40B4-BE49-F238E27FC236}">
              <a16:creationId xmlns:a16="http://schemas.microsoft.com/office/drawing/2014/main" id="{2BC73410-FB30-423C-8594-21D11884AC82}"/>
            </a:ext>
          </a:extLst>
        </xdr:cNvPr>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900" b="0" i="0" u="none" strike="noStrike" baseline="0">
              <a:solidFill>
                <a:schemeClr val="tx1"/>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3CD7BC2E-EFD4-45B0-8BD7-4453A8525C75}"/>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(12)-1市町村施設類型別ストック情報分析表①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93AA4B8-17BB-47FA-B09E-07492BE1BD7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E4C54D30-53E8-47E7-845B-86C6ABDA79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440B0336-57FF-4FC8-825C-1CDA694F27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DC84A5C0-86F1-433B-A358-4DCF8CE4915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B6E3E993-E1AA-41C5-AF6C-65A2F12771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3FD440E0-D12B-4083-8776-4E085E3FA2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BCC0904E-DEBC-49E9-A7FE-1826105DC12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22A90D5-DE9C-4287-B342-9B44989A8F83}"/>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a:extLst>
            <a:ext uri="{FF2B5EF4-FFF2-40B4-BE49-F238E27FC236}">
              <a16:creationId xmlns:a16="http://schemas.microsoft.com/office/drawing/2014/main" id="{F9B2A904-A33B-426C-949F-5DA72F9CD3C8}"/>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6,348</a:t>
          </a:r>
        </a:p>
        <a:p>
          <a:pPr algn="r"/>
          <a:r>
            <a:rPr sz="1100" b="1" i="0" u="none" strike="noStrike" baseline="0">
              <a:solidFill>
                <a:srgbClr val="000000"/>
              </a:solidFill>
              <a:latin typeface="ＭＳ ゴシック"/>
              <a:ea typeface="ＭＳ ゴシック"/>
            </a:rPr>
            <a:t>6,296</a:t>
          </a:r>
        </a:p>
        <a:p>
          <a:pPr algn="r"/>
          <a:r>
            <a:rPr sz="1100" b="1" i="0" u="none" strike="noStrike" baseline="0">
              <a:solidFill>
                <a:srgbClr val="000000"/>
              </a:solidFill>
              <a:latin typeface="ＭＳ ゴシック"/>
              <a:ea typeface="ＭＳ ゴシック"/>
            </a:rPr>
            <a:t>183.86</a:t>
          </a:r>
        </a:p>
        <a:p>
          <a:pPr algn="r"/>
          <a:r>
            <a:rPr sz="1100" b="1" i="0" u="none" strike="noStrike" baseline="0">
              <a:solidFill>
                <a:srgbClr val="000000"/>
              </a:solidFill>
              <a:latin typeface="ＭＳ ゴシック"/>
              <a:ea typeface="ＭＳ ゴシック"/>
            </a:rPr>
            <a:t>5,972,906</a:t>
          </a:r>
        </a:p>
        <a:p>
          <a:pPr algn="r"/>
          <a:r>
            <a:rPr sz="1100" b="1" i="0" u="none" strike="noStrike" baseline="0">
              <a:solidFill>
                <a:srgbClr val="000000"/>
              </a:solidFill>
              <a:latin typeface="ＭＳ ゴシック"/>
              <a:ea typeface="ＭＳ ゴシック"/>
            </a:rPr>
            <a:t>5,723,128</a:t>
          </a:r>
        </a:p>
        <a:p>
          <a:pPr algn="r"/>
          <a:r>
            <a:rPr sz="1100" b="1" i="0" u="none" strike="noStrike" baseline="0">
              <a:solidFill>
                <a:srgbClr val="000000"/>
              </a:solidFill>
              <a:latin typeface="ＭＳ ゴシック"/>
              <a:ea typeface="ＭＳ ゴシック"/>
            </a:rPr>
            <a:t>211,849</a:t>
          </a:r>
        </a:p>
        <a:p>
          <a:pPr algn="r"/>
          <a:r>
            <a:rPr sz="1100" b="1" i="0" u="none" strike="noStrike" baseline="0">
              <a:solidFill>
                <a:srgbClr val="000000"/>
              </a:solidFill>
              <a:latin typeface="ＭＳ ゴシック"/>
              <a:ea typeface="ＭＳ ゴシック"/>
            </a:rPr>
            <a:t>3,760,265</a:t>
          </a:r>
        </a:p>
        <a:p>
          <a:pPr algn="r"/>
          <a:r>
            <a:rPr sz="1100" b="1" i="0" u="none" strike="noStrike" baseline="0">
              <a:solidFill>
                <a:srgbClr val="000000"/>
              </a:solidFill>
              <a:latin typeface="ＭＳ ゴシック"/>
              <a:ea typeface="ＭＳ ゴシック"/>
            </a:rPr>
            <a:t>6,819,984</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5F02DBE9-4B10-4930-80F6-58BC0BC00BD2}"/>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7F8C92D0-7995-4252-9EBB-CCC58E3C5A9B}"/>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835B826-FB0B-48B9-8607-1FD9E2278E9B}"/>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9.5</a:t>
          </a:r>
        </a:p>
        <a:p>
          <a:pPr algn="r"/>
          <a:r>
            <a:rPr sz="1100" b="1" i="0" u="none" strike="noStrike" baseline="0">
              <a:solidFill>
                <a:srgbClr val="000000"/>
              </a:solidFill>
              <a:latin typeface="ＭＳ ゴシック"/>
              <a:ea typeface="ＭＳ ゴシック"/>
            </a:rPr>
            <a:t>18.1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E2EE1F2-C5B2-4202-9742-9B46543A2E5E}"/>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82A496C-F9DF-43D9-B0CF-9C6FCC853326}"/>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E25DBB18-2386-4ED8-BB0A-D4E880BEC8EB}"/>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Ⅱ－１</a:t>
          </a:r>
        </a:p>
      </xdr:txBody>
    </xdr:sp>
    <xdr:clientData/>
  </xdr:twoCellAnchor>
  <xdr:twoCellAnchor editAs="oneCell">
    <xdr:from>
      <xdr:col>1</xdr:col>
      <xdr:colOff>3175</xdr:colOff>
      <xdr:row>15</xdr:row>
      <xdr:rowOff>158750</xdr:rowOff>
    </xdr:from>
    <xdr:to>
      <xdr:col>8</xdr:col>
      <xdr:colOff>366395</xdr:colOff>
      <xdr:row>17</xdr:row>
      <xdr:rowOff>74930</xdr:rowOff>
    </xdr:to>
    <xdr:sp macro="" textlink="">
      <xdr:nvSpPr>
        <xdr:cNvPr id="18" name="テキスト ボックス 17">
          <a:extLst>
            <a:ext uri="{FF2B5EF4-FFF2-40B4-BE49-F238E27FC236}">
              <a16:creationId xmlns:a16="http://schemas.microsoft.com/office/drawing/2014/main" id="{D1DD7B8E-C00D-485B-96BC-B825574F6130}"/>
            </a:ext>
          </a:extLst>
        </xdr:cNvPr>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平成30年1月1日時点で固定資産台帳を整備済みの団体について、数値を記載している。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19" name="テキスト ボックス 18">
          <a:extLst>
            <a:ext uri="{FF2B5EF4-FFF2-40B4-BE49-F238E27FC236}">
              <a16:creationId xmlns:a16="http://schemas.microsoft.com/office/drawing/2014/main" id="{C1A213D7-667F-4C13-9001-B40C833EC9BF}"/>
            </a:ext>
          </a:extLst>
        </xdr:cNvPr>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20" name="テキスト ボックス 19">
          <a:extLst>
            <a:ext uri="{FF2B5EF4-FFF2-40B4-BE49-F238E27FC236}">
              <a16:creationId xmlns:a16="http://schemas.microsoft.com/office/drawing/2014/main" id="{C1DAE68F-E7E4-46C4-929B-93A7961EB83C}"/>
            </a:ext>
          </a:extLst>
        </xdr:cNvPr>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21" name="テキスト ボックス 20">
          <a:extLst>
            <a:ext uri="{FF2B5EF4-FFF2-40B4-BE49-F238E27FC236}">
              <a16:creationId xmlns:a16="http://schemas.microsoft.com/office/drawing/2014/main" id="{1CE815E4-A543-4E7A-9579-A4C0B2DF7630}"/>
            </a:ext>
          </a:extLst>
        </xdr:cNvPr>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94DD4CC5-99F1-4024-BD7E-F96D8063CC5E}"/>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5000" b="0" i="0" u="none" strike="noStrike" baseline="0">
              <a:solidFill>
                <a:srgbClr val="000000"/>
              </a:solidFill>
              <a:latin typeface="ＭＳ Ｐゴシック"/>
              <a:ea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E96003D2-B0C5-4853-A34A-B44AEF39CC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4415E332-F9A7-4C61-A172-6F186A933EB1}"/>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C06012C2-2788-4835-95EF-B01AC5C6C1E7}"/>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endParaRPr sz="1300" b="0" i="0" u="none" strike="noStrike" baseline="0">
            <a:solidFill>
              <a:schemeClr val="dk1"/>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CD546F9-6614-4050-A808-4278D78F9FDE}"/>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(12)-2市町村施設類型別ストック情報分析表②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70EEB313-5A92-4976-B0EE-92E8DCA665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38D07E98-77BB-4FB6-8155-1160DE7DA05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C4859701-9C3E-4EA0-8863-72A4747982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6410ECF-1BA7-483D-801A-BD8CB79483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4B322311-F08B-457D-8809-A011352DC1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0E13698-83F2-456B-90D8-CF7B8EA3793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45833E95-7E8F-4349-85C9-8273A959990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6E63157-7DBE-4531-89AC-91DD2E65E5BE}"/>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 name="正方形/長方形 10">
          <a:extLst>
            <a:ext uri="{FF2B5EF4-FFF2-40B4-BE49-F238E27FC236}">
              <a16:creationId xmlns:a16="http://schemas.microsoft.com/office/drawing/2014/main" id="{0ED4E4DA-EAB3-45B5-9BF8-2A0B98275E76}"/>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6,348</a:t>
          </a:r>
        </a:p>
        <a:p>
          <a:pPr algn="r"/>
          <a:r>
            <a:rPr sz="1100" b="1" i="0" u="none" strike="noStrike" baseline="0">
              <a:solidFill>
                <a:srgbClr val="000000"/>
              </a:solidFill>
              <a:latin typeface="ＭＳ ゴシック"/>
              <a:ea typeface="ＭＳ ゴシック"/>
            </a:rPr>
            <a:t>6,296</a:t>
          </a:r>
        </a:p>
        <a:p>
          <a:pPr algn="r"/>
          <a:r>
            <a:rPr sz="1100" b="1" i="0" u="none" strike="noStrike" baseline="0">
              <a:solidFill>
                <a:srgbClr val="000000"/>
              </a:solidFill>
              <a:latin typeface="ＭＳ ゴシック"/>
              <a:ea typeface="ＭＳ ゴシック"/>
            </a:rPr>
            <a:t>183.86</a:t>
          </a:r>
        </a:p>
        <a:p>
          <a:pPr algn="r"/>
          <a:r>
            <a:rPr sz="1100" b="1" i="0" u="none" strike="noStrike" baseline="0">
              <a:solidFill>
                <a:srgbClr val="000000"/>
              </a:solidFill>
              <a:latin typeface="ＭＳ ゴシック"/>
              <a:ea typeface="ＭＳ ゴシック"/>
            </a:rPr>
            <a:t>5,972,906</a:t>
          </a:r>
        </a:p>
        <a:p>
          <a:pPr algn="r"/>
          <a:r>
            <a:rPr sz="1100" b="1" i="0" u="none" strike="noStrike" baseline="0">
              <a:solidFill>
                <a:srgbClr val="000000"/>
              </a:solidFill>
              <a:latin typeface="ＭＳ ゴシック"/>
              <a:ea typeface="ＭＳ ゴシック"/>
            </a:rPr>
            <a:t>5,723,128</a:t>
          </a:r>
        </a:p>
        <a:p>
          <a:pPr algn="r"/>
          <a:r>
            <a:rPr sz="1100" b="1" i="0" u="none" strike="noStrike" baseline="0">
              <a:solidFill>
                <a:srgbClr val="000000"/>
              </a:solidFill>
              <a:latin typeface="ＭＳ ゴシック"/>
              <a:ea typeface="ＭＳ ゴシック"/>
            </a:rPr>
            <a:t>211,849</a:t>
          </a:r>
        </a:p>
        <a:p>
          <a:pPr algn="r"/>
          <a:r>
            <a:rPr sz="1100" b="1" i="0" u="none" strike="noStrike" baseline="0">
              <a:solidFill>
                <a:srgbClr val="000000"/>
              </a:solidFill>
              <a:latin typeface="ＭＳ ゴシック"/>
              <a:ea typeface="ＭＳ ゴシック"/>
            </a:rPr>
            <a:t>3,760,265</a:t>
          </a:r>
        </a:p>
        <a:p>
          <a:pPr algn="r"/>
          <a:r>
            <a:rPr sz="1100" b="1" i="0" u="none" strike="noStrike" baseline="0">
              <a:solidFill>
                <a:srgbClr val="000000"/>
              </a:solidFill>
              <a:latin typeface="ＭＳ ゴシック"/>
              <a:ea typeface="ＭＳ ゴシック"/>
            </a:rPr>
            <a:t>6,819,984</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CBBC1D6-56A4-4F06-9DF9-D560FABCDB0C}"/>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4851C6FC-3E76-491A-B586-557A320754F7}"/>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2CA83A32-D7BA-4ED5-B61E-97597383B902}"/>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9.5</a:t>
          </a:r>
        </a:p>
        <a:p>
          <a:pPr algn="r"/>
          <a:r>
            <a:rPr sz="1100" b="1" i="0" u="none" strike="noStrike" baseline="0">
              <a:solidFill>
                <a:srgbClr val="000000"/>
              </a:solidFill>
              <a:latin typeface="ＭＳ ゴシック"/>
              <a:ea typeface="ＭＳ ゴシック"/>
            </a:rPr>
            <a:t>18.1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2E700DD4-AA6F-4527-BF13-DAD955C3F045}"/>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E7FF879F-AE0D-46F2-95F3-6A41A2F8FD98}"/>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9CF1E74B-BA57-4F1B-82C5-6A97EACC36A4}"/>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Ⅱ－１</a:t>
          </a:r>
        </a:p>
      </xdr:txBody>
    </xdr:sp>
    <xdr:clientData/>
  </xdr:twoCellAnchor>
  <xdr:twoCellAnchor editAs="oneCell">
    <xdr:from>
      <xdr:col>1</xdr:col>
      <xdr:colOff>3175</xdr:colOff>
      <xdr:row>15</xdr:row>
      <xdr:rowOff>158750</xdr:rowOff>
    </xdr:from>
    <xdr:to>
      <xdr:col>8</xdr:col>
      <xdr:colOff>366395</xdr:colOff>
      <xdr:row>17</xdr:row>
      <xdr:rowOff>74930</xdr:rowOff>
    </xdr:to>
    <xdr:sp macro="" textlink="">
      <xdr:nvSpPr>
        <xdr:cNvPr id="18" name="テキスト ボックス 17">
          <a:extLst>
            <a:ext uri="{FF2B5EF4-FFF2-40B4-BE49-F238E27FC236}">
              <a16:creationId xmlns:a16="http://schemas.microsoft.com/office/drawing/2014/main" id="{4ACC1C61-8082-4CD6-BFFB-A2EA4B066408}"/>
            </a:ext>
          </a:extLst>
        </xdr:cNvPr>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平成30年1月1日時点で固定資産台帳を整備済みの団体について、数値を記載している。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19" name="テキスト ボックス 18">
          <a:extLst>
            <a:ext uri="{FF2B5EF4-FFF2-40B4-BE49-F238E27FC236}">
              <a16:creationId xmlns:a16="http://schemas.microsoft.com/office/drawing/2014/main" id="{65AABD4B-4663-41F5-B06F-82A23895745D}"/>
            </a:ext>
          </a:extLst>
        </xdr:cNvPr>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20" name="テキスト ボックス 19">
          <a:extLst>
            <a:ext uri="{FF2B5EF4-FFF2-40B4-BE49-F238E27FC236}">
              <a16:creationId xmlns:a16="http://schemas.microsoft.com/office/drawing/2014/main" id="{6C605811-DC42-4E6A-BCA3-73CDCF6CF4C8}"/>
            </a:ext>
          </a:extLst>
        </xdr:cNvPr>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21" name="テキスト ボックス 20">
          <a:extLst>
            <a:ext uri="{FF2B5EF4-FFF2-40B4-BE49-F238E27FC236}">
              <a16:creationId xmlns:a16="http://schemas.microsoft.com/office/drawing/2014/main" id="{4499F12F-5437-46AA-A91E-50E2F559C05D}"/>
            </a:ext>
          </a:extLst>
        </xdr:cNvPr>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E3BC9A3A-2B69-43ED-BF0E-663F7E13C083}"/>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5000" b="0" i="0" u="none" strike="noStrike" baseline="0">
              <a:solidFill>
                <a:srgbClr val="000000"/>
              </a:solidFill>
              <a:latin typeface="ＭＳ Ｐゴシック"/>
              <a:ea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B8322588-6B84-4C60-8912-491C9893088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6A41E230-9ED0-4FA7-87BB-0982558673F7}"/>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5451DAE3-3152-40D8-BE39-219A3712AD78}"/>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tIns="45720" rIns="91440" anchor="t"/>
        <a:lstStyle/>
        <a:p>
          <a:pPr algn="l"/>
          <a:endParaRPr sz="1300" b="0" i="0" u="none" strike="noStrike" baseline="0">
            <a:solidFill>
              <a:schemeClr val="dk1"/>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6145" name="正方形/長方形 1">
          <a:extLst>
            <a:ext uri="{FF2B5EF4-FFF2-40B4-BE49-F238E27FC236}">
              <a16:creationId xmlns:a16="http://schemas.microsoft.com/office/drawing/2014/main" id="{00000000-0008-0000-0300-00000118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6146" name="正方形/長方形 2">
          <a:extLst>
            <a:ext uri="{FF2B5EF4-FFF2-40B4-BE49-F238E27FC236}">
              <a16:creationId xmlns:a16="http://schemas.microsoft.com/office/drawing/2014/main" id="{00000000-0008-0000-0300-00000218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6147" name="正方形/長方形 3">
          <a:extLst>
            <a:ext uri="{FF2B5EF4-FFF2-40B4-BE49-F238E27FC236}">
              <a16:creationId xmlns:a16="http://schemas.microsoft.com/office/drawing/2014/main" id="{00000000-0008-0000-0300-00000318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6148" name="正方形/長方形 4">
          <a:extLst>
            <a:ext uri="{FF2B5EF4-FFF2-40B4-BE49-F238E27FC236}">
              <a16:creationId xmlns:a16="http://schemas.microsoft.com/office/drawing/2014/main" id="{00000000-0008-0000-0300-00000418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長野県長和町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149" name="正方形/長方形 5">
          <a:extLst>
            <a:ext uri="{FF2B5EF4-FFF2-40B4-BE49-F238E27FC236}">
              <a16:creationId xmlns:a16="http://schemas.microsoft.com/office/drawing/2014/main" id="{00000000-0008-0000-0300-00000518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6150" name="正方形/長方形 6">
          <a:extLst>
            <a:ext uri="{FF2B5EF4-FFF2-40B4-BE49-F238E27FC236}">
              <a16:creationId xmlns:a16="http://schemas.microsoft.com/office/drawing/2014/main" id="{00000000-0008-0000-0300-00000618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6151" name="正方形/長方形 7">
          <a:extLst>
            <a:ext uri="{FF2B5EF4-FFF2-40B4-BE49-F238E27FC236}">
              <a16:creationId xmlns:a16="http://schemas.microsoft.com/office/drawing/2014/main" id="{00000000-0008-0000-0300-00000718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6152" name="正方形/長方形 8">
          <a:extLst>
            <a:ext uri="{FF2B5EF4-FFF2-40B4-BE49-F238E27FC236}">
              <a16:creationId xmlns:a16="http://schemas.microsoft.com/office/drawing/2014/main" id="{00000000-0008-0000-0300-00000818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6153" name="正方形/長方形 9">
          <a:extLst>
            <a:ext uri="{FF2B5EF4-FFF2-40B4-BE49-F238E27FC236}">
              <a16:creationId xmlns:a16="http://schemas.microsoft.com/office/drawing/2014/main" id="{00000000-0008-0000-0300-000009180000}"/>
            </a:ext>
          </a:extLst>
        </xdr:cNvPr>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6154" name="正方形/長方形 10">
          <a:extLst>
            <a:ext uri="{FF2B5EF4-FFF2-40B4-BE49-F238E27FC236}">
              <a16:creationId xmlns:a16="http://schemas.microsoft.com/office/drawing/2014/main" id="{00000000-0008-0000-0300-00000A180000}"/>
            </a:ext>
          </a:extLst>
        </xdr:cNvPr>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6,348</a:t>
          </a:r>
        </a:p>
        <a:p>
          <a:pPr algn="r"/>
          <a:r>
            <a:rPr sz="1100" b="1" i="0" u="none" strike="noStrike" baseline="0">
              <a:solidFill>
                <a:srgbClr val="000000"/>
              </a:solidFill>
              <a:latin typeface="ＭＳ ゴシック"/>
              <a:ea typeface="ＭＳ ゴシック"/>
            </a:rPr>
            <a:t>6,296</a:t>
          </a:r>
        </a:p>
        <a:p>
          <a:pPr algn="r"/>
          <a:r>
            <a:rPr sz="1100" b="1" i="0" u="none" strike="noStrike" baseline="0">
              <a:solidFill>
                <a:srgbClr val="000000"/>
              </a:solidFill>
              <a:latin typeface="ＭＳ ゴシック"/>
              <a:ea typeface="ＭＳ ゴシック"/>
            </a:rPr>
            <a:t>183.86</a:t>
          </a:r>
        </a:p>
        <a:p>
          <a:pPr algn="r"/>
          <a:r>
            <a:rPr sz="1100" b="1" i="0" u="none" strike="noStrike" baseline="0">
              <a:solidFill>
                <a:srgbClr val="000000"/>
              </a:solidFill>
              <a:latin typeface="ＭＳ ゴシック"/>
              <a:ea typeface="ＭＳ ゴシック"/>
            </a:rPr>
            <a:t>5,972,906</a:t>
          </a:r>
        </a:p>
        <a:p>
          <a:pPr algn="r"/>
          <a:r>
            <a:rPr sz="1100" b="1" i="0" u="none" strike="noStrike" baseline="0">
              <a:solidFill>
                <a:srgbClr val="000000"/>
              </a:solidFill>
              <a:latin typeface="ＭＳ ゴシック"/>
              <a:ea typeface="ＭＳ ゴシック"/>
            </a:rPr>
            <a:t>5,723,128</a:t>
          </a:r>
        </a:p>
        <a:p>
          <a:pPr algn="r"/>
          <a:r>
            <a:rPr sz="1100" b="1" i="0" u="none" strike="noStrike" baseline="0">
              <a:solidFill>
                <a:srgbClr val="000000"/>
              </a:solidFill>
              <a:latin typeface="ＭＳ ゴシック"/>
              <a:ea typeface="ＭＳ ゴシック"/>
            </a:rPr>
            <a:t>211,849</a:t>
          </a:r>
        </a:p>
        <a:p>
          <a:pPr algn="r"/>
          <a:r>
            <a:rPr sz="1100" b="1" i="0" u="none" strike="noStrike" baseline="0">
              <a:solidFill>
                <a:srgbClr val="000000"/>
              </a:solidFill>
              <a:latin typeface="ＭＳ ゴシック"/>
              <a:ea typeface="ＭＳ ゴシック"/>
            </a:rPr>
            <a:t>3,760,265</a:t>
          </a:r>
        </a:p>
        <a:p>
          <a:pPr algn="r"/>
          <a:r>
            <a:rPr sz="1100" b="1" i="0" u="none" strike="noStrike" baseline="0">
              <a:solidFill>
                <a:srgbClr val="000000"/>
              </a:solidFill>
              <a:latin typeface="ＭＳ ゴシック"/>
              <a:ea typeface="ＭＳ ゴシック"/>
            </a:rPr>
            <a:t>6,819,984</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6155" name="正方形/長方形 11">
          <a:extLst>
            <a:ext uri="{FF2B5EF4-FFF2-40B4-BE49-F238E27FC236}">
              <a16:creationId xmlns:a16="http://schemas.microsoft.com/office/drawing/2014/main" id="{00000000-0008-0000-0300-00000B180000}"/>
            </a:ext>
          </a:extLst>
        </xdr:cNvPr>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6156" name="正方形/長方形 12">
          <a:extLst>
            <a:ext uri="{FF2B5EF4-FFF2-40B4-BE49-F238E27FC236}">
              <a16:creationId xmlns:a16="http://schemas.microsoft.com/office/drawing/2014/main" id="{00000000-0008-0000-0300-00000C180000}"/>
            </a:ext>
          </a:extLst>
        </xdr:cNvPr>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6157" name="正方形/長方形 13">
          <a:extLst>
            <a:ext uri="{FF2B5EF4-FFF2-40B4-BE49-F238E27FC236}">
              <a16:creationId xmlns:a16="http://schemas.microsoft.com/office/drawing/2014/main" id="{00000000-0008-0000-0300-00000D180000}"/>
            </a:ext>
          </a:extLst>
        </xdr:cNvPr>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9.5</a:t>
          </a:r>
        </a:p>
        <a:p>
          <a:pPr algn="r"/>
          <a:r>
            <a:rPr sz="1100" b="1" i="0" u="none" strike="noStrike" baseline="0">
              <a:solidFill>
                <a:srgbClr val="000000"/>
              </a:solidFill>
              <a:latin typeface="ＭＳ ゴシック"/>
              <a:ea typeface="ＭＳ ゴシック"/>
            </a:rPr>
            <a:t>18.1</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6158" name="正方形/長方形 14">
          <a:extLst>
            <a:ext uri="{FF2B5EF4-FFF2-40B4-BE49-F238E27FC236}">
              <a16:creationId xmlns:a16="http://schemas.microsoft.com/office/drawing/2014/main" id="{00000000-0008-0000-0300-00000E180000}"/>
            </a:ext>
          </a:extLst>
        </xdr:cNvPr>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6159" name="正方形/長方形 15">
          <a:extLst>
            <a:ext uri="{FF2B5EF4-FFF2-40B4-BE49-F238E27FC236}">
              <a16:creationId xmlns:a16="http://schemas.microsoft.com/office/drawing/2014/main" id="{00000000-0008-0000-0300-00000F180000}"/>
            </a:ext>
          </a:extLst>
        </xdr:cNvPr>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6160" name="正方形/長方形 16">
          <a:extLst>
            <a:ext uri="{FF2B5EF4-FFF2-40B4-BE49-F238E27FC236}">
              <a16:creationId xmlns:a16="http://schemas.microsoft.com/office/drawing/2014/main" id="{00000000-0008-0000-0300-000010180000}"/>
            </a:ext>
          </a:extLst>
        </xdr:cNvPr>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6161" name="角丸四角形 17">
          <a:extLst>
            <a:ext uri="{FF2B5EF4-FFF2-40B4-BE49-F238E27FC236}">
              <a16:creationId xmlns:a16="http://schemas.microsoft.com/office/drawing/2014/main" id="{00000000-0008-0000-0300-00001118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6162" name="正方形/長方形 18">
          <a:extLst>
            <a:ext uri="{FF2B5EF4-FFF2-40B4-BE49-F238E27FC236}">
              <a16:creationId xmlns:a16="http://schemas.microsoft.com/office/drawing/2014/main" id="{00000000-0008-0000-0300-000012180000}"/>
            </a:ext>
          </a:extLst>
        </xdr:cNvPr>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6163" name="正方形/長方形 19">
          <a:extLst>
            <a:ext uri="{FF2B5EF4-FFF2-40B4-BE49-F238E27FC236}">
              <a16:creationId xmlns:a16="http://schemas.microsoft.com/office/drawing/2014/main" id="{00000000-0008-0000-0300-000013180000}"/>
            </a:ext>
          </a:extLst>
        </xdr:cNvPr>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6164" name="正方形/長方形 20">
          <a:extLst>
            <a:ext uri="{FF2B5EF4-FFF2-40B4-BE49-F238E27FC236}">
              <a16:creationId xmlns:a16="http://schemas.microsoft.com/office/drawing/2014/main" id="{00000000-0008-0000-0300-000014180000}"/>
            </a:ext>
          </a:extLst>
        </xdr:cNvPr>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6165" name="直線コネクタ 21">
          <a:extLst>
            <a:ext uri="{FF2B5EF4-FFF2-40B4-BE49-F238E27FC236}">
              <a16:creationId xmlns:a16="http://schemas.microsoft.com/office/drawing/2014/main" id="{00000000-0008-0000-0300-000015180000}"/>
            </a:ext>
          </a:extLst>
        </xdr:cNvPr>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6166" name="直線コネクタ 22">
          <a:extLst>
            <a:ext uri="{FF2B5EF4-FFF2-40B4-BE49-F238E27FC236}">
              <a16:creationId xmlns:a16="http://schemas.microsoft.com/office/drawing/2014/main" id="{00000000-0008-0000-0300-000016180000}"/>
            </a:ext>
          </a:extLst>
        </xdr:cNvPr>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6167" name="直線コネクタ 23">
          <a:extLst>
            <a:ext uri="{FF2B5EF4-FFF2-40B4-BE49-F238E27FC236}">
              <a16:creationId xmlns:a16="http://schemas.microsoft.com/office/drawing/2014/main" id="{00000000-0008-0000-0300-000017180000}"/>
            </a:ext>
          </a:extLst>
        </xdr:cNvPr>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6168" name="直線コネクタ 24">
          <a:extLst>
            <a:ext uri="{FF2B5EF4-FFF2-40B4-BE49-F238E27FC236}">
              <a16:creationId xmlns:a16="http://schemas.microsoft.com/office/drawing/2014/main" id="{00000000-0008-0000-0300-000018180000}"/>
            </a:ext>
          </a:extLst>
        </xdr:cNvPr>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6169" name="直線コネクタ 25">
          <a:extLst>
            <a:ext uri="{FF2B5EF4-FFF2-40B4-BE49-F238E27FC236}">
              <a16:creationId xmlns:a16="http://schemas.microsoft.com/office/drawing/2014/main" id="{00000000-0008-0000-0300-000019180000}"/>
            </a:ext>
          </a:extLst>
        </xdr:cNvPr>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6170" name="円/楕円 26">
          <a:extLst>
            <a:ext uri="{FF2B5EF4-FFF2-40B4-BE49-F238E27FC236}">
              <a16:creationId xmlns:a16="http://schemas.microsoft.com/office/drawing/2014/main" id="{00000000-0008-0000-0300-00001A18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6171" name="フローチャート : 判断 27">
          <a:extLst>
            <a:ext uri="{FF2B5EF4-FFF2-40B4-BE49-F238E27FC236}">
              <a16:creationId xmlns:a16="http://schemas.microsoft.com/office/drawing/2014/main" id="{00000000-0008-0000-0300-00001B18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6172" name="テキスト ボックス 28">
          <a:extLst>
            <a:ext uri="{FF2B5EF4-FFF2-40B4-BE49-F238E27FC236}">
              <a16:creationId xmlns:a16="http://schemas.microsoft.com/office/drawing/2014/main" id="{00000000-0008-0000-0300-00001C180000}"/>
            </a:ext>
          </a:extLst>
        </xdr:cNvPr>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6173" name="テキスト ボックス 29">
          <a:extLst>
            <a:ext uri="{FF2B5EF4-FFF2-40B4-BE49-F238E27FC236}">
              <a16:creationId xmlns:a16="http://schemas.microsoft.com/office/drawing/2014/main" id="{00000000-0008-0000-0300-00001D180000}"/>
            </a:ext>
          </a:extLst>
        </xdr:cNvPr>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※平成29年度中に市町村合併した団体で、合併前の団体ごとの決算に基づく実質公債費比率及び将来負担比率を算出していない団体については、グラフを表記しない。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6174" name="テキスト ボックス 30">
          <a:extLst>
            <a:ext uri="{FF2B5EF4-FFF2-40B4-BE49-F238E27FC236}">
              <a16:creationId xmlns:a16="http://schemas.microsoft.com/office/drawing/2014/main" id="{00000000-0008-0000-0300-00001E180000}"/>
            </a:ext>
          </a:extLst>
        </xdr:cNvPr>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6175" name="テキスト ボックス 31">
          <a:extLst>
            <a:ext uri="{FF2B5EF4-FFF2-40B4-BE49-F238E27FC236}">
              <a16:creationId xmlns:a16="http://schemas.microsoft.com/office/drawing/2014/main" id="{00000000-0008-0000-0300-00001F180000}"/>
            </a:ext>
          </a:extLst>
        </xdr:cNvPr>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6176" name="テキスト ボックス 32">
          <a:extLst>
            <a:ext uri="{FF2B5EF4-FFF2-40B4-BE49-F238E27FC236}">
              <a16:creationId xmlns:a16="http://schemas.microsoft.com/office/drawing/2014/main" id="{00000000-0008-0000-0300-000020180000}"/>
            </a:ext>
          </a:extLst>
        </xdr:cNvPr>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6177" name="テキスト ボックス 33">
          <a:extLst>
            <a:ext uri="{FF2B5EF4-FFF2-40B4-BE49-F238E27FC236}">
              <a16:creationId xmlns:a16="http://schemas.microsoft.com/office/drawing/2014/main" id="{00000000-0008-0000-0300-000021180000}"/>
            </a:ext>
          </a:extLst>
        </xdr:cNvPr>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6178" name="正方形/長方形 34">
          <a:extLst>
            <a:ext uri="{FF2B5EF4-FFF2-40B4-BE49-F238E27FC236}">
              <a16:creationId xmlns:a16="http://schemas.microsoft.com/office/drawing/2014/main" id="{00000000-0008-0000-0300-00002218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6179" name="テキスト ボックス 35">
          <a:extLst>
            <a:ext uri="{FF2B5EF4-FFF2-40B4-BE49-F238E27FC236}">
              <a16:creationId xmlns:a16="http://schemas.microsoft.com/office/drawing/2014/main" id="{00000000-0008-0000-0300-000023180000}"/>
            </a:ext>
          </a:extLst>
        </xdr:cNvPr>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6180" name="テキスト ボックス 36">
          <a:extLst>
            <a:ext uri="{FF2B5EF4-FFF2-40B4-BE49-F238E27FC236}">
              <a16:creationId xmlns:a16="http://schemas.microsoft.com/office/drawing/2014/main" id="{00000000-0008-0000-0300-000024180000}"/>
            </a:ext>
          </a:extLst>
        </xdr:cNvPr>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[0.23]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6181" name="正方形/長方形 37">
          <a:extLst>
            <a:ext uri="{FF2B5EF4-FFF2-40B4-BE49-F238E27FC236}">
              <a16:creationId xmlns:a16="http://schemas.microsoft.com/office/drawing/2014/main" id="{00000000-0008-0000-0300-000025180000}"/>
            </a:ext>
          </a:extLst>
        </xdr:cNvPr>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6182" name="正方形/長方形 38">
          <a:extLst>
            <a:ext uri="{FF2B5EF4-FFF2-40B4-BE49-F238E27FC236}">
              <a16:creationId xmlns:a16="http://schemas.microsoft.com/office/drawing/2014/main" id="{00000000-0008-0000-0300-000026180000}"/>
            </a:ext>
          </a:extLst>
        </xdr:cNvPr>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57/79</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6183" name="正方形/長方形 39">
          <a:extLst>
            <a:ext uri="{FF2B5EF4-FFF2-40B4-BE49-F238E27FC236}">
              <a16:creationId xmlns:a16="http://schemas.microsoft.com/office/drawing/2014/main" id="{00000000-0008-0000-0300-00002718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6184" name="正方形/長方形 40">
          <a:extLst>
            <a:ext uri="{FF2B5EF4-FFF2-40B4-BE49-F238E27FC236}">
              <a16:creationId xmlns:a16="http://schemas.microsoft.com/office/drawing/2014/main" id="{00000000-0008-0000-0300-00002818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0.50</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6185" name="正方形/長方形 41">
          <a:extLst>
            <a:ext uri="{FF2B5EF4-FFF2-40B4-BE49-F238E27FC236}">
              <a16:creationId xmlns:a16="http://schemas.microsoft.com/office/drawing/2014/main" id="{00000000-0008-0000-0300-00002918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6186" name="正方形/長方形 42">
          <a:extLst>
            <a:ext uri="{FF2B5EF4-FFF2-40B4-BE49-F238E27FC236}">
              <a16:creationId xmlns:a16="http://schemas.microsoft.com/office/drawing/2014/main" id="{00000000-0008-0000-0300-00002A18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0.39</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187" name="正方形/長方形 43">
          <a:extLst>
            <a:ext uri="{FF2B5EF4-FFF2-40B4-BE49-F238E27FC236}">
              <a16:creationId xmlns:a16="http://schemas.microsoft.com/office/drawing/2014/main" id="{00000000-0008-0000-0300-00002B18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6188" name="正方形/長方形 44">
          <a:extLst>
            <a:ext uri="{FF2B5EF4-FFF2-40B4-BE49-F238E27FC236}">
              <a16:creationId xmlns:a16="http://schemas.microsoft.com/office/drawing/2014/main" id="{00000000-0008-0000-0300-00002C18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6189" name="正方形/長方形 45">
          <a:extLst>
            <a:ext uri="{FF2B5EF4-FFF2-40B4-BE49-F238E27FC236}">
              <a16:creationId xmlns:a16="http://schemas.microsoft.com/office/drawing/2014/main" id="{00000000-0008-0000-0300-00002D18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6190" name="テキスト ボックス 46">
          <a:extLst>
            <a:ext uri="{FF2B5EF4-FFF2-40B4-BE49-F238E27FC236}">
              <a16:creationId xmlns:a16="http://schemas.microsoft.com/office/drawing/2014/main" id="{00000000-0008-0000-0300-00002E18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28年度基準財政収入額においては、法人税の増額（対前年度比44.2％）、株式等譲渡所得割交付金の増額（対前年度比137.7％）等により全体では対前年度比2.1％増となった。基準財政需要額においては、地域振興費の増額（対前年度比54.9％等により全体では対前年度比2.6％増となった。単年度の財政力指数は、0.230から0.228微減となっている。人口の減少による税収の減、町内に中心となる産業がない事等で、財政基盤が弱く、類似団体平均、長野県平均ともに下回っている。歳出のさらなる見直しをしつつ、活力ある町づくりを展開し、財政の健全化を図り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6191" name="直線コネクタ 47">
          <a:extLst>
            <a:ext uri="{FF2B5EF4-FFF2-40B4-BE49-F238E27FC236}">
              <a16:creationId xmlns:a16="http://schemas.microsoft.com/office/drawing/2014/main" id="{00000000-0008-0000-0300-00002F18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6192" name="直線コネクタ 48">
          <a:extLst>
            <a:ext uri="{FF2B5EF4-FFF2-40B4-BE49-F238E27FC236}">
              <a16:creationId xmlns:a16="http://schemas.microsoft.com/office/drawing/2014/main" id="{00000000-0008-0000-0300-00003018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6193" name="テキスト ボックス 49">
          <a:extLst>
            <a:ext uri="{FF2B5EF4-FFF2-40B4-BE49-F238E27FC236}">
              <a16:creationId xmlns:a16="http://schemas.microsoft.com/office/drawing/2014/main" id="{00000000-0008-0000-0300-00003118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6194" name="直線コネクタ 50">
          <a:extLst>
            <a:ext uri="{FF2B5EF4-FFF2-40B4-BE49-F238E27FC236}">
              <a16:creationId xmlns:a16="http://schemas.microsoft.com/office/drawing/2014/main" id="{00000000-0008-0000-0300-00003218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6195" name="テキスト ボックス 51">
          <a:extLst>
            <a:ext uri="{FF2B5EF4-FFF2-40B4-BE49-F238E27FC236}">
              <a16:creationId xmlns:a16="http://schemas.microsoft.com/office/drawing/2014/main" id="{00000000-0008-0000-0300-00003318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6196" name="直線コネクタ 52">
          <a:extLst>
            <a:ext uri="{FF2B5EF4-FFF2-40B4-BE49-F238E27FC236}">
              <a16:creationId xmlns:a16="http://schemas.microsoft.com/office/drawing/2014/main" id="{00000000-0008-0000-0300-00003418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6197" name="テキスト ボックス 53">
          <a:extLst>
            <a:ext uri="{FF2B5EF4-FFF2-40B4-BE49-F238E27FC236}">
              <a16:creationId xmlns:a16="http://schemas.microsoft.com/office/drawing/2014/main" id="{00000000-0008-0000-0300-000035180000}"/>
            </a:ext>
          </a:extLst>
        </xdr:cNvPr>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6198" name="直線コネクタ 54">
          <a:extLst>
            <a:ext uri="{FF2B5EF4-FFF2-40B4-BE49-F238E27FC236}">
              <a16:creationId xmlns:a16="http://schemas.microsoft.com/office/drawing/2014/main" id="{00000000-0008-0000-0300-00003618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6199" name="テキスト ボックス 55">
          <a:extLst>
            <a:ext uri="{FF2B5EF4-FFF2-40B4-BE49-F238E27FC236}">
              <a16:creationId xmlns:a16="http://schemas.microsoft.com/office/drawing/2014/main" id="{00000000-0008-0000-0300-000037180000}"/>
            </a:ext>
          </a:extLst>
        </xdr:cNvPr>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6200" name="直線コネクタ 56">
          <a:extLst>
            <a:ext uri="{FF2B5EF4-FFF2-40B4-BE49-F238E27FC236}">
              <a16:creationId xmlns:a16="http://schemas.microsoft.com/office/drawing/2014/main" id="{00000000-0008-0000-0300-00003818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6201" name="テキスト ボックス 57">
          <a:extLst>
            <a:ext uri="{FF2B5EF4-FFF2-40B4-BE49-F238E27FC236}">
              <a16:creationId xmlns:a16="http://schemas.microsoft.com/office/drawing/2014/main" id="{00000000-0008-0000-0300-00003918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6202" name="直線コネクタ 58">
          <a:extLst>
            <a:ext uri="{FF2B5EF4-FFF2-40B4-BE49-F238E27FC236}">
              <a16:creationId xmlns:a16="http://schemas.microsoft.com/office/drawing/2014/main" id="{00000000-0008-0000-0300-00003A18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6203" name="テキスト ボックス 59">
          <a:extLst>
            <a:ext uri="{FF2B5EF4-FFF2-40B4-BE49-F238E27FC236}">
              <a16:creationId xmlns:a16="http://schemas.microsoft.com/office/drawing/2014/main" id="{00000000-0008-0000-0300-00003B18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6204" name="直線コネクタ 60">
          <a:extLst>
            <a:ext uri="{FF2B5EF4-FFF2-40B4-BE49-F238E27FC236}">
              <a16:creationId xmlns:a16="http://schemas.microsoft.com/office/drawing/2014/main" id="{00000000-0008-0000-0300-00003C18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6205" name="テキスト ボックス 61">
          <a:extLst>
            <a:ext uri="{FF2B5EF4-FFF2-40B4-BE49-F238E27FC236}">
              <a16:creationId xmlns:a16="http://schemas.microsoft.com/office/drawing/2014/main" id="{00000000-0008-0000-0300-00003D18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6206" name="財政力グラフ枠">
          <a:extLst>
            <a:ext uri="{FF2B5EF4-FFF2-40B4-BE49-F238E27FC236}">
              <a16:creationId xmlns:a16="http://schemas.microsoft.com/office/drawing/2014/main" id="{00000000-0008-0000-0300-00003E18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36</xdr:row>
      <xdr:rowOff>77470</xdr:rowOff>
    </xdr:from>
    <xdr:to>
      <xdr:col>7</xdr:col>
      <xdr:colOff>152400</xdr:colOff>
      <xdr:row>44</xdr:row>
      <xdr:rowOff>107950</xdr:rowOff>
    </xdr:to>
    <xdr:cxnSp macro="">
      <xdr:nvCxnSpPr>
        <xdr:cNvPr id="6207" name="直線コネクタ 63">
          <a:extLst>
            <a:ext uri="{FF2B5EF4-FFF2-40B4-BE49-F238E27FC236}">
              <a16:creationId xmlns:a16="http://schemas.microsoft.com/office/drawing/2014/main" id="{00000000-0008-0000-0300-00003F180000}"/>
            </a:ext>
          </a:extLst>
        </xdr:cNvPr>
        <xdr:cNvCxnSpPr/>
      </xdr:nvCxnSpPr>
      <xdr:spPr>
        <a:xfrm flipV="1">
          <a:off x="4953000" y="6249670"/>
          <a:ext cx="0" cy="1402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80010</xdr:rowOff>
    </xdr:from>
    <xdr:to>
      <xdr:col>8</xdr:col>
      <xdr:colOff>317500</xdr:colOff>
      <xdr:row>45</xdr:row>
      <xdr:rowOff>167640</xdr:rowOff>
    </xdr:to>
    <xdr:sp macro="" textlink="">
      <xdr:nvSpPr>
        <xdr:cNvPr id="6208" name="財政力最小値テキスト">
          <a:extLst>
            <a:ext uri="{FF2B5EF4-FFF2-40B4-BE49-F238E27FC236}">
              <a16:creationId xmlns:a16="http://schemas.microsoft.com/office/drawing/2014/main" id="{00000000-0008-0000-0300-000040180000}"/>
            </a:ext>
          </a:extLst>
        </xdr:cNvPr>
        <xdr:cNvSpPr txBox="1"/>
      </xdr:nvSpPr>
      <xdr:spPr>
        <a:xfrm>
          <a:off x="50419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0.17</a:t>
          </a:r>
        </a:p>
      </xdr:txBody>
    </xdr:sp>
    <xdr:clientData/>
  </xdr:twoCellAnchor>
  <xdr:twoCellAnchor>
    <xdr:from>
      <xdr:col>7</xdr:col>
      <xdr:colOff>63500</xdr:colOff>
      <xdr:row>44</xdr:row>
      <xdr:rowOff>107950</xdr:rowOff>
    </xdr:from>
    <xdr:to>
      <xdr:col>7</xdr:col>
      <xdr:colOff>241300</xdr:colOff>
      <xdr:row>44</xdr:row>
      <xdr:rowOff>107950</xdr:rowOff>
    </xdr:to>
    <xdr:cxnSp macro="">
      <xdr:nvCxnSpPr>
        <xdr:cNvPr id="6209" name="直線コネクタ 65">
          <a:extLst>
            <a:ext uri="{FF2B5EF4-FFF2-40B4-BE49-F238E27FC236}">
              <a16:creationId xmlns:a16="http://schemas.microsoft.com/office/drawing/2014/main" id="{00000000-0008-0000-0300-000041180000}"/>
            </a:ext>
          </a:extLst>
        </xdr:cNvPr>
        <xdr:cNvCxnSpPr/>
      </xdr:nvCxnSpPr>
      <xdr:spPr>
        <a:xfrm>
          <a:off x="4864100" y="765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163830</xdr:rowOff>
    </xdr:from>
    <xdr:to>
      <xdr:col>8</xdr:col>
      <xdr:colOff>317500</xdr:colOff>
      <xdr:row>36</xdr:row>
      <xdr:rowOff>80010</xdr:rowOff>
    </xdr:to>
    <xdr:sp macro="" textlink="">
      <xdr:nvSpPr>
        <xdr:cNvPr id="6210" name="財政力最大値テキスト">
          <a:extLst>
            <a:ext uri="{FF2B5EF4-FFF2-40B4-BE49-F238E27FC236}">
              <a16:creationId xmlns:a16="http://schemas.microsoft.com/office/drawing/2014/main" id="{00000000-0008-0000-0300-000042180000}"/>
            </a:ext>
          </a:extLst>
        </xdr:cNvPr>
        <xdr:cNvSpPr txBox="1"/>
      </xdr:nvSpPr>
      <xdr:spPr>
        <a:xfrm>
          <a:off x="5041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1.39</a:t>
          </a:r>
        </a:p>
      </xdr:txBody>
    </xdr:sp>
    <xdr:clientData/>
  </xdr:twoCellAnchor>
  <xdr:twoCellAnchor>
    <xdr:from>
      <xdr:col>7</xdr:col>
      <xdr:colOff>63500</xdr:colOff>
      <xdr:row>36</xdr:row>
      <xdr:rowOff>77470</xdr:rowOff>
    </xdr:from>
    <xdr:to>
      <xdr:col>7</xdr:col>
      <xdr:colOff>241300</xdr:colOff>
      <xdr:row>36</xdr:row>
      <xdr:rowOff>77470</xdr:rowOff>
    </xdr:to>
    <xdr:cxnSp macro="">
      <xdr:nvCxnSpPr>
        <xdr:cNvPr id="6211" name="直線コネクタ 67">
          <a:extLst>
            <a:ext uri="{FF2B5EF4-FFF2-40B4-BE49-F238E27FC236}">
              <a16:creationId xmlns:a16="http://schemas.microsoft.com/office/drawing/2014/main" id="{00000000-0008-0000-0300-000043180000}"/>
            </a:ext>
          </a:extLst>
        </xdr:cNvPr>
        <xdr:cNvCxnSpPr/>
      </xdr:nvCxnSpPr>
      <xdr:spPr>
        <a:xfrm>
          <a:off x="4864100" y="624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38735</xdr:rowOff>
    </xdr:from>
    <xdr:to>
      <xdr:col>7</xdr:col>
      <xdr:colOff>152400</xdr:colOff>
      <xdr:row>44</xdr:row>
      <xdr:rowOff>38735</xdr:rowOff>
    </xdr:to>
    <xdr:cxnSp macro="">
      <xdr:nvCxnSpPr>
        <xdr:cNvPr id="6212" name="直線コネクタ 68">
          <a:extLst>
            <a:ext uri="{FF2B5EF4-FFF2-40B4-BE49-F238E27FC236}">
              <a16:creationId xmlns:a16="http://schemas.microsoft.com/office/drawing/2014/main" id="{00000000-0008-0000-0300-000044180000}"/>
            </a:ext>
          </a:extLst>
        </xdr:cNvPr>
        <xdr:cNvCxnSpPr/>
      </xdr:nvCxnSpPr>
      <xdr:spPr>
        <a:xfrm>
          <a:off x="4114800" y="75825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15240</xdr:rowOff>
    </xdr:from>
    <xdr:to>
      <xdr:col>8</xdr:col>
      <xdr:colOff>317500</xdr:colOff>
      <xdr:row>43</xdr:row>
      <xdr:rowOff>102870</xdr:rowOff>
    </xdr:to>
    <xdr:sp macro="" textlink="">
      <xdr:nvSpPr>
        <xdr:cNvPr id="6213" name="財政力平均値テキスト">
          <a:extLst>
            <a:ext uri="{FF2B5EF4-FFF2-40B4-BE49-F238E27FC236}">
              <a16:creationId xmlns:a16="http://schemas.microsoft.com/office/drawing/2014/main" id="{00000000-0008-0000-0300-000045180000}"/>
            </a:ext>
          </a:extLst>
        </xdr:cNvPr>
        <xdr:cNvSpPr txBox="1"/>
      </xdr:nvSpPr>
      <xdr:spPr>
        <a:xfrm>
          <a:off x="5041900" y="7216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0.37</a:t>
          </a:r>
        </a:p>
      </xdr:txBody>
    </xdr:sp>
    <xdr:clientData/>
  </xdr:twoCellAnchor>
  <xdr:twoCellAnchor>
    <xdr:from>
      <xdr:col>7</xdr:col>
      <xdr:colOff>101600</xdr:colOff>
      <xdr:row>42</xdr:row>
      <xdr:rowOff>170180</xdr:rowOff>
    </xdr:from>
    <xdr:to>
      <xdr:col>7</xdr:col>
      <xdr:colOff>203200</xdr:colOff>
      <xdr:row>43</xdr:row>
      <xdr:rowOff>100330</xdr:rowOff>
    </xdr:to>
    <xdr:sp macro="" textlink="">
      <xdr:nvSpPr>
        <xdr:cNvPr id="6214" name="フローチャート : 判断 70">
          <a:extLst>
            <a:ext uri="{FF2B5EF4-FFF2-40B4-BE49-F238E27FC236}">
              <a16:creationId xmlns:a16="http://schemas.microsoft.com/office/drawing/2014/main" id="{00000000-0008-0000-0300-000046180000}"/>
            </a:ext>
          </a:extLst>
        </xdr:cNvPr>
        <xdr:cNvSpPr/>
      </xdr:nvSpPr>
      <xdr:spPr>
        <a:xfrm>
          <a:off x="49022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44</xdr:row>
      <xdr:rowOff>38735</xdr:rowOff>
    </xdr:from>
    <xdr:to>
      <xdr:col>6</xdr:col>
      <xdr:colOff>0</xdr:colOff>
      <xdr:row>44</xdr:row>
      <xdr:rowOff>38735</xdr:rowOff>
    </xdr:to>
    <xdr:cxnSp macro="">
      <xdr:nvCxnSpPr>
        <xdr:cNvPr id="6215" name="直線コネクタ 71">
          <a:extLst>
            <a:ext uri="{FF2B5EF4-FFF2-40B4-BE49-F238E27FC236}">
              <a16:creationId xmlns:a16="http://schemas.microsoft.com/office/drawing/2014/main" id="{00000000-0008-0000-0300-000047180000}"/>
            </a:ext>
          </a:extLst>
        </xdr:cNvPr>
        <xdr:cNvCxnSpPr/>
      </xdr:nvCxnSpPr>
      <xdr:spPr>
        <a:xfrm>
          <a:off x="3225800" y="7582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10160</xdr:rowOff>
    </xdr:from>
    <xdr:to>
      <xdr:col>6</xdr:col>
      <xdr:colOff>50800</xdr:colOff>
      <xdr:row>43</xdr:row>
      <xdr:rowOff>111760</xdr:rowOff>
    </xdr:to>
    <xdr:sp macro="" textlink="">
      <xdr:nvSpPr>
        <xdr:cNvPr id="6216" name="フローチャート : 判断 72">
          <a:extLst>
            <a:ext uri="{FF2B5EF4-FFF2-40B4-BE49-F238E27FC236}">
              <a16:creationId xmlns:a16="http://schemas.microsoft.com/office/drawing/2014/main" id="{00000000-0008-0000-0300-000048180000}"/>
            </a:ext>
          </a:extLst>
        </xdr:cNvPr>
        <xdr:cNvSpPr/>
      </xdr:nvSpPr>
      <xdr:spPr>
        <a:xfrm>
          <a:off x="4064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41</xdr:row>
      <xdr:rowOff>121920</xdr:rowOff>
    </xdr:from>
    <xdr:to>
      <xdr:col>6</xdr:col>
      <xdr:colOff>355600</xdr:colOff>
      <xdr:row>43</xdr:row>
      <xdr:rowOff>37465</xdr:rowOff>
    </xdr:to>
    <xdr:sp macro="" textlink="">
      <xdr:nvSpPr>
        <xdr:cNvPr id="6217" name="テキスト ボックス 73">
          <a:extLst>
            <a:ext uri="{FF2B5EF4-FFF2-40B4-BE49-F238E27FC236}">
              <a16:creationId xmlns:a16="http://schemas.microsoft.com/office/drawing/2014/main" id="{00000000-0008-0000-0300-000049180000}"/>
            </a:ext>
          </a:extLst>
        </xdr:cNvPr>
        <xdr:cNvSpPr txBox="1"/>
      </xdr:nvSpPr>
      <xdr:spPr>
        <a:xfrm>
          <a:off x="3733800" y="7151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0.36</a:t>
          </a:r>
        </a:p>
      </xdr:txBody>
    </xdr:sp>
    <xdr:clientData/>
  </xdr:twoCellAnchor>
  <xdr:twoCellAnchor>
    <xdr:from>
      <xdr:col>3</xdr:col>
      <xdr:colOff>279400</xdr:colOff>
      <xdr:row>44</xdr:row>
      <xdr:rowOff>38735</xdr:rowOff>
    </xdr:from>
    <xdr:to>
      <xdr:col>4</xdr:col>
      <xdr:colOff>482600</xdr:colOff>
      <xdr:row>44</xdr:row>
      <xdr:rowOff>38735</xdr:rowOff>
    </xdr:to>
    <xdr:cxnSp macro="">
      <xdr:nvCxnSpPr>
        <xdr:cNvPr id="6218" name="直線コネクタ 74">
          <a:extLst>
            <a:ext uri="{FF2B5EF4-FFF2-40B4-BE49-F238E27FC236}">
              <a16:creationId xmlns:a16="http://schemas.microsoft.com/office/drawing/2014/main" id="{00000000-0008-0000-0300-00004A180000}"/>
            </a:ext>
          </a:extLst>
        </xdr:cNvPr>
        <xdr:cNvCxnSpPr/>
      </xdr:nvCxnSpPr>
      <xdr:spPr>
        <a:xfrm>
          <a:off x="2336800" y="7582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146685</xdr:rowOff>
    </xdr:from>
    <xdr:to>
      <xdr:col>4</xdr:col>
      <xdr:colOff>533400</xdr:colOff>
      <xdr:row>43</xdr:row>
      <xdr:rowOff>76835</xdr:rowOff>
    </xdr:to>
    <xdr:sp macro="" textlink="">
      <xdr:nvSpPr>
        <xdr:cNvPr id="6219" name="フローチャート : 判断 75">
          <a:extLst>
            <a:ext uri="{FF2B5EF4-FFF2-40B4-BE49-F238E27FC236}">
              <a16:creationId xmlns:a16="http://schemas.microsoft.com/office/drawing/2014/main" id="{00000000-0008-0000-0300-00004B180000}"/>
            </a:ext>
          </a:extLst>
        </xdr:cNvPr>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41</xdr:row>
      <xdr:rowOff>86995</xdr:rowOff>
    </xdr:from>
    <xdr:to>
      <xdr:col>5</xdr:col>
      <xdr:colOff>177800</xdr:colOff>
      <xdr:row>43</xdr:row>
      <xdr:rowOff>2540</xdr:rowOff>
    </xdr:to>
    <xdr:sp macro="" textlink="">
      <xdr:nvSpPr>
        <xdr:cNvPr id="6220" name="テキスト ボックス 76">
          <a:extLst>
            <a:ext uri="{FF2B5EF4-FFF2-40B4-BE49-F238E27FC236}">
              <a16:creationId xmlns:a16="http://schemas.microsoft.com/office/drawing/2014/main" id="{00000000-0008-0000-0300-00004C180000}"/>
            </a:ext>
          </a:extLst>
        </xdr:cNvPr>
        <xdr:cNvSpPr txBox="1"/>
      </xdr:nvSpPr>
      <xdr:spPr>
        <a:xfrm>
          <a:off x="2844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0.39</a:t>
          </a:r>
        </a:p>
      </xdr:txBody>
    </xdr:sp>
    <xdr:clientData/>
  </xdr:twoCellAnchor>
  <xdr:twoCellAnchor>
    <xdr:from>
      <xdr:col>2</xdr:col>
      <xdr:colOff>76200</xdr:colOff>
      <xdr:row>44</xdr:row>
      <xdr:rowOff>38735</xdr:rowOff>
    </xdr:from>
    <xdr:to>
      <xdr:col>3</xdr:col>
      <xdr:colOff>279400</xdr:colOff>
      <xdr:row>44</xdr:row>
      <xdr:rowOff>38735</xdr:rowOff>
    </xdr:to>
    <xdr:cxnSp macro="">
      <xdr:nvCxnSpPr>
        <xdr:cNvPr id="6221" name="直線コネクタ 77">
          <a:extLst>
            <a:ext uri="{FF2B5EF4-FFF2-40B4-BE49-F238E27FC236}">
              <a16:creationId xmlns:a16="http://schemas.microsoft.com/office/drawing/2014/main" id="{00000000-0008-0000-0300-00004D180000}"/>
            </a:ext>
          </a:extLst>
        </xdr:cNvPr>
        <xdr:cNvCxnSpPr/>
      </xdr:nvCxnSpPr>
      <xdr:spPr>
        <a:xfrm>
          <a:off x="1447800" y="75825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135255</xdr:rowOff>
    </xdr:from>
    <xdr:to>
      <xdr:col>3</xdr:col>
      <xdr:colOff>330200</xdr:colOff>
      <xdr:row>43</xdr:row>
      <xdr:rowOff>65405</xdr:rowOff>
    </xdr:to>
    <xdr:sp macro="" textlink="">
      <xdr:nvSpPr>
        <xdr:cNvPr id="6222" name="フローチャート : 判断 78">
          <a:extLst>
            <a:ext uri="{FF2B5EF4-FFF2-40B4-BE49-F238E27FC236}">
              <a16:creationId xmlns:a16="http://schemas.microsoft.com/office/drawing/2014/main" id="{00000000-0008-0000-0300-00004E180000}"/>
            </a:ext>
          </a:extLst>
        </xdr:cNvPr>
        <xdr:cNvSpPr/>
      </xdr:nvSpPr>
      <xdr:spPr>
        <a:xfrm>
          <a:off x="2286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41</xdr:row>
      <xdr:rowOff>75565</xdr:rowOff>
    </xdr:from>
    <xdr:to>
      <xdr:col>3</xdr:col>
      <xdr:colOff>659765</xdr:colOff>
      <xdr:row>42</xdr:row>
      <xdr:rowOff>162560</xdr:rowOff>
    </xdr:to>
    <xdr:sp macro="" textlink="">
      <xdr:nvSpPr>
        <xdr:cNvPr id="6223" name="テキスト ボックス 79">
          <a:extLst>
            <a:ext uri="{FF2B5EF4-FFF2-40B4-BE49-F238E27FC236}">
              <a16:creationId xmlns:a16="http://schemas.microsoft.com/office/drawing/2014/main" id="{00000000-0008-0000-0300-00004F180000}"/>
            </a:ext>
          </a:extLst>
        </xdr:cNvPr>
        <xdr:cNvSpPr txBox="1"/>
      </xdr:nvSpPr>
      <xdr:spPr>
        <a:xfrm>
          <a:off x="1955800" y="7105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0.40</a:t>
          </a:r>
        </a:p>
      </xdr:txBody>
    </xdr:sp>
    <xdr:clientData/>
  </xdr:twoCellAnchor>
  <xdr:twoCellAnchor>
    <xdr:from>
      <xdr:col>2</xdr:col>
      <xdr:colOff>25400</xdr:colOff>
      <xdr:row>42</xdr:row>
      <xdr:rowOff>123825</xdr:rowOff>
    </xdr:from>
    <xdr:to>
      <xdr:col>2</xdr:col>
      <xdr:colOff>127000</xdr:colOff>
      <xdr:row>43</xdr:row>
      <xdr:rowOff>53975</xdr:rowOff>
    </xdr:to>
    <xdr:sp macro="" textlink="">
      <xdr:nvSpPr>
        <xdr:cNvPr id="6224" name="フローチャート : 判断 80">
          <a:extLst>
            <a:ext uri="{FF2B5EF4-FFF2-40B4-BE49-F238E27FC236}">
              <a16:creationId xmlns:a16="http://schemas.microsoft.com/office/drawing/2014/main" id="{00000000-0008-0000-0300-000050180000}"/>
            </a:ext>
          </a:extLst>
        </xdr:cNvPr>
        <xdr:cNvSpPr/>
      </xdr:nvSpPr>
      <xdr:spPr>
        <a:xfrm>
          <a:off x="1397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41</xdr:row>
      <xdr:rowOff>64135</xdr:rowOff>
    </xdr:from>
    <xdr:to>
      <xdr:col>2</xdr:col>
      <xdr:colOff>456565</xdr:colOff>
      <xdr:row>42</xdr:row>
      <xdr:rowOff>151130</xdr:rowOff>
    </xdr:to>
    <xdr:sp macro="" textlink="">
      <xdr:nvSpPr>
        <xdr:cNvPr id="6225" name="テキスト ボックス 81">
          <a:extLst>
            <a:ext uri="{FF2B5EF4-FFF2-40B4-BE49-F238E27FC236}">
              <a16:creationId xmlns:a16="http://schemas.microsoft.com/office/drawing/2014/main" id="{00000000-0008-0000-0300-000051180000}"/>
            </a:ext>
          </a:extLst>
        </xdr:cNvPr>
        <xdr:cNvSpPr txBox="1"/>
      </xdr:nvSpPr>
      <xdr:spPr>
        <a:xfrm>
          <a:off x="1066800" y="70935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0.41</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6226" name="テキスト ボックス 82">
          <a:extLst>
            <a:ext uri="{FF2B5EF4-FFF2-40B4-BE49-F238E27FC236}">
              <a16:creationId xmlns:a16="http://schemas.microsoft.com/office/drawing/2014/main" id="{00000000-0008-0000-0300-000052180000}"/>
            </a:ext>
          </a:extLst>
        </xdr:cNvPr>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6227" name="テキスト ボックス 83">
          <a:extLst>
            <a:ext uri="{FF2B5EF4-FFF2-40B4-BE49-F238E27FC236}">
              <a16:creationId xmlns:a16="http://schemas.microsoft.com/office/drawing/2014/main" id="{00000000-0008-0000-0300-00005318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6228" name="テキスト ボックス 84">
          <a:extLst>
            <a:ext uri="{FF2B5EF4-FFF2-40B4-BE49-F238E27FC236}">
              <a16:creationId xmlns:a16="http://schemas.microsoft.com/office/drawing/2014/main" id="{00000000-0008-0000-0300-000054180000}"/>
            </a:ext>
          </a:extLst>
        </xdr:cNvPr>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6229" name="テキスト ボックス 85">
          <a:extLst>
            <a:ext uri="{FF2B5EF4-FFF2-40B4-BE49-F238E27FC236}">
              <a16:creationId xmlns:a16="http://schemas.microsoft.com/office/drawing/2014/main" id="{00000000-0008-0000-0300-00005518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6230" name="テキスト ボックス 86">
          <a:extLst>
            <a:ext uri="{FF2B5EF4-FFF2-40B4-BE49-F238E27FC236}">
              <a16:creationId xmlns:a16="http://schemas.microsoft.com/office/drawing/2014/main" id="{00000000-0008-0000-0300-00005618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43</xdr:row>
      <xdr:rowOff>159385</xdr:rowOff>
    </xdr:from>
    <xdr:to>
      <xdr:col>7</xdr:col>
      <xdr:colOff>203200</xdr:colOff>
      <xdr:row>44</xdr:row>
      <xdr:rowOff>89535</xdr:rowOff>
    </xdr:to>
    <xdr:sp macro="" textlink="">
      <xdr:nvSpPr>
        <xdr:cNvPr id="6231" name="円/楕円 87">
          <a:extLst>
            <a:ext uri="{FF2B5EF4-FFF2-40B4-BE49-F238E27FC236}">
              <a16:creationId xmlns:a16="http://schemas.microsoft.com/office/drawing/2014/main" id="{00000000-0008-0000-0300-000057180000}"/>
            </a:ext>
          </a:extLst>
        </xdr:cNvPr>
        <xdr:cNvSpPr/>
      </xdr:nvSpPr>
      <xdr:spPr>
        <a:xfrm>
          <a:off x="4902200" y="7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43</xdr:row>
      <xdr:rowOff>55245</xdr:rowOff>
    </xdr:from>
    <xdr:to>
      <xdr:col>8</xdr:col>
      <xdr:colOff>317500</xdr:colOff>
      <xdr:row>44</xdr:row>
      <xdr:rowOff>142240</xdr:rowOff>
    </xdr:to>
    <xdr:sp macro="" textlink="">
      <xdr:nvSpPr>
        <xdr:cNvPr id="6232" name="財政力該当値テキスト">
          <a:extLst>
            <a:ext uri="{FF2B5EF4-FFF2-40B4-BE49-F238E27FC236}">
              <a16:creationId xmlns:a16="http://schemas.microsoft.com/office/drawing/2014/main" id="{00000000-0008-0000-0300-000058180000}"/>
            </a:ext>
          </a:extLst>
        </xdr:cNvPr>
        <xdr:cNvSpPr txBox="1"/>
      </xdr:nvSpPr>
      <xdr:spPr>
        <a:xfrm>
          <a:off x="5041900" y="7427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0.23</a:t>
          </a:r>
        </a:p>
      </xdr:txBody>
    </xdr:sp>
    <xdr:clientData/>
  </xdr:twoCellAnchor>
  <xdr:twoCellAnchor>
    <xdr:from>
      <xdr:col>5</xdr:col>
      <xdr:colOff>635000</xdr:colOff>
      <xdr:row>43</xdr:row>
      <xdr:rowOff>159385</xdr:rowOff>
    </xdr:from>
    <xdr:to>
      <xdr:col>6</xdr:col>
      <xdr:colOff>50800</xdr:colOff>
      <xdr:row>44</xdr:row>
      <xdr:rowOff>89535</xdr:rowOff>
    </xdr:to>
    <xdr:sp macro="" textlink="">
      <xdr:nvSpPr>
        <xdr:cNvPr id="6233" name="円/楕円 89">
          <a:extLst>
            <a:ext uri="{FF2B5EF4-FFF2-40B4-BE49-F238E27FC236}">
              <a16:creationId xmlns:a16="http://schemas.microsoft.com/office/drawing/2014/main" id="{00000000-0008-0000-0300-000059180000}"/>
            </a:ext>
          </a:extLst>
        </xdr:cNvPr>
        <xdr:cNvSpPr/>
      </xdr:nvSpPr>
      <xdr:spPr>
        <a:xfrm>
          <a:off x="4064000" y="7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44</xdr:row>
      <xdr:rowOff>74930</xdr:rowOff>
    </xdr:from>
    <xdr:to>
      <xdr:col>6</xdr:col>
      <xdr:colOff>355600</xdr:colOff>
      <xdr:row>45</xdr:row>
      <xdr:rowOff>161925</xdr:rowOff>
    </xdr:to>
    <xdr:sp macro="" textlink="">
      <xdr:nvSpPr>
        <xdr:cNvPr id="6234" name="テキスト ボックス 90">
          <a:extLst>
            <a:ext uri="{FF2B5EF4-FFF2-40B4-BE49-F238E27FC236}">
              <a16:creationId xmlns:a16="http://schemas.microsoft.com/office/drawing/2014/main" id="{00000000-0008-0000-0300-00005A180000}"/>
            </a:ext>
          </a:extLst>
        </xdr:cNvPr>
        <xdr:cNvSpPr txBox="1"/>
      </xdr:nvSpPr>
      <xdr:spPr>
        <a:xfrm>
          <a:off x="3733800" y="76187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0.23</a:t>
          </a:r>
        </a:p>
      </xdr:txBody>
    </xdr:sp>
    <xdr:clientData/>
  </xdr:twoCellAnchor>
  <xdr:twoCellAnchor>
    <xdr:from>
      <xdr:col>4</xdr:col>
      <xdr:colOff>431800</xdr:colOff>
      <xdr:row>43</xdr:row>
      <xdr:rowOff>159385</xdr:rowOff>
    </xdr:from>
    <xdr:to>
      <xdr:col>4</xdr:col>
      <xdr:colOff>533400</xdr:colOff>
      <xdr:row>44</xdr:row>
      <xdr:rowOff>89535</xdr:rowOff>
    </xdr:to>
    <xdr:sp macro="" textlink="">
      <xdr:nvSpPr>
        <xdr:cNvPr id="6235" name="円/楕円 91">
          <a:extLst>
            <a:ext uri="{FF2B5EF4-FFF2-40B4-BE49-F238E27FC236}">
              <a16:creationId xmlns:a16="http://schemas.microsoft.com/office/drawing/2014/main" id="{00000000-0008-0000-0300-00005B180000}"/>
            </a:ext>
          </a:extLst>
        </xdr:cNvPr>
        <xdr:cNvSpPr/>
      </xdr:nvSpPr>
      <xdr:spPr>
        <a:xfrm>
          <a:off x="3175000" y="7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44</xdr:row>
      <xdr:rowOff>74930</xdr:rowOff>
    </xdr:from>
    <xdr:to>
      <xdr:col>5</xdr:col>
      <xdr:colOff>177800</xdr:colOff>
      <xdr:row>45</xdr:row>
      <xdr:rowOff>161925</xdr:rowOff>
    </xdr:to>
    <xdr:sp macro="" textlink="">
      <xdr:nvSpPr>
        <xdr:cNvPr id="6236" name="テキスト ボックス 92">
          <a:extLst>
            <a:ext uri="{FF2B5EF4-FFF2-40B4-BE49-F238E27FC236}">
              <a16:creationId xmlns:a16="http://schemas.microsoft.com/office/drawing/2014/main" id="{00000000-0008-0000-0300-00005C180000}"/>
            </a:ext>
          </a:extLst>
        </xdr:cNvPr>
        <xdr:cNvSpPr txBox="1"/>
      </xdr:nvSpPr>
      <xdr:spPr>
        <a:xfrm>
          <a:off x="2844800" y="7618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0.23</a:t>
          </a:r>
        </a:p>
      </xdr:txBody>
    </xdr:sp>
    <xdr:clientData/>
  </xdr:twoCellAnchor>
  <xdr:twoCellAnchor>
    <xdr:from>
      <xdr:col>3</xdr:col>
      <xdr:colOff>228600</xdr:colOff>
      <xdr:row>43</xdr:row>
      <xdr:rowOff>159385</xdr:rowOff>
    </xdr:from>
    <xdr:to>
      <xdr:col>3</xdr:col>
      <xdr:colOff>330200</xdr:colOff>
      <xdr:row>44</xdr:row>
      <xdr:rowOff>89535</xdr:rowOff>
    </xdr:to>
    <xdr:sp macro="" textlink="">
      <xdr:nvSpPr>
        <xdr:cNvPr id="6237" name="円/楕円 93">
          <a:extLst>
            <a:ext uri="{FF2B5EF4-FFF2-40B4-BE49-F238E27FC236}">
              <a16:creationId xmlns:a16="http://schemas.microsoft.com/office/drawing/2014/main" id="{00000000-0008-0000-0300-00005D180000}"/>
            </a:ext>
          </a:extLst>
        </xdr:cNvPr>
        <xdr:cNvSpPr/>
      </xdr:nvSpPr>
      <xdr:spPr>
        <a:xfrm>
          <a:off x="2286000" y="7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44</xdr:row>
      <xdr:rowOff>74930</xdr:rowOff>
    </xdr:from>
    <xdr:to>
      <xdr:col>3</xdr:col>
      <xdr:colOff>659765</xdr:colOff>
      <xdr:row>45</xdr:row>
      <xdr:rowOff>161925</xdr:rowOff>
    </xdr:to>
    <xdr:sp macro="" textlink="">
      <xdr:nvSpPr>
        <xdr:cNvPr id="6238" name="テキスト ボックス 94">
          <a:extLst>
            <a:ext uri="{FF2B5EF4-FFF2-40B4-BE49-F238E27FC236}">
              <a16:creationId xmlns:a16="http://schemas.microsoft.com/office/drawing/2014/main" id="{00000000-0008-0000-0300-00005E180000}"/>
            </a:ext>
          </a:extLst>
        </xdr:cNvPr>
        <xdr:cNvSpPr txBox="1"/>
      </xdr:nvSpPr>
      <xdr:spPr>
        <a:xfrm>
          <a:off x="1955800" y="7618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0.23</a:t>
          </a:r>
        </a:p>
      </xdr:txBody>
    </xdr:sp>
    <xdr:clientData/>
  </xdr:twoCellAnchor>
  <xdr:twoCellAnchor>
    <xdr:from>
      <xdr:col>2</xdr:col>
      <xdr:colOff>25400</xdr:colOff>
      <xdr:row>43</xdr:row>
      <xdr:rowOff>159385</xdr:rowOff>
    </xdr:from>
    <xdr:to>
      <xdr:col>2</xdr:col>
      <xdr:colOff>127000</xdr:colOff>
      <xdr:row>44</xdr:row>
      <xdr:rowOff>89535</xdr:rowOff>
    </xdr:to>
    <xdr:sp macro="" textlink="">
      <xdr:nvSpPr>
        <xdr:cNvPr id="6239" name="円/楕円 95">
          <a:extLst>
            <a:ext uri="{FF2B5EF4-FFF2-40B4-BE49-F238E27FC236}">
              <a16:creationId xmlns:a16="http://schemas.microsoft.com/office/drawing/2014/main" id="{00000000-0008-0000-0300-00005F180000}"/>
            </a:ext>
          </a:extLst>
        </xdr:cNvPr>
        <xdr:cNvSpPr/>
      </xdr:nvSpPr>
      <xdr:spPr>
        <a:xfrm>
          <a:off x="1397000" y="7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44</xdr:row>
      <xdr:rowOff>74930</xdr:rowOff>
    </xdr:from>
    <xdr:to>
      <xdr:col>2</xdr:col>
      <xdr:colOff>456565</xdr:colOff>
      <xdr:row>45</xdr:row>
      <xdr:rowOff>161925</xdr:rowOff>
    </xdr:to>
    <xdr:sp macro="" textlink="">
      <xdr:nvSpPr>
        <xdr:cNvPr id="6240" name="テキスト ボックス 96">
          <a:extLst>
            <a:ext uri="{FF2B5EF4-FFF2-40B4-BE49-F238E27FC236}">
              <a16:creationId xmlns:a16="http://schemas.microsoft.com/office/drawing/2014/main" id="{00000000-0008-0000-0300-000060180000}"/>
            </a:ext>
          </a:extLst>
        </xdr:cNvPr>
        <xdr:cNvSpPr txBox="1"/>
      </xdr:nvSpPr>
      <xdr:spPr>
        <a:xfrm>
          <a:off x="1066800" y="76187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0.23</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6241" name="正方形/長方形 97">
          <a:extLst>
            <a:ext uri="{FF2B5EF4-FFF2-40B4-BE49-F238E27FC236}">
              <a16:creationId xmlns:a16="http://schemas.microsoft.com/office/drawing/2014/main" id="{00000000-0008-0000-0300-00006118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6242" name="テキスト ボックス 98">
          <a:extLst>
            <a:ext uri="{FF2B5EF4-FFF2-40B4-BE49-F238E27FC236}">
              <a16:creationId xmlns:a16="http://schemas.microsoft.com/office/drawing/2014/main" id="{00000000-0008-0000-0300-000062180000}"/>
            </a:ext>
          </a:extLst>
        </xdr:cNvPr>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6243" name="テキスト ボックス 99">
          <a:extLst>
            <a:ext uri="{FF2B5EF4-FFF2-40B4-BE49-F238E27FC236}">
              <a16:creationId xmlns:a16="http://schemas.microsoft.com/office/drawing/2014/main" id="{00000000-0008-0000-0300-000063180000}"/>
            </a:ext>
          </a:extLst>
        </xdr:cNvPr>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[90.6%]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6244" name="正方形/長方形 100">
          <a:extLst>
            <a:ext uri="{FF2B5EF4-FFF2-40B4-BE49-F238E27FC236}">
              <a16:creationId xmlns:a16="http://schemas.microsoft.com/office/drawing/2014/main" id="{00000000-0008-0000-0300-000064180000}"/>
            </a:ext>
          </a:extLst>
        </xdr:cNvPr>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6245" name="正方形/長方形 101">
          <a:extLst>
            <a:ext uri="{FF2B5EF4-FFF2-40B4-BE49-F238E27FC236}">
              <a16:creationId xmlns:a16="http://schemas.microsoft.com/office/drawing/2014/main" id="{00000000-0008-0000-0300-000065180000}"/>
            </a:ext>
          </a:extLst>
        </xdr:cNvPr>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64/79</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6246" name="正方形/長方形 102">
          <a:extLst>
            <a:ext uri="{FF2B5EF4-FFF2-40B4-BE49-F238E27FC236}">
              <a16:creationId xmlns:a16="http://schemas.microsoft.com/office/drawing/2014/main" id="{00000000-0008-0000-0300-00006618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6247" name="正方形/長方形 103">
          <a:extLst>
            <a:ext uri="{FF2B5EF4-FFF2-40B4-BE49-F238E27FC236}">
              <a16:creationId xmlns:a16="http://schemas.microsoft.com/office/drawing/2014/main" id="{00000000-0008-0000-0300-00006718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92.5</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6248" name="正方形/長方形 104">
          <a:extLst>
            <a:ext uri="{FF2B5EF4-FFF2-40B4-BE49-F238E27FC236}">
              <a16:creationId xmlns:a16="http://schemas.microsoft.com/office/drawing/2014/main" id="{00000000-0008-0000-0300-00006818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6249" name="正方形/長方形 105">
          <a:extLst>
            <a:ext uri="{FF2B5EF4-FFF2-40B4-BE49-F238E27FC236}">
              <a16:creationId xmlns:a16="http://schemas.microsoft.com/office/drawing/2014/main" id="{00000000-0008-0000-0300-00006918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85.9</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50" name="正方形/長方形 106">
          <a:extLst>
            <a:ext uri="{FF2B5EF4-FFF2-40B4-BE49-F238E27FC236}">
              <a16:creationId xmlns:a16="http://schemas.microsoft.com/office/drawing/2014/main" id="{00000000-0008-0000-0300-00006A18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6251" name="正方形/長方形 107">
          <a:extLst>
            <a:ext uri="{FF2B5EF4-FFF2-40B4-BE49-F238E27FC236}">
              <a16:creationId xmlns:a16="http://schemas.microsoft.com/office/drawing/2014/main" id="{00000000-0008-0000-0300-00006B18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6252" name="正方形/長方形 108">
          <a:extLst>
            <a:ext uri="{FF2B5EF4-FFF2-40B4-BE49-F238E27FC236}">
              <a16:creationId xmlns:a16="http://schemas.microsoft.com/office/drawing/2014/main" id="{00000000-0008-0000-0300-00006C18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6253" name="テキスト ボックス 109">
          <a:extLst>
            <a:ext uri="{FF2B5EF4-FFF2-40B4-BE49-F238E27FC236}">
              <a16:creationId xmlns:a16="http://schemas.microsoft.com/office/drawing/2014/main" id="{00000000-0008-0000-0300-00006D18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合併年度前後に起債発行額の抑制を図ったことにより、類似団体の83.3％、長野県平均の83.3％を下回る79.0％となった。財政構造の弾力性は概ね良好と言える水準であったが、一部事務組合への負担金増額や、普通交付税の減額により、経常収支比率が上昇してしまった。合併特例債などの起債元金償還が始まることから、今後の事務事業の見直しを強化していくとともに経常経費の節減を図り、経常収支比率の低減に努めていく。</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6254" name="テキスト ボックス 110">
          <a:extLst>
            <a:ext uri="{FF2B5EF4-FFF2-40B4-BE49-F238E27FC236}">
              <a16:creationId xmlns:a16="http://schemas.microsoft.com/office/drawing/2014/main" id="{00000000-0008-0000-0300-00006E18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6255" name="直線コネクタ 111">
          <a:extLst>
            <a:ext uri="{FF2B5EF4-FFF2-40B4-BE49-F238E27FC236}">
              <a16:creationId xmlns:a16="http://schemas.microsoft.com/office/drawing/2014/main" id="{00000000-0008-0000-0300-00006F18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6256" name="テキスト ボックス 112">
          <a:extLst>
            <a:ext uri="{FF2B5EF4-FFF2-40B4-BE49-F238E27FC236}">
              <a16:creationId xmlns:a16="http://schemas.microsoft.com/office/drawing/2014/main" id="{00000000-0008-0000-0300-000070180000}"/>
            </a:ext>
          </a:extLst>
        </xdr:cNvPr>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31750</xdr:rowOff>
    </xdr:from>
    <xdr:to>
      <xdr:col>8</xdr:col>
      <xdr:colOff>355600</xdr:colOff>
      <xdr:row>67</xdr:row>
      <xdr:rowOff>31750</xdr:rowOff>
    </xdr:to>
    <xdr:cxnSp macro="">
      <xdr:nvCxnSpPr>
        <xdr:cNvPr id="6257" name="直線コネクタ 113">
          <a:extLst>
            <a:ext uri="{FF2B5EF4-FFF2-40B4-BE49-F238E27FC236}">
              <a16:creationId xmlns:a16="http://schemas.microsoft.com/office/drawing/2014/main" id="{00000000-0008-0000-0300-00007118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60960</xdr:rowOff>
    </xdr:from>
    <xdr:to>
      <xdr:col>1</xdr:col>
      <xdr:colOff>76200</xdr:colOff>
      <xdr:row>67</xdr:row>
      <xdr:rowOff>148590</xdr:rowOff>
    </xdr:to>
    <xdr:sp macro="" textlink="">
      <xdr:nvSpPr>
        <xdr:cNvPr id="6258" name="テキスト ボックス 114">
          <a:extLst>
            <a:ext uri="{FF2B5EF4-FFF2-40B4-BE49-F238E27FC236}">
              <a16:creationId xmlns:a16="http://schemas.microsoft.com/office/drawing/2014/main" id="{00000000-0008-0000-0300-00007218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63500</xdr:rowOff>
    </xdr:from>
    <xdr:to>
      <xdr:col>8</xdr:col>
      <xdr:colOff>355600</xdr:colOff>
      <xdr:row>64</xdr:row>
      <xdr:rowOff>63500</xdr:rowOff>
    </xdr:to>
    <xdr:cxnSp macro="">
      <xdr:nvCxnSpPr>
        <xdr:cNvPr id="6259" name="直線コネクタ 115">
          <a:extLst>
            <a:ext uri="{FF2B5EF4-FFF2-40B4-BE49-F238E27FC236}">
              <a16:creationId xmlns:a16="http://schemas.microsoft.com/office/drawing/2014/main" id="{00000000-0008-0000-0300-00007318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63</xdr:row>
      <xdr:rowOff>92710</xdr:rowOff>
    </xdr:from>
    <xdr:to>
      <xdr:col>1</xdr:col>
      <xdr:colOff>76200</xdr:colOff>
      <xdr:row>65</xdr:row>
      <xdr:rowOff>8890</xdr:rowOff>
    </xdr:to>
    <xdr:sp macro="" textlink="">
      <xdr:nvSpPr>
        <xdr:cNvPr id="6260" name="テキスト ボックス 116">
          <a:extLst>
            <a:ext uri="{FF2B5EF4-FFF2-40B4-BE49-F238E27FC236}">
              <a16:creationId xmlns:a16="http://schemas.microsoft.com/office/drawing/2014/main" id="{00000000-0008-0000-0300-00007418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355600</xdr:colOff>
      <xdr:row>61</xdr:row>
      <xdr:rowOff>95250</xdr:rowOff>
    </xdr:to>
    <xdr:cxnSp macro="">
      <xdr:nvCxnSpPr>
        <xdr:cNvPr id="6261" name="直線コネクタ 117">
          <a:extLst>
            <a:ext uri="{FF2B5EF4-FFF2-40B4-BE49-F238E27FC236}">
              <a16:creationId xmlns:a16="http://schemas.microsoft.com/office/drawing/2014/main" id="{00000000-0008-0000-0300-00007518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60</xdr:row>
      <xdr:rowOff>124460</xdr:rowOff>
    </xdr:from>
    <xdr:to>
      <xdr:col>1</xdr:col>
      <xdr:colOff>76200</xdr:colOff>
      <xdr:row>62</xdr:row>
      <xdr:rowOff>40640</xdr:rowOff>
    </xdr:to>
    <xdr:sp macro="" textlink="">
      <xdr:nvSpPr>
        <xdr:cNvPr id="6262" name="テキスト ボックス 118">
          <a:extLst>
            <a:ext uri="{FF2B5EF4-FFF2-40B4-BE49-F238E27FC236}">
              <a16:creationId xmlns:a16="http://schemas.microsoft.com/office/drawing/2014/main" id="{00000000-0008-0000-0300-00007618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127000</xdr:rowOff>
    </xdr:from>
    <xdr:to>
      <xdr:col>8</xdr:col>
      <xdr:colOff>355600</xdr:colOff>
      <xdr:row>58</xdr:row>
      <xdr:rowOff>127000</xdr:rowOff>
    </xdr:to>
    <xdr:cxnSp macro="">
      <xdr:nvCxnSpPr>
        <xdr:cNvPr id="6263" name="直線コネクタ 119">
          <a:extLst>
            <a:ext uri="{FF2B5EF4-FFF2-40B4-BE49-F238E27FC236}">
              <a16:creationId xmlns:a16="http://schemas.microsoft.com/office/drawing/2014/main" id="{00000000-0008-0000-0300-00007718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156210</xdr:rowOff>
    </xdr:from>
    <xdr:to>
      <xdr:col>1</xdr:col>
      <xdr:colOff>76200</xdr:colOff>
      <xdr:row>59</xdr:row>
      <xdr:rowOff>71755</xdr:rowOff>
    </xdr:to>
    <xdr:sp macro="" textlink="">
      <xdr:nvSpPr>
        <xdr:cNvPr id="6264" name="テキスト ボックス 120">
          <a:extLst>
            <a:ext uri="{FF2B5EF4-FFF2-40B4-BE49-F238E27FC236}">
              <a16:creationId xmlns:a16="http://schemas.microsoft.com/office/drawing/2014/main" id="{00000000-0008-0000-0300-000078180000}"/>
            </a:ext>
          </a:extLst>
        </xdr:cNvPr>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6265" name="直線コネクタ 121">
          <a:extLst>
            <a:ext uri="{FF2B5EF4-FFF2-40B4-BE49-F238E27FC236}">
              <a16:creationId xmlns:a16="http://schemas.microsoft.com/office/drawing/2014/main" id="{00000000-0008-0000-0300-00007918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6266" name="テキスト ボックス 122">
          <a:extLst>
            <a:ext uri="{FF2B5EF4-FFF2-40B4-BE49-F238E27FC236}">
              <a16:creationId xmlns:a16="http://schemas.microsoft.com/office/drawing/2014/main" id="{00000000-0008-0000-0300-00007A18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6267" name="財政構造の弾力性グラフ枠">
          <a:extLst>
            <a:ext uri="{FF2B5EF4-FFF2-40B4-BE49-F238E27FC236}">
              <a16:creationId xmlns:a16="http://schemas.microsoft.com/office/drawing/2014/main" id="{00000000-0008-0000-0300-00007B18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60</xdr:row>
      <xdr:rowOff>78740</xdr:rowOff>
    </xdr:from>
    <xdr:to>
      <xdr:col>7</xdr:col>
      <xdr:colOff>152400</xdr:colOff>
      <xdr:row>66</xdr:row>
      <xdr:rowOff>53340</xdr:rowOff>
    </xdr:to>
    <xdr:cxnSp macro="">
      <xdr:nvCxnSpPr>
        <xdr:cNvPr id="6268" name="直線コネクタ 124">
          <a:extLst>
            <a:ext uri="{FF2B5EF4-FFF2-40B4-BE49-F238E27FC236}">
              <a16:creationId xmlns:a16="http://schemas.microsoft.com/office/drawing/2014/main" id="{00000000-0008-0000-0300-00007C180000}"/>
            </a:ext>
          </a:extLst>
        </xdr:cNvPr>
        <xdr:cNvCxnSpPr/>
      </xdr:nvCxnSpPr>
      <xdr:spPr>
        <a:xfrm flipV="1">
          <a:off x="4953000" y="10365740"/>
          <a:ext cx="0" cy="1003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66</xdr:row>
      <xdr:rowOff>25400</xdr:rowOff>
    </xdr:from>
    <xdr:to>
      <xdr:col>8</xdr:col>
      <xdr:colOff>317500</xdr:colOff>
      <xdr:row>67</xdr:row>
      <xdr:rowOff>113030</xdr:rowOff>
    </xdr:to>
    <xdr:sp macro="" textlink="">
      <xdr:nvSpPr>
        <xdr:cNvPr id="6269" name="財政構造の弾力性最小値テキスト">
          <a:extLst>
            <a:ext uri="{FF2B5EF4-FFF2-40B4-BE49-F238E27FC236}">
              <a16:creationId xmlns:a16="http://schemas.microsoft.com/office/drawing/2014/main" id="{00000000-0008-0000-0300-00007D180000}"/>
            </a:ext>
          </a:extLst>
        </xdr:cNvPr>
        <xdr:cNvSpPr txBox="1"/>
      </xdr:nvSpPr>
      <xdr:spPr>
        <a:xfrm>
          <a:off x="5041900" y="1134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96.9</a:t>
          </a:r>
        </a:p>
      </xdr:txBody>
    </xdr:sp>
    <xdr:clientData/>
  </xdr:twoCellAnchor>
  <xdr:twoCellAnchor>
    <xdr:from>
      <xdr:col>7</xdr:col>
      <xdr:colOff>63500</xdr:colOff>
      <xdr:row>66</xdr:row>
      <xdr:rowOff>53340</xdr:rowOff>
    </xdr:from>
    <xdr:to>
      <xdr:col>7</xdr:col>
      <xdr:colOff>241300</xdr:colOff>
      <xdr:row>66</xdr:row>
      <xdr:rowOff>53340</xdr:rowOff>
    </xdr:to>
    <xdr:cxnSp macro="">
      <xdr:nvCxnSpPr>
        <xdr:cNvPr id="6270" name="直線コネクタ 126">
          <a:extLst>
            <a:ext uri="{FF2B5EF4-FFF2-40B4-BE49-F238E27FC236}">
              <a16:creationId xmlns:a16="http://schemas.microsoft.com/office/drawing/2014/main" id="{00000000-0008-0000-0300-00007E180000}"/>
            </a:ext>
          </a:extLst>
        </xdr:cNvPr>
        <xdr:cNvCxnSpPr/>
      </xdr:nvCxnSpPr>
      <xdr:spPr>
        <a:xfrm>
          <a:off x="4864100" y="1136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58</xdr:row>
      <xdr:rowOff>165100</xdr:rowOff>
    </xdr:from>
    <xdr:to>
      <xdr:col>8</xdr:col>
      <xdr:colOff>317500</xdr:colOff>
      <xdr:row>60</xdr:row>
      <xdr:rowOff>81280</xdr:rowOff>
    </xdr:to>
    <xdr:sp macro="" textlink="">
      <xdr:nvSpPr>
        <xdr:cNvPr id="6271" name="財政構造の弾力性最大値テキスト">
          <a:extLst>
            <a:ext uri="{FF2B5EF4-FFF2-40B4-BE49-F238E27FC236}">
              <a16:creationId xmlns:a16="http://schemas.microsoft.com/office/drawing/2014/main" id="{00000000-0008-0000-0300-00007F180000}"/>
            </a:ext>
          </a:extLst>
        </xdr:cNvPr>
        <xdr:cNvSpPr txBox="1"/>
      </xdr:nvSpPr>
      <xdr:spPr>
        <a:xfrm>
          <a:off x="5041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76.1</a:t>
          </a:r>
        </a:p>
      </xdr:txBody>
    </xdr:sp>
    <xdr:clientData/>
  </xdr:twoCellAnchor>
  <xdr:twoCellAnchor>
    <xdr:from>
      <xdr:col>7</xdr:col>
      <xdr:colOff>63500</xdr:colOff>
      <xdr:row>60</xdr:row>
      <xdr:rowOff>78740</xdr:rowOff>
    </xdr:from>
    <xdr:to>
      <xdr:col>7</xdr:col>
      <xdr:colOff>241300</xdr:colOff>
      <xdr:row>60</xdr:row>
      <xdr:rowOff>78740</xdr:rowOff>
    </xdr:to>
    <xdr:cxnSp macro="">
      <xdr:nvCxnSpPr>
        <xdr:cNvPr id="6272" name="直線コネクタ 128">
          <a:extLst>
            <a:ext uri="{FF2B5EF4-FFF2-40B4-BE49-F238E27FC236}">
              <a16:creationId xmlns:a16="http://schemas.microsoft.com/office/drawing/2014/main" id="{00000000-0008-0000-0300-000080180000}"/>
            </a:ext>
          </a:extLst>
        </xdr:cNvPr>
        <xdr:cNvCxnSpPr/>
      </xdr:nvCxnSpPr>
      <xdr:spPr>
        <a:xfrm>
          <a:off x="4864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64</xdr:row>
      <xdr:rowOff>92710</xdr:rowOff>
    </xdr:to>
    <xdr:cxnSp macro="">
      <xdr:nvCxnSpPr>
        <xdr:cNvPr id="6273" name="直線コネクタ 129">
          <a:extLst>
            <a:ext uri="{FF2B5EF4-FFF2-40B4-BE49-F238E27FC236}">
              <a16:creationId xmlns:a16="http://schemas.microsoft.com/office/drawing/2014/main" id="{00000000-0008-0000-0300-000081180000}"/>
            </a:ext>
          </a:extLst>
        </xdr:cNvPr>
        <xdr:cNvCxnSpPr/>
      </xdr:nvCxnSpPr>
      <xdr:spPr>
        <a:xfrm>
          <a:off x="4114800" y="10505440"/>
          <a:ext cx="838200" cy="560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62</xdr:row>
      <xdr:rowOff>2540</xdr:rowOff>
    </xdr:from>
    <xdr:to>
      <xdr:col>8</xdr:col>
      <xdr:colOff>317500</xdr:colOff>
      <xdr:row>63</xdr:row>
      <xdr:rowOff>90170</xdr:rowOff>
    </xdr:to>
    <xdr:sp macro="" textlink="">
      <xdr:nvSpPr>
        <xdr:cNvPr id="6274" name="財政構造の弾力性平均値テキスト">
          <a:extLst>
            <a:ext uri="{FF2B5EF4-FFF2-40B4-BE49-F238E27FC236}">
              <a16:creationId xmlns:a16="http://schemas.microsoft.com/office/drawing/2014/main" id="{00000000-0008-0000-0300-000082180000}"/>
            </a:ext>
          </a:extLst>
        </xdr:cNvPr>
        <xdr:cNvSpPr txBox="1"/>
      </xdr:nvSpPr>
      <xdr:spPr>
        <a:xfrm>
          <a:off x="5041900" y="10632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85.9</a:t>
          </a:r>
        </a:p>
      </xdr:txBody>
    </xdr:sp>
    <xdr:clientData/>
  </xdr:twoCellAnchor>
  <xdr:twoCellAnchor>
    <xdr:from>
      <xdr:col>7</xdr:col>
      <xdr:colOff>101600</xdr:colOff>
      <xdr:row>62</xdr:row>
      <xdr:rowOff>157480</xdr:rowOff>
    </xdr:from>
    <xdr:to>
      <xdr:col>7</xdr:col>
      <xdr:colOff>203200</xdr:colOff>
      <xdr:row>63</xdr:row>
      <xdr:rowOff>87630</xdr:rowOff>
    </xdr:to>
    <xdr:sp macro="" textlink="">
      <xdr:nvSpPr>
        <xdr:cNvPr id="6275" name="フローチャート : 判断 131">
          <a:extLst>
            <a:ext uri="{FF2B5EF4-FFF2-40B4-BE49-F238E27FC236}">
              <a16:creationId xmlns:a16="http://schemas.microsoft.com/office/drawing/2014/main" id="{00000000-0008-0000-0300-000083180000}"/>
            </a:ext>
          </a:extLst>
        </xdr:cNvPr>
        <xdr:cNvSpPr/>
      </xdr:nvSpPr>
      <xdr:spPr>
        <a:xfrm>
          <a:off x="49022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61</xdr:row>
      <xdr:rowOff>46990</xdr:rowOff>
    </xdr:from>
    <xdr:to>
      <xdr:col>6</xdr:col>
      <xdr:colOff>0</xdr:colOff>
      <xdr:row>61</xdr:row>
      <xdr:rowOff>133985</xdr:rowOff>
    </xdr:to>
    <xdr:cxnSp macro="">
      <xdr:nvCxnSpPr>
        <xdr:cNvPr id="6276" name="直線コネクタ 132">
          <a:extLst>
            <a:ext uri="{FF2B5EF4-FFF2-40B4-BE49-F238E27FC236}">
              <a16:creationId xmlns:a16="http://schemas.microsoft.com/office/drawing/2014/main" id="{00000000-0008-0000-0300-000084180000}"/>
            </a:ext>
          </a:extLst>
        </xdr:cNvPr>
        <xdr:cNvCxnSpPr/>
      </xdr:nvCxnSpPr>
      <xdr:spPr>
        <a:xfrm flipV="1">
          <a:off x="3225800" y="1050544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32385</xdr:rowOff>
    </xdr:from>
    <xdr:to>
      <xdr:col>6</xdr:col>
      <xdr:colOff>50800</xdr:colOff>
      <xdr:row>62</xdr:row>
      <xdr:rowOff>133985</xdr:rowOff>
    </xdr:to>
    <xdr:sp macro="" textlink="">
      <xdr:nvSpPr>
        <xdr:cNvPr id="6277" name="フローチャート : 判断 133">
          <a:extLst>
            <a:ext uri="{FF2B5EF4-FFF2-40B4-BE49-F238E27FC236}">
              <a16:creationId xmlns:a16="http://schemas.microsoft.com/office/drawing/2014/main" id="{00000000-0008-0000-0300-000085180000}"/>
            </a:ext>
          </a:extLst>
        </xdr:cNvPr>
        <xdr:cNvSpPr/>
      </xdr:nvSpPr>
      <xdr:spPr>
        <a:xfrm>
          <a:off x="4064000" y="10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62</xdr:row>
      <xdr:rowOff>118745</xdr:rowOff>
    </xdr:from>
    <xdr:to>
      <xdr:col>6</xdr:col>
      <xdr:colOff>355600</xdr:colOff>
      <xdr:row>64</xdr:row>
      <xdr:rowOff>34925</xdr:rowOff>
    </xdr:to>
    <xdr:sp macro="" textlink="">
      <xdr:nvSpPr>
        <xdr:cNvPr id="6278" name="テキスト ボックス 134">
          <a:extLst>
            <a:ext uri="{FF2B5EF4-FFF2-40B4-BE49-F238E27FC236}">
              <a16:creationId xmlns:a16="http://schemas.microsoft.com/office/drawing/2014/main" id="{00000000-0008-0000-0300-000086180000}"/>
            </a:ext>
          </a:extLst>
        </xdr:cNvPr>
        <xdr:cNvSpPr txBox="1"/>
      </xdr:nvSpPr>
      <xdr:spPr>
        <a:xfrm>
          <a:off x="3733800" y="107486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83.3</a:t>
          </a:r>
        </a:p>
      </xdr:txBody>
    </xdr:sp>
    <xdr:clientData/>
  </xdr:twoCellAnchor>
  <xdr:twoCellAnchor>
    <xdr:from>
      <xdr:col>3</xdr:col>
      <xdr:colOff>279400</xdr:colOff>
      <xdr:row>61</xdr:row>
      <xdr:rowOff>71120</xdr:rowOff>
    </xdr:from>
    <xdr:to>
      <xdr:col>4</xdr:col>
      <xdr:colOff>482600</xdr:colOff>
      <xdr:row>61</xdr:row>
      <xdr:rowOff>133985</xdr:rowOff>
    </xdr:to>
    <xdr:cxnSp macro="">
      <xdr:nvCxnSpPr>
        <xdr:cNvPr id="6279" name="直線コネクタ 135">
          <a:extLst>
            <a:ext uri="{FF2B5EF4-FFF2-40B4-BE49-F238E27FC236}">
              <a16:creationId xmlns:a16="http://schemas.microsoft.com/office/drawing/2014/main" id="{00000000-0008-0000-0300-000087180000}"/>
            </a:ext>
          </a:extLst>
        </xdr:cNvPr>
        <xdr:cNvCxnSpPr/>
      </xdr:nvCxnSpPr>
      <xdr:spPr>
        <a:xfrm>
          <a:off x="2336800" y="1052957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68580</xdr:rowOff>
    </xdr:from>
    <xdr:to>
      <xdr:col>4</xdr:col>
      <xdr:colOff>533400</xdr:colOff>
      <xdr:row>63</xdr:row>
      <xdr:rowOff>170180</xdr:rowOff>
    </xdr:to>
    <xdr:sp macro="" textlink="">
      <xdr:nvSpPr>
        <xdr:cNvPr id="6280" name="フローチャート : 判断 136">
          <a:extLst>
            <a:ext uri="{FF2B5EF4-FFF2-40B4-BE49-F238E27FC236}">
              <a16:creationId xmlns:a16="http://schemas.microsoft.com/office/drawing/2014/main" id="{00000000-0008-0000-0300-000088180000}"/>
            </a:ext>
          </a:extLst>
        </xdr:cNvPr>
        <xdr:cNvSpPr/>
      </xdr:nvSpPr>
      <xdr:spPr>
        <a:xfrm>
          <a:off x="31750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154940</xdr:rowOff>
    </xdr:from>
    <xdr:to>
      <xdr:col>5</xdr:col>
      <xdr:colOff>177800</xdr:colOff>
      <xdr:row>65</xdr:row>
      <xdr:rowOff>70485</xdr:rowOff>
    </xdr:to>
    <xdr:sp macro="" textlink="">
      <xdr:nvSpPr>
        <xdr:cNvPr id="6281" name="テキスト ボックス 137">
          <a:extLst>
            <a:ext uri="{FF2B5EF4-FFF2-40B4-BE49-F238E27FC236}">
              <a16:creationId xmlns:a16="http://schemas.microsoft.com/office/drawing/2014/main" id="{00000000-0008-0000-0300-000089180000}"/>
            </a:ext>
          </a:extLst>
        </xdr:cNvPr>
        <xdr:cNvSpPr txBox="1"/>
      </xdr:nvSpPr>
      <xdr:spPr>
        <a:xfrm>
          <a:off x="2844800" y="10956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87.6</a:t>
          </a:r>
        </a:p>
      </xdr:txBody>
    </xdr:sp>
    <xdr:clientData/>
  </xdr:twoCellAnchor>
  <xdr:twoCellAnchor>
    <xdr:from>
      <xdr:col>2</xdr:col>
      <xdr:colOff>76200</xdr:colOff>
      <xdr:row>61</xdr:row>
      <xdr:rowOff>71120</xdr:rowOff>
    </xdr:from>
    <xdr:to>
      <xdr:col>3</xdr:col>
      <xdr:colOff>279400</xdr:colOff>
      <xdr:row>61</xdr:row>
      <xdr:rowOff>114300</xdr:rowOff>
    </xdr:to>
    <xdr:cxnSp macro="">
      <xdr:nvCxnSpPr>
        <xdr:cNvPr id="6282" name="直線コネクタ 138">
          <a:extLst>
            <a:ext uri="{FF2B5EF4-FFF2-40B4-BE49-F238E27FC236}">
              <a16:creationId xmlns:a16="http://schemas.microsoft.com/office/drawing/2014/main" id="{00000000-0008-0000-0300-00008A180000}"/>
            </a:ext>
          </a:extLst>
        </xdr:cNvPr>
        <xdr:cNvCxnSpPr/>
      </xdr:nvCxnSpPr>
      <xdr:spPr>
        <a:xfrm flipV="1">
          <a:off x="1447800" y="105295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6283" name="フローチャート : 判断 139">
          <a:extLst>
            <a:ext uri="{FF2B5EF4-FFF2-40B4-BE49-F238E27FC236}">
              <a16:creationId xmlns:a16="http://schemas.microsoft.com/office/drawing/2014/main" id="{00000000-0008-0000-0300-00008B18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63</xdr:row>
      <xdr:rowOff>53340</xdr:rowOff>
    </xdr:from>
    <xdr:to>
      <xdr:col>3</xdr:col>
      <xdr:colOff>659765</xdr:colOff>
      <xdr:row>64</xdr:row>
      <xdr:rowOff>140335</xdr:rowOff>
    </xdr:to>
    <xdr:sp macro="" textlink="">
      <xdr:nvSpPr>
        <xdr:cNvPr id="6284" name="テキスト ボックス 140">
          <a:extLst>
            <a:ext uri="{FF2B5EF4-FFF2-40B4-BE49-F238E27FC236}">
              <a16:creationId xmlns:a16="http://schemas.microsoft.com/office/drawing/2014/main" id="{00000000-0008-0000-0300-00008C180000}"/>
            </a:ext>
          </a:extLst>
        </xdr:cNvPr>
        <xdr:cNvSpPr txBox="1"/>
      </xdr:nvSpPr>
      <xdr:spPr>
        <a:xfrm>
          <a:off x="1955800" y="1085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85.5</a:t>
          </a:r>
        </a:p>
      </xdr:txBody>
    </xdr:sp>
    <xdr:clientData/>
  </xdr:twoCellAnchor>
  <xdr:twoCellAnchor>
    <xdr:from>
      <xdr:col>2</xdr:col>
      <xdr:colOff>25400</xdr:colOff>
      <xdr:row>62</xdr:row>
      <xdr:rowOff>138430</xdr:rowOff>
    </xdr:from>
    <xdr:to>
      <xdr:col>2</xdr:col>
      <xdr:colOff>127000</xdr:colOff>
      <xdr:row>63</xdr:row>
      <xdr:rowOff>68580</xdr:rowOff>
    </xdr:to>
    <xdr:sp macro="" textlink="">
      <xdr:nvSpPr>
        <xdr:cNvPr id="6285" name="フローチャート : 判断 141">
          <a:extLst>
            <a:ext uri="{FF2B5EF4-FFF2-40B4-BE49-F238E27FC236}">
              <a16:creationId xmlns:a16="http://schemas.microsoft.com/office/drawing/2014/main" id="{00000000-0008-0000-0300-00008D18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63</xdr:row>
      <xdr:rowOff>53340</xdr:rowOff>
    </xdr:from>
    <xdr:to>
      <xdr:col>2</xdr:col>
      <xdr:colOff>456565</xdr:colOff>
      <xdr:row>64</xdr:row>
      <xdr:rowOff>140335</xdr:rowOff>
    </xdr:to>
    <xdr:sp macro="" textlink="">
      <xdr:nvSpPr>
        <xdr:cNvPr id="6286" name="テキスト ボックス 142">
          <a:extLst>
            <a:ext uri="{FF2B5EF4-FFF2-40B4-BE49-F238E27FC236}">
              <a16:creationId xmlns:a16="http://schemas.microsoft.com/office/drawing/2014/main" id="{00000000-0008-0000-0300-00008E180000}"/>
            </a:ext>
          </a:extLst>
        </xdr:cNvPr>
        <xdr:cNvSpPr txBox="1"/>
      </xdr:nvSpPr>
      <xdr:spPr>
        <a:xfrm>
          <a:off x="1066800" y="1085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85.5</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6287" name="テキスト ボックス 143">
          <a:extLst>
            <a:ext uri="{FF2B5EF4-FFF2-40B4-BE49-F238E27FC236}">
              <a16:creationId xmlns:a16="http://schemas.microsoft.com/office/drawing/2014/main" id="{00000000-0008-0000-0300-00008F180000}"/>
            </a:ext>
          </a:extLst>
        </xdr:cNvPr>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6288" name="テキスト ボックス 144">
          <a:extLst>
            <a:ext uri="{FF2B5EF4-FFF2-40B4-BE49-F238E27FC236}">
              <a16:creationId xmlns:a16="http://schemas.microsoft.com/office/drawing/2014/main" id="{00000000-0008-0000-0300-000090180000}"/>
            </a:ext>
          </a:extLst>
        </xdr:cNvPr>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6289" name="テキスト ボックス 145">
          <a:extLst>
            <a:ext uri="{FF2B5EF4-FFF2-40B4-BE49-F238E27FC236}">
              <a16:creationId xmlns:a16="http://schemas.microsoft.com/office/drawing/2014/main" id="{00000000-0008-0000-0300-000091180000}"/>
            </a:ext>
          </a:extLst>
        </xdr:cNvPr>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6290" name="テキスト ボックス 146">
          <a:extLst>
            <a:ext uri="{FF2B5EF4-FFF2-40B4-BE49-F238E27FC236}">
              <a16:creationId xmlns:a16="http://schemas.microsoft.com/office/drawing/2014/main" id="{00000000-0008-0000-0300-000092180000}"/>
            </a:ext>
          </a:extLst>
        </xdr:cNvPr>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6291" name="テキスト ボックス 147">
          <a:extLst>
            <a:ext uri="{FF2B5EF4-FFF2-40B4-BE49-F238E27FC236}">
              <a16:creationId xmlns:a16="http://schemas.microsoft.com/office/drawing/2014/main" id="{00000000-0008-0000-0300-000093180000}"/>
            </a:ext>
          </a:extLst>
        </xdr:cNvPr>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64</xdr:row>
      <xdr:rowOff>41910</xdr:rowOff>
    </xdr:from>
    <xdr:to>
      <xdr:col>7</xdr:col>
      <xdr:colOff>203200</xdr:colOff>
      <xdr:row>64</xdr:row>
      <xdr:rowOff>143510</xdr:rowOff>
    </xdr:to>
    <xdr:sp macro="" textlink="">
      <xdr:nvSpPr>
        <xdr:cNvPr id="6292" name="円/楕円 148">
          <a:extLst>
            <a:ext uri="{FF2B5EF4-FFF2-40B4-BE49-F238E27FC236}">
              <a16:creationId xmlns:a16="http://schemas.microsoft.com/office/drawing/2014/main" id="{00000000-0008-0000-0300-000094180000}"/>
            </a:ext>
          </a:extLst>
        </xdr:cNvPr>
        <xdr:cNvSpPr/>
      </xdr:nvSpPr>
      <xdr:spPr>
        <a:xfrm>
          <a:off x="49022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64</xdr:row>
      <xdr:rowOff>13970</xdr:rowOff>
    </xdr:from>
    <xdr:to>
      <xdr:col>8</xdr:col>
      <xdr:colOff>317500</xdr:colOff>
      <xdr:row>65</xdr:row>
      <xdr:rowOff>101600</xdr:rowOff>
    </xdr:to>
    <xdr:sp macro="" textlink="">
      <xdr:nvSpPr>
        <xdr:cNvPr id="6293" name="財政構造の弾力性該当値テキスト">
          <a:extLst>
            <a:ext uri="{FF2B5EF4-FFF2-40B4-BE49-F238E27FC236}">
              <a16:creationId xmlns:a16="http://schemas.microsoft.com/office/drawing/2014/main" id="{00000000-0008-0000-0300-000095180000}"/>
            </a:ext>
          </a:extLst>
        </xdr:cNvPr>
        <xdr:cNvSpPr txBox="1"/>
      </xdr:nvSpPr>
      <xdr:spPr>
        <a:xfrm>
          <a:off x="5041900" y="1098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90.6</a:t>
          </a:r>
        </a:p>
      </xdr:txBody>
    </xdr:sp>
    <xdr:clientData/>
  </xdr:twoCellAnchor>
  <xdr:twoCellAnchor>
    <xdr:from>
      <xdr:col>5</xdr:col>
      <xdr:colOff>635000</xdr:colOff>
      <xdr:row>60</xdr:row>
      <xdr:rowOff>167640</xdr:rowOff>
    </xdr:from>
    <xdr:to>
      <xdr:col>6</xdr:col>
      <xdr:colOff>50800</xdr:colOff>
      <xdr:row>61</xdr:row>
      <xdr:rowOff>97790</xdr:rowOff>
    </xdr:to>
    <xdr:sp macro="" textlink="">
      <xdr:nvSpPr>
        <xdr:cNvPr id="6294" name="円/楕円 150">
          <a:extLst>
            <a:ext uri="{FF2B5EF4-FFF2-40B4-BE49-F238E27FC236}">
              <a16:creationId xmlns:a16="http://schemas.microsoft.com/office/drawing/2014/main" id="{00000000-0008-0000-0300-00009618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59</xdr:row>
      <xdr:rowOff>107950</xdr:rowOff>
    </xdr:from>
    <xdr:to>
      <xdr:col>6</xdr:col>
      <xdr:colOff>355600</xdr:colOff>
      <xdr:row>61</xdr:row>
      <xdr:rowOff>24130</xdr:rowOff>
    </xdr:to>
    <xdr:sp macro="" textlink="">
      <xdr:nvSpPr>
        <xdr:cNvPr id="6295" name="テキスト ボックス 151">
          <a:extLst>
            <a:ext uri="{FF2B5EF4-FFF2-40B4-BE49-F238E27FC236}">
              <a16:creationId xmlns:a16="http://schemas.microsoft.com/office/drawing/2014/main" id="{00000000-0008-0000-0300-000097180000}"/>
            </a:ext>
          </a:extLst>
        </xdr:cNvPr>
        <xdr:cNvSpPr txBox="1"/>
      </xdr:nvSpPr>
      <xdr:spPr>
        <a:xfrm>
          <a:off x="3733800" y="10223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79.0</a:t>
          </a:r>
        </a:p>
      </xdr:txBody>
    </xdr:sp>
    <xdr:clientData/>
  </xdr:twoCellAnchor>
  <xdr:twoCellAnchor>
    <xdr:from>
      <xdr:col>4</xdr:col>
      <xdr:colOff>431800</xdr:colOff>
      <xdr:row>61</xdr:row>
      <xdr:rowOff>83185</xdr:rowOff>
    </xdr:from>
    <xdr:to>
      <xdr:col>4</xdr:col>
      <xdr:colOff>533400</xdr:colOff>
      <xdr:row>62</xdr:row>
      <xdr:rowOff>13335</xdr:rowOff>
    </xdr:to>
    <xdr:sp macro="" textlink="">
      <xdr:nvSpPr>
        <xdr:cNvPr id="6296" name="円/楕円 152">
          <a:extLst>
            <a:ext uri="{FF2B5EF4-FFF2-40B4-BE49-F238E27FC236}">
              <a16:creationId xmlns:a16="http://schemas.microsoft.com/office/drawing/2014/main" id="{00000000-0008-0000-0300-000098180000}"/>
            </a:ext>
          </a:extLst>
        </xdr:cNvPr>
        <xdr:cNvSpPr/>
      </xdr:nvSpPr>
      <xdr:spPr>
        <a:xfrm>
          <a:off x="3175000" y="105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60</xdr:row>
      <xdr:rowOff>23495</xdr:rowOff>
    </xdr:from>
    <xdr:to>
      <xdr:col>5</xdr:col>
      <xdr:colOff>177800</xdr:colOff>
      <xdr:row>61</xdr:row>
      <xdr:rowOff>111125</xdr:rowOff>
    </xdr:to>
    <xdr:sp macro="" textlink="">
      <xdr:nvSpPr>
        <xdr:cNvPr id="6297" name="テキスト ボックス 153">
          <a:extLst>
            <a:ext uri="{FF2B5EF4-FFF2-40B4-BE49-F238E27FC236}">
              <a16:creationId xmlns:a16="http://schemas.microsoft.com/office/drawing/2014/main" id="{00000000-0008-0000-0300-000099180000}"/>
            </a:ext>
          </a:extLst>
        </xdr:cNvPr>
        <xdr:cNvSpPr txBox="1"/>
      </xdr:nvSpPr>
      <xdr:spPr>
        <a:xfrm>
          <a:off x="2844800" y="10310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80.8</a:t>
          </a:r>
        </a:p>
      </xdr:txBody>
    </xdr:sp>
    <xdr:clientData/>
  </xdr:twoCellAnchor>
  <xdr:twoCellAnchor>
    <xdr:from>
      <xdr:col>3</xdr:col>
      <xdr:colOff>228600</xdr:colOff>
      <xdr:row>61</xdr:row>
      <xdr:rowOff>20320</xdr:rowOff>
    </xdr:from>
    <xdr:to>
      <xdr:col>3</xdr:col>
      <xdr:colOff>330200</xdr:colOff>
      <xdr:row>61</xdr:row>
      <xdr:rowOff>121920</xdr:rowOff>
    </xdr:to>
    <xdr:sp macro="" textlink="">
      <xdr:nvSpPr>
        <xdr:cNvPr id="6298" name="円/楕円 154">
          <a:extLst>
            <a:ext uri="{FF2B5EF4-FFF2-40B4-BE49-F238E27FC236}">
              <a16:creationId xmlns:a16="http://schemas.microsoft.com/office/drawing/2014/main" id="{00000000-0008-0000-0300-00009A180000}"/>
            </a:ext>
          </a:extLst>
        </xdr:cNvPr>
        <xdr:cNvSpPr/>
      </xdr:nvSpPr>
      <xdr:spPr>
        <a:xfrm>
          <a:off x="2286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59</xdr:row>
      <xdr:rowOff>132080</xdr:rowOff>
    </xdr:from>
    <xdr:to>
      <xdr:col>3</xdr:col>
      <xdr:colOff>659765</xdr:colOff>
      <xdr:row>61</xdr:row>
      <xdr:rowOff>47625</xdr:rowOff>
    </xdr:to>
    <xdr:sp macro="" textlink="">
      <xdr:nvSpPr>
        <xdr:cNvPr id="6299" name="テキスト ボックス 155">
          <a:extLst>
            <a:ext uri="{FF2B5EF4-FFF2-40B4-BE49-F238E27FC236}">
              <a16:creationId xmlns:a16="http://schemas.microsoft.com/office/drawing/2014/main" id="{00000000-0008-0000-0300-00009B180000}"/>
            </a:ext>
          </a:extLst>
        </xdr:cNvPr>
        <xdr:cNvSpPr txBox="1"/>
      </xdr:nvSpPr>
      <xdr:spPr>
        <a:xfrm>
          <a:off x="1955800" y="10247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79.5</a:t>
          </a:r>
        </a:p>
      </xdr:txBody>
    </xdr:sp>
    <xdr:clientData/>
  </xdr:twoCellAnchor>
  <xdr:twoCellAnchor>
    <xdr:from>
      <xdr:col>2</xdr:col>
      <xdr:colOff>25400</xdr:colOff>
      <xdr:row>61</xdr:row>
      <xdr:rowOff>63500</xdr:rowOff>
    </xdr:from>
    <xdr:to>
      <xdr:col>2</xdr:col>
      <xdr:colOff>127000</xdr:colOff>
      <xdr:row>61</xdr:row>
      <xdr:rowOff>165100</xdr:rowOff>
    </xdr:to>
    <xdr:sp macro="" textlink="">
      <xdr:nvSpPr>
        <xdr:cNvPr id="6300" name="円/楕円 156">
          <a:extLst>
            <a:ext uri="{FF2B5EF4-FFF2-40B4-BE49-F238E27FC236}">
              <a16:creationId xmlns:a16="http://schemas.microsoft.com/office/drawing/2014/main" id="{00000000-0008-0000-0300-00009C180000}"/>
            </a:ext>
          </a:extLst>
        </xdr:cNvPr>
        <xdr:cNvSpPr/>
      </xdr:nvSpPr>
      <xdr:spPr>
        <a:xfrm>
          <a:off x="13970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60</xdr:row>
      <xdr:rowOff>3810</xdr:rowOff>
    </xdr:from>
    <xdr:to>
      <xdr:col>2</xdr:col>
      <xdr:colOff>456565</xdr:colOff>
      <xdr:row>61</xdr:row>
      <xdr:rowOff>91440</xdr:rowOff>
    </xdr:to>
    <xdr:sp macro="" textlink="">
      <xdr:nvSpPr>
        <xdr:cNvPr id="6301" name="テキスト ボックス 157">
          <a:extLst>
            <a:ext uri="{FF2B5EF4-FFF2-40B4-BE49-F238E27FC236}">
              <a16:creationId xmlns:a16="http://schemas.microsoft.com/office/drawing/2014/main" id="{00000000-0008-0000-0300-00009D180000}"/>
            </a:ext>
          </a:extLst>
        </xdr:cNvPr>
        <xdr:cNvSpPr txBox="1"/>
      </xdr:nvSpPr>
      <xdr:spPr>
        <a:xfrm>
          <a:off x="1066800" y="10290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80.4</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6302" name="正方形/長方形 158">
          <a:extLst>
            <a:ext uri="{FF2B5EF4-FFF2-40B4-BE49-F238E27FC236}">
              <a16:creationId xmlns:a16="http://schemas.microsoft.com/office/drawing/2014/main" id="{00000000-0008-0000-0300-00009E18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6303" name="テキスト ボックス 159">
          <a:extLst>
            <a:ext uri="{FF2B5EF4-FFF2-40B4-BE49-F238E27FC236}">
              <a16:creationId xmlns:a16="http://schemas.microsoft.com/office/drawing/2014/main" id="{00000000-0008-0000-0300-00009F180000}"/>
            </a:ext>
          </a:extLst>
        </xdr:cNvPr>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6304" name="テキスト ボックス 160">
          <a:extLst>
            <a:ext uri="{FF2B5EF4-FFF2-40B4-BE49-F238E27FC236}">
              <a16:creationId xmlns:a16="http://schemas.microsoft.com/office/drawing/2014/main" id="{00000000-0008-0000-0300-0000A0180000}"/>
            </a:ext>
          </a:extLst>
        </xdr:cNvPr>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[278,130円]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6305" name="正方形/長方形 161">
          <a:extLst>
            <a:ext uri="{FF2B5EF4-FFF2-40B4-BE49-F238E27FC236}">
              <a16:creationId xmlns:a16="http://schemas.microsoft.com/office/drawing/2014/main" id="{00000000-0008-0000-0300-0000A1180000}"/>
            </a:ext>
          </a:extLst>
        </xdr:cNvPr>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6306" name="正方形/長方形 162">
          <a:extLst>
            <a:ext uri="{FF2B5EF4-FFF2-40B4-BE49-F238E27FC236}">
              <a16:creationId xmlns:a16="http://schemas.microsoft.com/office/drawing/2014/main" id="{00000000-0008-0000-0300-0000A2180000}"/>
            </a:ext>
          </a:extLst>
        </xdr:cNvPr>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65/79</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6307" name="正方形/長方形 163">
          <a:extLst>
            <a:ext uri="{FF2B5EF4-FFF2-40B4-BE49-F238E27FC236}">
              <a16:creationId xmlns:a16="http://schemas.microsoft.com/office/drawing/2014/main" id="{00000000-0008-0000-0300-0000A318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6308" name="正方形/長方形 164">
          <a:extLst>
            <a:ext uri="{FF2B5EF4-FFF2-40B4-BE49-F238E27FC236}">
              <a16:creationId xmlns:a16="http://schemas.microsoft.com/office/drawing/2014/main" id="{00000000-0008-0000-0300-0000A418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123,135</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6309" name="正方形/長方形 165">
          <a:extLst>
            <a:ext uri="{FF2B5EF4-FFF2-40B4-BE49-F238E27FC236}">
              <a16:creationId xmlns:a16="http://schemas.microsoft.com/office/drawing/2014/main" id="{00000000-0008-0000-0300-0000A518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6310" name="正方形/長方形 166">
          <a:extLst>
            <a:ext uri="{FF2B5EF4-FFF2-40B4-BE49-F238E27FC236}">
              <a16:creationId xmlns:a16="http://schemas.microsoft.com/office/drawing/2014/main" id="{00000000-0008-0000-0300-0000A618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138,350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6311" name="正方形/長方形 167">
          <a:extLst>
            <a:ext uri="{FF2B5EF4-FFF2-40B4-BE49-F238E27FC236}">
              <a16:creationId xmlns:a16="http://schemas.microsoft.com/office/drawing/2014/main" id="{00000000-0008-0000-0300-0000A718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6312" name="正方形/長方形 168">
          <a:extLst>
            <a:ext uri="{FF2B5EF4-FFF2-40B4-BE49-F238E27FC236}">
              <a16:creationId xmlns:a16="http://schemas.microsoft.com/office/drawing/2014/main" id="{00000000-0008-0000-0300-0000A818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6313" name="正方形/長方形 169">
          <a:extLst>
            <a:ext uri="{FF2B5EF4-FFF2-40B4-BE49-F238E27FC236}">
              <a16:creationId xmlns:a16="http://schemas.microsoft.com/office/drawing/2014/main" id="{00000000-0008-0000-0300-0000A918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6314" name="テキスト ボックス 170">
          <a:extLst>
            <a:ext uri="{FF2B5EF4-FFF2-40B4-BE49-F238E27FC236}">
              <a16:creationId xmlns:a16="http://schemas.microsoft.com/office/drawing/2014/main" id="{00000000-0008-0000-0300-0000AA18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類似団体に比べ高い数値を示しているが、その主な要因として挙げられるのは第三セクターである株式会社長和町振興公社へのたかやまスキー場の指定管理料、町内巡回バス委託料等である。</a:t>
          </a:r>
        </a:p>
        <a:p>
          <a:pPr algn="l"/>
          <a:r>
            <a:rPr sz="1300" b="0" i="0" u="none" strike="noStrike" baseline="0">
              <a:solidFill>
                <a:srgbClr val="000000"/>
              </a:solidFill>
              <a:latin typeface="ＭＳ Ｐゴシック"/>
              <a:ea typeface="ＭＳ Ｐゴシック"/>
            </a:rPr>
            <a:t>　平成22年度に全町が過疎地域に指定となるなど人口の減少も進んでおり、一人あたりの決算額も増加傾向にある。今後これらの経費について抑制していく必要がある。</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6315" name="テキスト ボックス 171">
          <a:extLst>
            <a:ext uri="{FF2B5EF4-FFF2-40B4-BE49-F238E27FC236}">
              <a16:creationId xmlns:a16="http://schemas.microsoft.com/office/drawing/2014/main" id="{00000000-0008-0000-0300-0000AB180000}"/>
            </a:ext>
          </a:extLst>
        </xdr:cNvPr>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6316" name="直線コネクタ 172">
          <a:extLst>
            <a:ext uri="{FF2B5EF4-FFF2-40B4-BE49-F238E27FC236}">
              <a16:creationId xmlns:a16="http://schemas.microsoft.com/office/drawing/2014/main" id="{00000000-0008-0000-0300-0000AC18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6317" name="テキスト ボックス 173">
          <a:extLst>
            <a:ext uri="{FF2B5EF4-FFF2-40B4-BE49-F238E27FC236}">
              <a16:creationId xmlns:a16="http://schemas.microsoft.com/office/drawing/2014/main" id="{00000000-0008-0000-0300-0000AD18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6318" name="直線コネクタ 174">
          <a:extLst>
            <a:ext uri="{FF2B5EF4-FFF2-40B4-BE49-F238E27FC236}">
              <a16:creationId xmlns:a16="http://schemas.microsoft.com/office/drawing/2014/main" id="{00000000-0008-0000-0300-0000AE18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6319" name="テキスト ボックス 175">
          <a:extLst>
            <a:ext uri="{FF2B5EF4-FFF2-40B4-BE49-F238E27FC236}">
              <a16:creationId xmlns:a16="http://schemas.microsoft.com/office/drawing/2014/main" id="{00000000-0008-0000-0300-0000AF180000}"/>
            </a:ext>
          </a:extLst>
        </xdr:cNvPr>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6320" name="直線コネクタ 176">
          <a:extLst>
            <a:ext uri="{FF2B5EF4-FFF2-40B4-BE49-F238E27FC236}">
              <a16:creationId xmlns:a16="http://schemas.microsoft.com/office/drawing/2014/main" id="{00000000-0008-0000-0300-0000B018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6321" name="テキスト ボックス 177">
          <a:extLst>
            <a:ext uri="{FF2B5EF4-FFF2-40B4-BE49-F238E27FC236}">
              <a16:creationId xmlns:a16="http://schemas.microsoft.com/office/drawing/2014/main" id="{00000000-0008-0000-0300-0000B1180000}"/>
            </a:ext>
          </a:extLst>
        </xdr:cNvPr>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6322" name="直線コネクタ 178">
          <a:extLst>
            <a:ext uri="{FF2B5EF4-FFF2-40B4-BE49-F238E27FC236}">
              <a16:creationId xmlns:a16="http://schemas.microsoft.com/office/drawing/2014/main" id="{00000000-0008-0000-0300-0000B218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6323" name="テキスト ボックス 179">
          <a:extLst>
            <a:ext uri="{FF2B5EF4-FFF2-40B4-BE49-F238E27FC236}">
              <a16:creationId xmlns:a16="http://schemas.microsoft.com/office/drawing/2014/main" id="{00000000-0008-0000-0300-0000B318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6324" name="直線コネクタ 180">
          <a:extLst>
            <a:ext uri="{FF2B5EF4-FFF2-40B4-BE49-F238E27FC236}">
              <a16:creationId xmlns:a16="http://schemas.microsoft.com/office/drawing/2014/main" id="{00000000-0008-0000-0300-0000B418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6325" name="テキスト ボックス 181">
          <a:extLst>
            <a:ext uri="{FF2B5EF4-FFF2-40B4-BE49-F238E27FC236}">
              <a16:creationId xmlns:a16="http://schemas.microsoft.com/office/drawing/2014/main" id="{00000000-0008-0000-0300-0000B518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6326" name="直線コネクタ 182">
          <a:extLst>
            <a:ext uri="{FF2B5EF4-FFF2-40B4-BE49-F238E27FC236}">
              <a16:creationId xmlns:a16="http://schemas.microsoft.com/office/drawing/2014/main" id="{00000000-0008-0000-0300-0000B618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6327" name="テキスト ボックス 183">
          <a:extLst>
            <a:ext uri="{FF2B5EF4-FFF2-40B4-BE49-F238E27FC236}">
              <a16:creationId xmlns:a16="http://schemas.microsoft.com/office/drawing/2014/main" id="{00000000-0008-0000-0300-0000B718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6328" name="直線コネクタ 184">
          <a:extLst>
            <a:ext uri="{FF2B5EF4-FFF2-40B4-BE49-F238E27FC236}">
              <a16:creationId xmlns:a16="http://schemas.microsoft.com/office/drawing/2014/main" id="{00000000-0008-0000-0300-0000B818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6329" name="人件費・物件費等の状況グラフ枠">
          <a:extLst>
            <a:ext uri="{FF2B5EF4-FFF2-40B4-BE49-F238E27FC236}">
              <a16:creationId xmlns:a16="http://schemas.microsoft.com/office/drawing/2014/main" id="{00000000-0008-0000-0300-0000B918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82</xdr:row>
      <xdr:rowOff>7620</xdr:rowOff>
    </xdr:from>
    <xdr:to>
      <xdr:col>7</xdr:col>
      <xdr:colOff>152400</xdr:colOff>
      <xdr:row>89</xdr:row>
      <xdr:rowOff>69850</xdr:rowOff>
    </xdr:to>
    <xdr:cxnSp macro="">
      <xdr:nvCxnSpPr>
        <xdr:cNvPr id="6330" name="直線コネクタ 186">
          <a:extLst>
            <a:ext uri="{FF2B5EF4-FFF2-40B4-BE49-F238E27FC236}">
              <a16:creationId xmlns:a16="http://schemas.microsoft.com/office/drawing/2014/main" id="{00000000-0008-0000-0300-0000BA180000}"/>
            </a:ext>
          </a:extLst>
        </xdr:cNvPr>
        <xdr:cNvCxnSpPr/>
      </xdr:nvCxnSpPr>
      <xdr:spPr>
        <a:xfrm flipV="1">
          <a:off x="4953000" y="14066520"/>
          <a:ext cx="0" cy="1262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89</xdr:row>
      <xdr:rowOff>41910</xdr:rowOff>
    </xdr:from>
    <xdr:to>
      <xdr:col>8</xdr:col>
      <xdr:colOff>317500</xdr:colOff>
      <xdr:row>90</xdr:row>
      <xdr:rowOff>128905</xdr:rowOff>
    </xdr:to>
    <xdr:sp macro="" textlink="">
      <xdr:nvSpPr>
        <xdr:cNvPr id="6331" name="人件費・物件費等の状況最小値テキスト">
          <a:extLst>
            <a:ext uri="{FF2B5EF4-FFF2-40B4-BE49-F238E27FC236}">
              <a16:creationId xmlns:a16="http://schemas.microsoft.com/office/drawing/2014/main" id="{00000000-0008-0000-0300-0000BB180000}"/>
            </a:ext>
          </a:extLst>
        </xdr:cNvPr>
        <xdr:cNvSpPr txBox="1"/>
      </xdr:nvSpPr>
      <xdr:spPr>
        <a:xfrm>
          <a:off x="5041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760,058</a:t>
          </a:r>
        </a:p>
      </xdr:txBody>
    </xdr:sp>
    <xdr:clientData/>
  </xdr:twoCellAnchor>
  <xdr:twoCellAnchor>
    <xdr:from>
      <xdr:col>7</xdr:col>
      <xdr:colOff>63500</xdr:colOff>
      <xdr:row>89</xdr:row>
      <xdr:rowOff>69850</xdr:rowOff>
    </xdr:from>
    <xdr:to>
      <xdr:col>7</xdr:col>
      <xdr:colOff>241300</xdr:colOff>
      <xdr:row>89</xdr:row>
      <xdr:rowOff>69850</xdr:rowOff>
    </xdr:to>
    <xdr:cxnSp macro="">
      <xdr:nvCxnSpPr>
        <xdr:cNvPr id="6332" name="直線コネクタ 188">
          <a:extLst>
            <a:ext uri="{FF2B5EF4-FFF2-40B4-BE49-F238E27FC236}">
              <a16:creationId xmlns:a16="http://schemas.microsoft.com/office/drawing/2014/main" id="{00000000-0008-0000-0300-0000BC180000}"/>
            </a:ext>
          </a:extLst>
        </xdr:cNvPr>
        <xdr:cNvCxnSpPr/>
      </xdr:nvCxnSpPr>
      <xdr:spPr>
        <a:xfrm>
          <a:off x="4864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80</xdr:row>
      <xdr:rowOff>93980</xdr:rowOff>
    </xdr:from>
    <xdr:to>
      <xdr:col>8</xdr:col>
      <xdr:colOff>317500</xdr:colOff>
      <xdr:row>82</xdr:row>
      <xdr:rowOff>10160</xdr:rowOff>
    </xdr:to>
    <xdr:sp macro="" textlink="">
      <xdr:nvSpPr>
        <xdr:cNvPr id="6333" name="人件費・物件費等の状況最大値テキスト">
          <a:extLst>
            <a:ext uri="{FF2B5EF4-FFF2-40B4-BE49-F238E27FC236}">
              <a16:creationId xmlns:a16="http://schemas.microsoft.com/office/drawing/2014/main" id="{00000000-0008-0000-0300-0000BD180000}"/>
            </a:ext>
          </a:extLst>
        </xdr:cNvPr>
        <xdr:cNvSpPr txBox="1"/>
      </xdr:nvSpPr>
      <xdr:spPr>
        <a:xfrm>
          <a:off x="5041900" y="13809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132,105</a:t>
          </a:r>
        </a:p>
      </xdr:txBody>
    </xdr:sp>
    <xdr:clientData/>
  </xdr:twoCellAnchor>
  <xdr:twoCellAnchor>
    <xdr:from>
      <xdr:col>7</xdr:col>
      <xdr:colOff>63500</xdr:colOff>
      <xdr:row>82</xdr:row>
      <xdr:rowOff>7620</xdr:rowOff>
    </xdr:from>
    <xdr:to>
      <xdr:col>7</xdr:col>
      <xdr:colOff>241300</xdr:colOff>
      <xdr:row>82</xdr:row>
      <xdr:rowOff>7620</xdr:rowOff>
    </xdr:to>
    <xdr:cxnSp macro="">
      <xdr:nvCxnSpPr>
        <xdr:cNvPr id="6334" name="直線コネクタ 190">
          <a:extLst>
            <a:ext uri="{FF2B5EF4-FFF2-40B4-BE49-F238E27FC236}">
              <a16:creationId xmlns:a16="http://schemas.microsoft.com/office/drawing/2014/main" id="{00000000-0008-0000-0300-0000BE180000}"/>
            </a:ext>
          </a:extLst>
        </xdr:cNvPr>
        <xdr:cNvCxnSpPr/>
      </xdr:nvCxnSpPr>
      <xdr:spPr>
        <a:xfrm>
          <a:off x="4864100" y="14066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114300</xdr:rowOff>
    </xdr:from>
    <xdr:to>
      <xdr:col>7</xdr:col>
      <xdr:colOff>152400</xdr:colOff>
      <xdr:row>83</xdr:row>
      <xdr:rowOff>129540</xdr:rowOff>
    </xdr:to>
    <xdr:cxnSp macro="">
      <xdr:nvCxnSpPr>
        <xdr:cNvPr id="6335" name="直線コネクタ 191">
          <a:extLst>
            <a:ext uri="{FF2B5EF4-FFF2-40B4-BE49-F238E27FC236}">
              <a16:creationId xmlns:a16="http://schemas.microsoft.com/office/drawing/2014/main" id="{00000000-0008-0000-0300-0000BF180000}"/>
            </a:ext>
          </a:extLst>
        </xdr:cNvPr>
        <xdr:cNvCxnSpPr/>
      </xdr:nvCxnSpPr>
      <xdr:spPr>
        <a:xfrm>
          <a:off x="4114800" y="143446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81</xdr:row>
      <xdr:rowOff>163195</xdr:rowOff>
    </xdr:from>
    <xdr:to>
      <xdr:col>8</xdr:col>
      <xdr:colOff>317500</xdr:colOff>
      <xdr:row>83</xdr:row>
      <xdr:rowOff>79375</xdr:rowOff>
    </xdr:to>
    <xdr:sp macro="" textlink="">
      <xdr:nvSpPr>
        <xdr:cNvPr id="6336" name="人件費・物件費等の状況平均値テキスト">
          <a:extLst>
            <a:ext uri="{FF2B5EF4-FFF2-40B4-BE49-F238E27FC236}">
              <a16:creationId xmlns:a16="http://schemas.microsoft.com/office/drawing/2014/main" id="{00000000-0008-0000-0300-0000C0180000}"/>
            </a:ext>
          </a:extLst>
        </xdr:cNvPr>
        <xdr:cNvSpPr txBox="1"/>
      </xdr:nvSpPr>
      <xdr:spPr>
        <a:xfrm>
          <a:off x="5041900" y="14050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226,526</a:t>
          </a:r>
        </a:p>
      </xdr:txBody>
    </xdr:sp>
    <xdr:clientData/>
  </xdr:twoCellAnchor>
  <xdr:twoCellAnchor>
    <xdr:from>
      <xdr:col>7</xdr:col>
      <xdr:colOff>101600</xdr:colOff>
      <xdr:row>82</xdr:row>
      <xdr:rowOff>146685</xdr:rowOff>
    </xdr:from>
    <xdr:to>
      <xdr:col>7</xdr:col>
      <xdr:colOff>203200</xdr:colOff>
      <xdr:row>83</xdr:row>
      <xdr:rowOff>76835</xdr:rowOff>
    </xdr:to>
    <xdr:sp macro="" textlink="">
      <xdr:nvSpPr>
        <xdr:cNvPr id="6337" name="フローチャート : 判断 193">
          <a:extLst>
            <a:ext uri="{FF2B5EF4-FFF2-40B4-BE49-F238E27FC236}">
              <a16:creationId xmlns:a16="http://schemas.microsoft.com/office/drawing/2014/main" id="{00000000-0008-0000-0300-0000C1180000}"/>
            </a:ext>
          </a:extLst>
        </xdr:cNvPr>
        <xdr:cNvSpPr/>
      </xdr:nvSpPr>
      <xdr:spPr>
        <a:xfrm>
          <a:off x="4902200" y="142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83</xdr:row>
      <xdr:rowOff>73660</xdr:rowOff>
    </xdr:from>
    <xdr:to>
      <xdr:col>6</xdr:col>
      <xdr:colOff>0</xdr:colOff>
      <xdr:row>83</xdr:row>
      <xdr:rowOff>114300</xdr:rowOff>
    </xdr:to>
    <xdr:cxnSp macro="">
      <xdr:nvCxnSpPr>
        <xdr:cNvPr id="6338" name="直線コネクタ 194">
          <a:extLst>
            <a:ext uri="{FF2B5EF4-FFF2-40B4-BE49-F238E27FC236}">
              <a16:creationId xmlns:a16="http://schemas.microsoft.com/office/drawing/2014/main" id="{00000000-0008-0000-0300-0000C2180000}"/>
            </a:ext>
          </a:extLst>
        </xdr:cNvPr>
        <xdr:cNvCxnSpPr/>
      </xdr:nvCxnSpPr>
      <xdr:spPr>
        <a:xfrm>
          <a:off x="3225800" y="143040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128905</xdr:rowOff>
    </xdr:from>
    <xdr:to>
      <xdr:col>6</xdr:col>
      <xdr:colOff>50800</xdr:colOff>
      <xdr:row>83</xdr:row>
      <xdr:rowOff>59055</xdr:rowOff>
    </xdr:to>
    <xdr:sp macro="" textlink="">
      <xdr:nvSpPr>
        <xdr:cNvPr id="6339" name="フローチャート : 判断 195">
          <a:extLst>
            <a:ext uri="{FF2B5EF4-FFF2-40B4-BE49-F238E27FC236}">
              <a16:creationId xmlns:a16="http://schemas.microsoft.com/office/drawing/2014/main" id="{00000000-0008-0000-0300-0000C3180000}"/>
            </a:ext>
          </a:extLst>
        </xdr:cNvPr>
        <xdr:cNvSpPr/>
      </xdr:nvSpPr>
      <xdr:spPr>
        <a:xfrm>
          <a:off x="4064000" y="141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81</xdr:row>
      <xdr:rowOff>69215</xdr:rowOff>
    </xdr:from>
    <xdr:to>
      <xdr:col>6</xdr:col>
      <xdr:colOff>355600</xdr:colOff>
      <xdr:row>82</xdr:row>
      <xdr:rowOff>156845</xdr:rowOff>
    </xdr:to>
    <xdr:sp macro="" textlink="">
      <xdr:nvSpPr>
        <xdr:cNvPr id="6340" name="テキスト ボックス 196">
          <a:extLst>
            <a:ext uri="{FF2B5EF4-FFF2-40B4-BE49-F238E27FC236}">
              <a16:creationId xmlns:a16="http://schemas.microsoft.com/office/drawing/2014/main" id="{00000000-0008-0000-0300-0000C4180000}"/>
            </a:ext>
          </a:extLst>
        </xdr:cNvPr>
        <xdr:cNvSpPr txBox="1"/>
      </xdr:nvSpPr>
      <xdr:spPr>
        <a:xfrm>
          <a:off x="3733800" y="13956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217,682</a:t>
          </a:r>
        </a:p>
      </xdr:txBody>
    </xdr:sp>
    <xdr:clientData/>
  </xdr:twoCellAnchor>
  <xdr:twoCellAnchor>
    <xdr:from>
      <xdr:col>3</xdr:col>
      <xdr:colOff>279400</xdr:colOff>
      <xdr:row>83</xdr:row>
      <xdr:rowOff>56515</xdr:rowOff>
    </xdr:from>
    <xdr:to>
      <xdr:col>4</xdr:col>
      <xdr:colOff>482600</xdr:colOff>
      <xdr:row>83</xdr:row>
      <xdr:rowOff>73660</xdr:rowOff>
    </xdr:to>
    <xdr:cxnSp macro="">
      <xdr:nvCxnSpPr>
        <xdr:cNvPr id="6341" name="直線コネクタ 197">
          <a:extLst>
            <a:ext uri="{FF2B5EF4-FFF2-40B4-BE49-F238E27FC236}">
              <a16:creationId xmlns:a16="http://schemas.microsoft.com/office/drawing/2014/main" id="{00000000-0008-0000-0300-0000C5180000}"/>
            </a:ext>
          </a:extLst>
        </xdr:cNvPr>
        <xdr:cNvCxnSpPr/>
      </xdr:nvCxnSpPr>
      <xdr:spPr>
        <a:xfrm>
          <a:off x="2336800" y="142868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126365</xdr:rowOff>
    </xdr:from>
    <xdr:to>
      <xdr:col>4</xdr:col>
      <xdr:colOff>533400</xdr:colOff>
      <xdr:row>83</xdr:row>
      <xdr:rowOff>56515</xdr:rowOff>
    </xdr:to>
    <xdr:sp macro="" textlink="">
      <xdr:nvSpPr>
        <xdr:cNvPr id="6342" name="フローチャート : 判断 198">
          <a:extLst>
            <a:ext uri="{FF2B5EF4-FFF2-40B4-BE49-F238E27FC236}">
              <a16:creationId xmlns:a16="http://schemas.microsoft.com/office/drawing/2014/main" id="{00000000-0008-0000-0300-0000C6180000}"/>
            </a:ext>
          </a:extLst>
        </xdr:cNvPr>
        <xdr:cNvSpPr/>
      </xdr:nvSpPr>
      <xdr:spPr>
        <a:xfrm>
          <a:off x="31750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81</xdr:row>
      <xdr:rowOff>66675</xdr:rowOff>
    </xdr:from>
    <xdr:to>
      <xdr:col>5</xdr:col>
      <xdr:colOff>177800</xdr:colOff>
      <xdr:row>82</xdr:row>
      <xdr:rowOff>153670</xdr:rowOff>
    </xdr:to>
    <xdr:sp macro="" textlink="">
      <xdr:nvSpPr>
        <xdr:cNvPr id="6343" name="テキスト ボックス 199">
          <a:extLst>
            <a:ext uri="{FF2B5EF4-FFF2-40B4-BE49-F238E27FC236}">
              <a16:creationId xmlns:a16="http://schemas.microsoft.com/office/drawing/2014/main" id="{00000000-0008-0000-0300-0000C7180000}"/>
            </a:ext>
          </a:extLst>
        </xdr:cNvPr>
        <xdr:cNvSpPr txBox="1"/>
      </xdr:nvSpPr>
      <xdr:spPr>
        <a:xfrm>
          <a:off x="2844800" y="13954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216,620</a:t>
          </a:r>
        </a:p>
      </xdr:txBody>
    </xdr:sp>
    <xdr:clientData/>
  </xdr:twoCellAnchor>
  <xdr:twoCellAnchor>
    <xdr:from>
      <xdr:col>2</xdr:col>
      <xdr:colOff>76200</xdr:colOff>
      <xdr:row>83</xdr:row>
      <xdr:rowOff>50800</xdr:rowOff>
    </xdr:from>
    <xdr:to>
      <xdr:col>3</xdr:col>
      <xdr:colOff>279400</xdr:colOff>
      <xdr:row>83</xdr:row>
      <xdr:rowOff>56515</xdr:rowOff>
    </xdr:to>
    <xdr:cxnSp macro="">
      <xdr:nvCxnSpPr>
        <xdr:cNvPr id="6344" name="直線コネクタ 200">
          <a:extLst>
            <a:ext uri="{FF2B5EF4-FFF2-40B4-BE49-F238E27FC236}">
              <a16:creationId xmlns:a16="http://schemas.microsoft.com/office/drawing/2014/main" id="{00000000-0008-0000-0300-0000C8180000}"/>
            </a:ext>
          </a:extLst>
        </xdr:cNvPr>
        <xdr:cNvCxnSpPr/>
      </xdr:nvCxnSpPr>
      <xdr:spPr>
        <a:xfrm>
          <a:off x="1447800" y="14281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92710</xdr:rowOff>
    </xdr:from>
    <xdr:to>
      <xdr:col>3</xdr:col>
      <xdr:colOff>330200</xdr:colOff>
      <xdr:row>83</xdr:row>
      <xdr:rowOff>22860</xdr:rowOff>
    </xdr:to>
    <xdr:sp macro="" textlink="">
      <xdr:nvSpPr>
        <xdr:cNvPr id="6345" name="フローチャート : 判断 201">
          <a:extLst>
            <a:ext uri="{FF2B5EF4-FFF2-40B4-BE49-F238E27FC236}">
              <a16:creationId xmlns:a16="http://schemas.microsoft.com/office/drawing/2014/main" id="{00000000-0008-0000-0300-0000C9180000}"/>
            </a:ext>
          </a:extLst>
        </xdr:cNvPr>
        <xdr:cNvSpPr/>
      </xdr:nvSpPr>
      <xdr:spPr>
        <a:xfrm>
          <a:off x="2286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81</xdr:row>
      <xdr:rowOff>33020</xdr:rowOff>
    </xdr:from>
    <xdr:to>
      <xdr:col>3</xdr:col>
      <xdr:colOff>659765</xdr:colOff>
      <xdr:row>82</xdr:row>
      <xdr:rowOff>120650</xdr:rowOff>
    </xdr:to>
    <xdr:sp macro="" textlink="">
      <xdr:nvSpPr>
        <xdr:cNvPr id="6346" name="テキスト ボックス 202">
          <a:extLst>
            <a:ext uri="{FF2B5EF4-FFF2-40B4-BE49-F238E27FC236}">
              <a16:creationId xmlns:a16="http://schemas.microsoft.com/office/drawing/2014/main" id="{00000000-0008-0000-0300-0000CA180000}"/>
            </a:ext>
          </a:extLst>
        </xdr:cNvPr>
        <xdr:cNvSpPr txBox="1"/>
      </xdr:nvSpPr>
      <xdr:spPr>
        <a:xfrm>
          <a:off x="1955800" y="13920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199,900</a:t>
          </a:r>
        </a:p>
      </xdr:txBody>
    </xdr:sp>
    <xdr:clientData/>
  </xdr:twoCellAnchor>
  <xdr:twoCellAnchor>
    <xdr:from>
      <xdr:col>2</xdr:col>
      <xdr:colOff>25400</xdr:colOff>
      <xdr:row>82</xdr:row>
      <xdr:rowOff>111125</xdr:rowOff>
    </xdr:from>
    <xdr:to>
      <xdr:col>2</xdr:col>
      <xdr:colOff>127000</xdr:colOff>
      <xdr:row>83</xdr:row>
      <xdr:rowOff>41275</xdr:rowOff>
    </xdr:to>
    <xdr:sp macro="" textlink="">
      <xdr:nvSpPr>
        <xdr:cNvPr id="6347" name="フローチャート : 判断 203">
          <a:extLst>
            <a:ext uri="{FF2B5EF4-FFF2-40B4-BE49-F238E27FC236}">
              <a16:creationId xmlns:a16="http://schemas.microsoft.com/office/drawing/2014/main" id="{00000000-0008-0000-0300-0000CB180000}"/>
            </a:ext>
          </a:extLst>
        </xdr:cNvPr>
        <xdr:cNvSpPr/>
      </xdr:nvSpPr>
      <xdr:spPr>
        <a:xfrm>
          <a:off x="13970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81</xdr:row>
      <xdr:rowOff>52070</xdr:rowOff>
    </xdr:from>
    <xdr:to>
      <xdr:col>2</xdr:col>
      <xdr:colOff>456565</xdr:colOff>
      <xdr:row>82</xdr:row>
      <xdr:rowOff>139065</xdr:rowOff>
    </xdr:to>
    <xdr:sp macro="" textlink="">
      <xdr:nvSpPr>
        <xdr:cNvPr id="6348" name="テキスト ボックス 204">
          <a:extLst>
            <a:ext uri="{FF2B5EF4-FFF2-40B4-BE49-F238E27FC236}">
              <a16:creationId xmlns:a16="http://schemas.microsoft.com/office/drawing/2014/main" id="{00000000-0008-0000-0300-0000CC180000}"/>
            </a:ext>
          </a:extLst>
        </xdr:cNvPr>
        <xdr:cNvSpPr txBox="1"/>
      </xdr:nvSpPr>
      <xdr:spPr>
        <a:xfrm>
          <a:off x="1066800" y="13939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208,989</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6349" name="テキスト ボックス 205">
          <a:extLst>
            <a:ext uri="{FF2B5EF4-FFF2-40B4-BE49-F238E27FC236}">
              <a16:creationId xmlns:a16="http://schemas.microsoft.com/office/drawing/2014/main" id="{00000000-0008-0000-0300-0000CD180000}"/>
            </a:ext>
          </a:extLst>
        </xdr:cNvPr>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6350" name="テキスト ボックス 206">
          <a:extLst>
            <a:ext uri="{FF2B5EF4-FFF2-40B4-BE49-F238E27FC236}">
              <a16:creationId xmlns:a16="http://schemas.microsoft.com/office/drawing/2014/main" id="{00000000-0008-0000-0300-0000CE18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6351" name="テキスト ボックス 207">
          <a:extLst>
            <a:ext uri="{FF2B5EF4-FFF2-40B4-BE49-F238E27FC236}">
              <a16:creationId xmlns:a16="http://schemas.microsoft.com/office/drawing/2014/main" id="{00000000-0008-0000-0300-0000CF180000}"/>
            </a:ext>
          </a:extLst>
        </xdr:cNvPr>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6352" name="テキスト ボックス 208">
          <a:extLst>
            <a:ext uri="{FF2B5EF4-FFF2-40B4-BE49-F238E27FC236}">
              <a16:creationId xmlns:a16="http://schemas.microsoft.com/office/drawing/2014/main" id="{00000000-0008-0000-0300-0000D018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6353" name="テキスト ボックス 209">
          <a:extLst>
            <a:ext uri="{FF2B5EF4-FFF2-40B4-BE49-F238E27FC236}">
              <a16:creationId xmlns:a16="http://schemas.microsoft.com/office/drawing/2014/main" id="{00000000-0008-0000-0300-0000D118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83</xdr:row>
      <xdr:rowOff>78740</xdr:rowOff>
    </xdr:from>
    <xdr:to>
      <xdr:col>7</xdr:col>
      <xdr:colOff>203200</xdr:colOff>
      <xdr:row>84</xdr:row>
      <xdr:rowOff>8890</xdr:rowOff>
    </xdr:to>
    <xdr:sp macro="" textlink="">
      <xdr:nvSpPr>
        <xdr:cNvPr id="6354" name="円/楕円 210">
          <a:extLst>
            <a:ext uri="{FF2B5EF4-FFF2-40B4-BE49-F238E27FC236}">
              <a16:creationId xmlns:a16="http://schemas.microsoft.com/office/drawing/2014/main" id="{00000000-0008-0000-0300-0000D2180000}"/>
            </a:ext>
          </a:extLst>
        </xdr:cNvPr>
        <xdr:cNvSpPr/>
      </xdr:nvSpPr>
      <xdr:spPr>
        <a:xfrm>
          <a:off x="4902200" y="143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83</xdr:row>
      <xdr:rowOff>50800</xdr:rowOff>
    </xdr:from>
    <xdr:to>
      <xdr:col>8</xdr:col>
      <xdr:colOff>317500</xdr:colOff>
      <xdr:row>84</xdr:row>
      <xdr:rowOff>138430</xdr:rowOff>
    </xdr:to>
    <xdr:sp macro="" textlink="">
      <xdr:nvSpPr>
        <xdr:cNvPr id="6355" name="人件費・物件費等の状況該当値テキスト">
          <a:extLst>
            <a:ext uri="{FF2B5EF4-FFF2-40B4-BE49-F238E27FC236}">
              <a16:creationId xmlns:a16="http://schemas.microsoft.com/office/drawing/2014/main" id="{00000000-0008-0000-0300-0000D3180000}"/>
            </a:ext>
          </a:extLst>
        </xdr:cNvPr>
        <xdr:cNvSpPr txBox="1"/>
      </xdr:nvSpPr>
      <xdr:spPr>
        <a:xfrm>
          <a:off x="5041900" y="1428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278,130</a:t>
          </a:r>
        </a:p>
      </xdr:txBody>
    </xdr:sp>
    <xdr:clientData/>
  </xdr:twoCellAnchor>
  <xdr:twoCellAnchor>
    <xdr:from>
      <xdr:col>5</xdr:col>
      <xdr:colOff>635000</xdr:colOff>
      <xdr:row>83</xdr:row>
      <xdr:rowOff>63500</xdr:rowOff>
    </xdr:from>
    <xdr:to>
      <xdr:col>6</xdr:col>
      <xdr:colOff>50800</xdr:colOff>
      <xdr:row>83</xdr:row>
      <xdr:rowOff>165100</xdr:rowOff>
    </xdr:to>
    <xdr:sp macro="" textlink="">
      <xdr:nvSpPr>
        <xdr:cNvPr id="6356" name="円/楕円 212">
          <a:extLst>
            <a:ext uri="{FF2B5EF4-FFF2-40B4-BE49-F238E27FC236}">
              <a16:creationId xmlns:a16="http://schemas.microsoft.com/office/drawing/2014/main" id="{00000000-0008-0000-0300-0000D4180000}"/>
            </a:ext>
          </a:extLst>
        </xdr:cNvPr>
        <xdr:cNvSpPr/>
      </xdr:nvSpPr>
      <xdr:spPr>
        <a:xfrm>
          <a:off x="40640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83</xdr:row>
      <xdr:rowOff>149860</xdr:rowOff>
    </xdr:from>
    <xdr:to>
      <xdr:col>6</xdr:col>
      <xdr:colOff>355600</xdr:colOff>
      <xdr:row>85</xdr:row>
      <xdr:rowOff>66040</xdr:rowOff>
    </xdr:to>
    <xdr:sp macro="" textlink="">
      <xdr:nvSpPr>
        <xdr:cNvPr id="6357" name="テキスト ボックス 213">
          <a:extLst>
            <a:ext uri="{FF2B5EF4-FFF2-40B4-BE49-F238E27FC236}">
              <a16:creationId xmlns:a16="http://schemas.microsoft.com/office/drawing/2014/main" id="{00000000-0008-0000-0300-0000D5180000}"/>
            </a:ext>
          </a:extLst>
        </xdr:cNvPr>
        <xdr:cNvSpPr txBox="1"/>
      </xdr:nvSpPr>
      <xdr:spPr>
        <a:xfrm>
          <a:off x="3733800" y="14380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270,525</a:t>
          </a:r>
        </a:p>
      </xdr:txBody>
    </xdr:sp>
    <xdr:clientData/>
  </xdr:twoCellAnchor>
  <xdr:twoCellAnchor>
    <xdr:from>
      <xdr:col>4</xdr:col>
      <xdr:colOff>431800</xdr:colOff>
      <xdr:row>83</xdr:row>
      <xdr:rowOff>22860</xdr:rowOff>
    </xdr:from>
    <xdr:to>
      <xdr:col>4</xdr:col>
      <xdr:colOff>533400</xdr:colOff>
      <xdr:row>83</xdr:row>
      <xdr:rowOff>124460</xdr:rowOff>
    </xdr:to>
    <xdr:sp macro="" textlink="">
      <xdr:nvSpPr>
        <xdr:cNvPr id="6358" name="円/楕円 214">
          <a:extLst>
            <a:ext uri="{FF2B5EF4-FFF2-40B4-BE49-F238E27FC236}">
              <a16:creationId xmlns:a16="http://schemas.microsoft.com/office/drawing/2014/main" id="{00000000-0008-0000-0300-0000D6180000}"/>
            </a:ext>
          </a:extLst>
        </xdr:cNvPr>
        <xdr:cNvSpPr/>
      </xdr:nvSpPr>
      <xdr:spPr>
        <a:xfrm>
          <a:off x="3175000" y="1425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109220</xdr:rowOff>
    </xdr:from>
    <xdr:to>
      <xdr:col>5</xdr:col>
      <xdr:colOff>177800</xdr:colOff>
      <xdr:row>85</xdr:row>
      <xdr:rowOff>24765</xdr:rowOff>
    </xdr:to>
    <xdr:sp macro="" textlink="">
      <xdr:nvSpPr>
        <xdr:cNvPr id="6359" name="テキスト ボックス 215">
          <a:extLst>
            <a:ext uri="{FF2B5EF4-FFF2-40B4-BE49-F238E27FC236}">
              <a16:creationId xmlns:a16="http://schemas.microsoft.com/office/drawing/2014/main" id="{00000000-0008-0000-0300-0000D7180000}"/>
            </a:ext>
          </a:extLst>
        </xdr:cNvPr>
        <xdr:cNvSpPr txBox="1"/>
      </xdr:nvSpPr>
      <xdr:spPr>
        <a:xfrm>
          <a:off x="2844800" y="14339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250,425</a:t>
          </a:r>
        </a:p>
      </xdr:txBody>
    </xdr:sp>
    <xdr:clientData/>
  </xdr:twoCellAnchor>
  <xdr:twoCellAnchor>
    <xdr:from>
      <xdr:col>3</xdr:col>
      <xdr:colOff>228600</xdr:colOff>
      <xdr:row>83</xdr:row>
      <xdr:rowOff>6350</xdr:rowOff>
    </xdr:from>
    <xdr:to>
      <xdr:col>3</xdr:col>
      <xdr:colOff>330200</xdr:colOff>
      <xdr:row>83</xdr:row>
      <xdr:rowOff>107315</xdr:rowOff>
    </xdr:to>
    <xdr:sp macro="" textlink="">
      <xdr:nvSpPr>
        <xdr:cNvPr id="6360" name="円/楕円 216">
          <a:extLst>
            <a:ext uri="{FF2B5EF4-FFF2-40B4-BE49-F238E27FC236}">
              <a16:creationId xmlns:a16="http://schemas.microsoft.com/office/drawing/2014/main" id="{00000000-0008-0000-0300-0000D8180000}"/>
            </a:ext>
          </a:extLst>
        </xdr:cNvPr>
        <xdr:cNvSpPr/>
      </xdr:nvSpPr>
      <xdr:spPr>
        <a:xfrm>
          <a:off x="2286000" y="14236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83</xdr:row>
      <xdr:rowOff>92075</xdr:rowOff>
    </xdr:from>
    <xdr:to>
      <xdr:col>3</xdr:col>
      <xdr:colOff>659765</xdr:colOff>
      <xdr:row>85</xdr:row>
      <xdr:rowOff>8255</xdr:rowOff>
    </xdr:to>
    <xdr:sp macro="" textlink="">
      <xdr:nvSpPr>
        <xdr:cNvPr id="6361" name="テキスト ボックス 217">
          <a:extLst>
            <a:ext uri="{FF2B5EF4-FFF2-40B4-BE49-F238E27FC236}">
              <a16:creationId xmlns:a16="http://schemas.microsoft.com/office/drawing/2014/main" id="{00000000-0008-0000-0300-0000D9180000}"/>
            </a:ext>
          </a:extLst>
        </xdr:cNvPr>
        <xdr:cNvSpPr txBox="1"/>
      </xdr:nvSpPr>
      <xdr:spPr>
        <a:xfrm>
          <a:off x="1955800" y="14322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241,693</a:t>
          </a:r>
        </a:p>
      </xdr:txBody>
    </xdr:sp>
    <xdr:clientData/>
  </xdr:twoCellAnchor>
  <xdr:twoCellAnchor>
    <xdr:from>
      <xdr:col>2</xdr:col>
      <xdr:colOff>25400</xdr:colOff>
      <xdr:row>82</xdr:row>
      <xdr:rowOff>171450</xdr:rowOff>
    </xdr:from>
    <xdr:to>
      <xdr:col>2</xdr:col>
      <xdr:colOff>127000</xdr:colOff>
      <xdr:row>83</xdr:row>
      <xdr:rowOff>101600</xdr:rowOff>
    </xdr:to>
    <xdr:sp macro="" textlink="">
      <xdr:nvSpPr>
        <xdr:cNvPr id="6362" name="円/楕円 218">
          <a:extLst>
            <a:ext uri="{FF2B5EF4-FFF2-40B4-BE49-F238E27FC236}">
              <a16:creationId xmlns:a16="http://schemas.microsoft.com/office/drawing/2014/main" id="{00000000-0008-0000-0300-0000DA180000}"/>
            </a:ext>
          </a:extLst>
        </xdr:cNvPr>
        <xdr:cNvSpPr/>
      </xdr:nvSpPr>
      <xdr:spPr>
        <a:xfrm>
          <a:off x="13970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83</xdr:row>
      <xdr:rowOff>86360</xdr:rowOff>
    </xdr:from>
    <xdr:to>
      <xdr:col>2</xdr:col>
      <xdr:colOff>456565</xdr:colOff>
      <xdr:row>85</xdr:row>
      <xdr:rowOff>1905</xdr:rowOff>
    </xdr:to>
    <xdr:sp macro="" textlink="">
      <xdr:nvSpPr>
        <xdr:cNvPr id="6363" name="テキスト ボックス 219">
          <a:extLst>
            <a:ext uri="{FF2B5EF4-FFF2-40B4-BE49-F238E27FC236}">
              <a16:creationId xmlns:a16="http://schemas.microsoft.com/office/drawing/2014/main" id="{00000000-0008-0000-0300-0000DB180000}"/>
            </a:ext>
          </a:extLst>
        </xdr:cNvPr>
        <xdr:cNvSpPr txBox="1"/>
      </xdr:nvSpPr>
      <xdr:spPr>
        <a:xfrm>
          <a:off x="1066800" y="14316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238,836</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6364" name="正方形/長方形 220">
          <a:extLst>
            <a:ext uri="{FF2B5EF4-FFF2-40B4-BE49-F238E27FC236}">
              <a16:creationId xmlns:a16="http://schemas.microsoft.com/office/drawing/2014/main" id="{00000000-0008-0000-0300-0000DC18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6365" name="テキスト ボックス 221">
          <a:extLst>
            <a:ext uri="{FF2B5EF4-FFF2-40B4-BE49-F238E27FC236}">
              <a16:creationId xmlns:a16="http://schemas.microsoft.com/office/drawing/2014/main" id="{00000000-0008-0000-0300-0000DD180000}"/>
            </a:ext>
          </a:extLst>
        </xdr:cNvPr>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6366" name="テキスト ボックス 222">
          <a:extLst>
            <a:ext uri="{FF2B5EF4-FFF2-40B4-BE49-F238E27FC236}">
              <a16:creationId xmlns:a16="http://schemas.microsoft.com/office/drawing/2014/main" id="{00000000-0008-0000-0300-0000DE180000}"/>
            </a:ext>
          </a:extLst>
        </xdr:cNvPr>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[97.7]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6367" name="正方形/長方形 223">
          <a:extLst>
            <a:ext uri="{FF2B5EF4-FFF2-40B4-BE49-F238E27FC236}">
              <a16:creationId xmlns:a16="http://schemas.microsoft.com/office/drawing/2014/main" id="{00000000-0008-0000-0300-0000DF18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6368" name="正方形/長方形 224">
          <a:extLst>
            <a:ext uri="{FF2B5EF4-FFF2-40B4-BE49-F238E27FC236}">
              <a16:creationId xmlns:a16="http://schemas.microsoft.com/office/drawing/2014/main" id="{00000000-0008-0000-0300-0000E018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54/79</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6369" name="正方形/長方形 225">
          <a:extLst>
            <a:ext uri="{FF2B5EF4-FFF2-40B4-BE49-F238E27FC236}">
              <a16:creationId xmlns:a16="http://schemas.microsoft.com/office/drawing/2014/main" id="{00000000-0008-0000-0300-0000E118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6370" name="正方形/長方形 226">
          <a:extLst>
            <a:ext uri="{FF2B5EF4-FFF2-40B4-BE49-F238E27FC236}">
              <a16:creationId xmlns:a16="http://schemas.microsoft.com/office/drawing/2014/main" id="{00000000-0008-0000-0300-0000E218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6371" name="正方形/長方形 227">
          <a:extLst>
            <a:ext uri="{FF2B5EF4-FFF2-40B4-BE49-F238E27FC236}">
              <a16:creationId xmlns:a16="http://schemas.microsoft.com/office/drawing/2014/main" id="{00000000-0008-0000-0300-0000E318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6372" name="正方形/長方形 228">
          <a:extLst>
            <a:ext uri="{FF2B5EF4-FFF2-40B4-BE49-F238E27FC236}">
              <a16:creationId xmlns:a16="http://schemas.microsoft.com/office/drawing/2014/main" id="{00000000-0008-0000-0300-0000E418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96.4</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73" name="正方形/長方形 229">
          <a:extLst>
            <a:ext uri="{FF2B5EF4-FFF2-40B4-BE49-F238E27FC236}">
              <a16:creationId xmlns:a16="http://schemas.microsoft.com/office/drawing/2014/main" id="{00000000-0008-0000-0300-0000E518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6374" name="正方形/長方形 230">
          <a:extLst>
            <a:ext uri="{FF2B5EF4-FFF2-40B4-BE49-F238E27FC236}">
              <a16:creationId xmlns:a16="http://schemas.microsoft.com/office/drawing/2014/main" id="{00000000-0008-0000-0300-0000E618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6375" name="正方形/長方形 231">
          <a:extLst>
            <a:ext uri="{FF2B5EF4-FFF2-40B4-BE49-F238E27FC236}">
              <a16:creationId xmlns:a16="http://schemas.microsoft.com/office/drawing/2014/main" id="{00000000-0008-0000-0300-0000E718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6376" name="テキスト ボックス 232">
          <a:extLst>
            <a:ext uri="{FF2B5EF4-FFF2-40B4-BE49-F238E27FC236}">
              <a16:creationId xmlns:a16="http://schemas.microsoft.com/office/drawing/2014/main" id="{00000000-0008-0000-0300-0000E818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25年７月に実施した給与削減によりラスパイレス指数は100を割り込んでいる。類似団体の平均96.2、全国町村平均96.4より高い数値となった。職員全体の平均年齢があがることにより、平均給与も上がってしまうので、適正な新規職員採用に心がけたい。数値的にはまだ、適正な給与水準にあると言える。今後も地域の民間企業平均給与状況等を踏まえ、給与及び各種手当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6377" name="直線コネクタ 233">
          <a:extLst>
            <a:ext uri="{FF2B5EF4-FFF2-40B4-BE49-F238E27FC236}">
              <a16:creationId xmlns:a16="http://schemas.microsoft.com/office/drawing/2014/main" id="{00000000-0008-0000-0300-0000E918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6378" name="テキスト ボックス 234">
          <a:extLst>
            <a:ext uri="{FF2B5EF4-FFF2-40B4-BE49-F238E27FC236}">
              <a16:creationId xmlns:a16="http://schemas.microsoft.com/office/drawing/2014/main" id="{00000000-0008-0000-0300-0000EA180000}"/>
            </a:ext>
          </a:extLst>
        </xdr:cNvPr>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108.0</a:t>
          </a:r>
        </a:p>
      </xdr:txBody>
    </xdr:sp>
    <xdr:clientData/>
  </xdr:twoCellAnchor>
  <xdr:twoCellAnchor>
    <xdr:from>
      <xdr:col>18</xdr:col>
      <xdr:colOff>482600</xdr:colOff>
      <xdr:row>90</xdr:row>
      <xdr:rowOff>36195</xdr:rowOff>
    </xdr:from>
    <xdr:to>
      <xdr:col>26</xdr:col>
      <xdr:colOff>76200</xdr:colOff>
      <xdr:row>90</xdr:row>
      <xdr:rowOff>36195</xdr:rowOff>
    </xdr:to>
    <xdr:cxnSp macro="">
      <xdr:nvCxnSpPr>
        <xdr:cNvPr id="6379" name="直線コネクタ 235">
          <a:extLst>
            <a:ext uri="{FF2B5EF4-FFF2-40B4-BE49-F238E27FC236}">
              <a16:creationId xmlns:a16="http://schemas.microsoft.com/office/drawing/2014/main" id="{00000000-0008-0000-0300-0000EB18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65405</xdr:rowOff>
    </xdr:from>
    <xdr:to>
      <xdr:col>18</xdr:col>
      <xdr:colOff>481965</xdr:colOff>
      <xdr:row>90</xdr:row>
      <xdr:rowOff>152400</xdr:rowOff>
    </xdr:to>
    <xdr:sp macro="" textlink="">
      <xdr:nvSpPr>
        <xdr:cNvPr id="6380" name="テキスト ボックス 236">
          <a:extLst>
            <a:ext uri="{FF2B5EF4-FFF2-40B4-BE49-F238E27FC236}">
              <a16:creationId xmlns:a16="http://schemas.microsoft.com/office/drawing/2014/main" id="{00000000-0008-0000-0300-0000EC180000}"/>
            </a:ext>
          </a:extLst>
        </xdr:cNvPr>
        <xdr:cNvSpPr txBox="1"/>
      </xdr:nvSpPr>
      <xdr:spPr>
        <a:xfrm>
          <a:off x="12065000" y="153244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88</xdr:row>
      <xdr:rowOff>34290</xdr:rowOff>
    </xdr:from>
    <xdr:to>
      <xdr:col>26</xdr:col>
      <xdr:colOff>76200</xdr:colOff>
      <xdr:row>88</xdr:row>
      <xdr:rowOff>34290</xdr:rowOff>
    </xdr:to>
    <xdr:cxnSp macro="">
      <xdr:nvCxnSpPr>
        <xdr:cNvPr id="6381" name="直線コネクタ 237">
          <a:extLst>
            <a:ext uri="{FF2B5EF4-FFF2-40B4-BE49-F238E27FC236}">
              <a16:creationId xmlns:a16="http://schemas.microsoft.com/office/drawing/2014/main" id="{00000000-0008-0000-0300-0000ED18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87</xdr:row>
      <xdr:rowOff>63500</xdr:rowOff>
    </xdr:from>
    <xdr:to>
      <xdr:col>18</xdr:col>
      <xdr:colOff>481965</xdr:colOff>
      <xdr:row>88</xdr:row>
      <xdr:rowOff>150495</xdr:rowOff>
    </xdr:to>
    <xdr:sp macro="" textlink="">
      <xdr:nvSpPr>
        <xdr:cNvPr id="6382" name="テキスト ボックス 238">
          <a:extLst>
            <a:ext uri="{FF2B5EF4-FFF2-40B4-BE49-F238E27FC236}">
              <a16:creationId xmlns:a16="http://schemas.microsoft.com/office/drawing/2014/main" id="{00000000-0008-0000-0300-0000EE180000}"/>
            </a:ext>
          </a:extLst>
        </xdr:cNvPr>
        <xdr:cNvSpPr txBox="1"/>
      </xdr:nvSpPr>
      <xdr:spPr>
        <a:xfrm>
          <a:off x="12065000" y="14979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102.0</a:t>
          </a:r>
        </a:p>
      </xdr:txBody>
    </xdr:sp>
    <xdr:clientData/>
  </xdr:twoCellAnchor>
  <xdr:twoCellAnchor>
    <xdr:from>
      <xdr:col>18</xdr:col>
      <xdr:colOff>482600</xdr:colOff>
      <xdr:row>86</xdr:row>
      <xdr:rowOff>32385</xdr:rowOff>
    </xdr:from>
    <xdr:to>
      <xdr:col>26</xdr:col>
      <xdr:colOff>76200</xdr:colOff>
      <xdr:row>86</xdr:row>
      <xdr:rowOff>32385</xdr:rowOff>
    </xdr:to>
    <xdr:cxnSp macro="">
      <xdr:nvCxnSpPr>
        <xdr:cNvPr id="6383" name="直線コネクタ 239">
          <a:extLst>
            <a:ext uri="{FF2B5EF4-FFF2-40B4-BE49-F238E27FC236}">
              <a16:creationId xmlns:a16="http://schemas.microsoft.com/office/drawing/2014/main" id="{00000000-0008-0000-0300-0000EF18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85</xdr:row>
      <xdr:rowOff>61595</xdr:rowOff>
    </xdr:from>
    <xdr:to>
      <xdr:col>18</xdr:col>
      <xdr:colOff>481965</xdr:colOff>
      <xdr:row>86</xdr:row>
      <xdr:rowOff>149225</xdr:rowOff>
    </xdr:to>
    <xdr:sp macro="" textlink="">
      <xdr:nvSpPr>
        <xdr:cNvPr id="6384" name="テキスト ボックス 240">
          <a:extLst>
            <a:ext uri="{FF2B5EF4-FFF2-40B4-BE49-F238E27FC236}">
              <a16:creationId xmlns:a16="http://schemas.microsoft.com/office/drawing/2014/main" id="{00000000-0008-0000-0300-0000F0180000}"/>
            </a:ext>
          </a:extLst>
        </xdr:cNvPr>
        <xdr:cNvSpPr txBox="1"/>
      </xdr:nvSpPr>
      <xdr:spPr>
        <a:xfrm>
          <a:off x="12065000" y="1463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99.0</a:t>
          </a:r>
        </a:p>
      </xdr:txBody>
    </xdr:sp>
    <xdr:clientData/>
  </xdr:twoCellAnchor>
  <xdr:twoCellAnchor>
    <xdr:from>
      <xdr:col>18</xdr:col>
      <xdr:colOff>482600</xdr:colOff>
      <xdr:row>84</xdr:row>
      <xdr:rowOff>31115</xdr:rowOff>
    </xdr:from>
    <xdr:to>
      <xdr:col>26</xdr:col>
      <xdr:colOff>76200</xdr:colOff>
      <xdr:row>84</xdr:row>
      <xdr:rowOff>31115</xdr:rowOff>
    </xdr:to>
    <xdr:cxnSp macro="">
      <xdr:nvCxnSpPr>
        <xdr:cNvPr id="6385" name="直線コネクタ 241">
          <a:extLst>
            <a:ext uri="{FF2B5EF4-FFF2-40B4-BE49-F238E27FC236}">
              <a16:creationId xmlns:a16="http://schemas.microsoft.com/office/drawing/2014/main" id="{00000000-0008-0000-0300-0000F118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83</xdr:row>
      <xdr:rowOff>60325</xdr:rowOff>
    </xdr:from>
    <xdr:to>
      <xdr:col>18</xdr:col>
      <xdr:colOff>481965</xdr:colOff>
      <xdr:row>84</xdr:row>
      <xdr:rowOff>147955</xdr:rowOff>
    </xdr:to>
    <xdr:sp macro="" textlink="">
      <xdr:nvSpPr>
        <xdr:cNvPr id="6386" name="テキスト ボックス 242">
          <a:extLst>
            <a:ext uri="{FF2B5EF4-FFF2-40B4-BE49-F238E27FC236}">
              <a16:creationId xmlns:a16="http://schemas.microsoft.com/office/drawing/2014/main" id="{00000000-0008-0000-0300-0000F2180000}"/>
            </a:ext>
          </a:extLst>
        </xdr:cNvPr>
        <xdr:cNvSpPr txBox="1"/>
      </xdr:nvSpPr>
      <xdr:spPr>
        <a:xfrm>
          <a:off x="12065000" y="14290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96.0</a:t>
          </a:r>
        </a:p>
      </xdr:txBody>
    </xdr:sp>
    <xdr:clientData/>
  </xdr:twoCellAnchor>
  <xdr:twoCellAnchor>
    <xdr:from>
      <xdr:col>18</xdr:col>
      <xdr:colOff>482600</xdr:colOff>
      <xdr:row>82</xdr:row>
      <xdr:rowOff>29210</xdr:rowOff>
    </xdr:from>
    <xdr:to>
      <xdr:col>26</xdr:col>
      <xdr:colOff>76200</xdr:colOff>
      <xdr:row>82</xdr:row>
      <xdr:rowOff>29210</xdr:rowOff>
    </xdr:to>
    <xdr:cxnSp macro="">
      <xdr:nvCxnSpPr>
        <xdr:cNvPr id="6387" name="直線コネクタ 243">
          <a:extLst>
            <a:ext uri="{FF2B5EF4-FFF2-40B4-BE49-F238E27FC236}">
              <a16:creationId xmlns:a16="http://schemas.microsoft.com/office/drawing/2014/main" id="{00000000-0008-0000-0300-0000F318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81</xdr:row>
      <xdr:rowOff>58420</xdr:rowOff>
    </xdr:from>
    <xdr:to>
      <xdr:col>18</xdr:col>
      <xdr:colOff>481965</xdr:colOff>
      <xdr:row>82</xdr:row>
      <xdr:rowOff>146050</xdr:rowOff>
    </xdr:to>
    <xdr:sp macro="" textlink="">
      <xdr:nvSpPr>
        <xdr:cNvPr id="6388" name="テキスト ボックス 244">
          <a:extLst>
            <a:ext uri="{FF2B5EF4-FFF2-40B4-BE49-F238E27FC236}">
              <a16:creationId xmlns:a16="http://schemas.microsoft.com/office/drawing/2014/main" id="{00000000-0008-0000-0300-0000F4180000}"/>
            </a:ext>
          </a:extLst>
        </xdr:cNvPr>
        <xdr:cNvSpPr txBox="1"/>
      </xdr:nvSpPr>
      <xdr:spPr>
        <a:xfrm>
          <a:off x="12065000" y="1394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93.0</a:t>
          </a:r>
        </a:p>
      </xdr:txBody>
    </xdr:sp>
    <xdr:clientData/>
  </xdr:twoCellAnchor>
  <xdr:twoCellAnchor>
    <xdr:from>
      <xdr:col>18</xdr:col>
      <xdr:colOff>482600</xdr:colOff>
      <xdr:row>80</xdr:row>
      <xdr:rowOff>27305</xdr:rowOff>
    </xdr:from>
    <xdr:to>
      <xdr:col>26</xdr:col>
      <xdr:colOff>76200</xdr:colOff>
      <xdr:row>80</xdr:row>
      <xdr:rowOff>27305</xdr:rowOff>
    </xdr:to>
    <xdr:cxnSp macro="">
      <xdr:nvCxnSpPr>
        <xdr:cNvPr id="6389" name="直線コネクタ 245">
          <a:extLst>
            <a:ext uri="{FF2B5EF4-FFF2-40B4-BE49-F238E27FC236}">
              <a16:creationId xmlns:a16="http://schemas.microsoft.com/office/drawing/2014/main" id="{00000000-0008-0000-0300-0000F518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56515</xdr:rowOff>
    </xdr:from>
    <xdr:to>
      <xdr:col>18</xdr:col>
      <xdr:colOff>481965</xdr:colOff>
      <xdr:row>80</xdr:row>
      <xdr:rowOff>143510</xdr:rowOff>
    </xdr:to>
    <xdr:sp macro="" textlink="">
      <xdr:nvSpPr>
        <xdr:cNvPr id="6390" name="テキスト ボックス 246">
          <a:extLst>
            <a:ext uri="{FF2B5EF4-FFF2-40B4-BE49-F238E27FC236}">
              <a16:creationId xmlns:a16="http://schemas.microsoft.com/office/drawing/2014/main" id="{00000000-0008-0000-0300-0000F6180000}"/>
            </a:ext>
          </a:extLst>
        </xdr:cNvPr>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6391" name="直線コネクタ 247">
          <a:extLst>
            <a:ext uri="{FF2B5EF4-FFF2-40B4-BE49-F238E27FC236}">
              <a16:creationId xmlns:a16="http://schemas.microsoft.com/office/drawing/2014/main" id="{00000000-0008-0000-0300-0000F718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6392" name="テキスト ボックス 248">
          <a:extLst>
            <a:ext uri="{FF2B5EF4-FFF2-40B4-BE49-F238E27FC236}">
              <a16:creationId xmlns:a16="http://schemas.microsoft.com/office/drawing/2014/main" id="{00000000-0008-0000-0300-0000F8180000}"/>
            </a:ext>
          </a:extLst>
        </xdr:cNvPr>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87.0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6393" name="給与水準   （国との比較）グラフ枠">
          <a:extLst>
            <a:ext uri="{FF2B5EF4-FFF2-40B4-BE49-F238E27FC236}">
              <a16:creationId xmlns:a16="http://schemas.microsoft.com/office/drawing/2014/main" id="{00000000-0008-0000-0300-0000F918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79</xdr:row>
      <xdr:rowOff>140970</xdr:rowOff>
    </xdr:from>
    <xdr:to>
      <xdr:col>24</xdr:col>
      <xdr:colOff>558800</xdr:colOff>
      <xdr:row>89</xdr:row>
      <xdr:rowOff>35560</xdr:rowOff>
    </xdr:to>
    <xdr:cxnSp macro="">
      <xdr:nvCxnSpPr>
        <xdr:cNvPr id="6394" name="直線コネクタ 250">
          <a:extLst>
            <a:ext uri="{FF2B5EF4-FFF2-40B4-BE49-F238E27FC236}">
              <a16:creationId xmlns:a16="http://schemas.microsoft.com/office/drawing/2014/main" id="{00000000-0008-0000-0300-0000FA180000}"/>
            </a:ext>
          </a:extLst>
        </xdr:cNvPr>
        <xdr:cNvCxnSpPr/>
      </xdr:nvCxnSpPr>
      <xdr:spPr>
        <a:xfrm flipV="1">
          <a:off x="17018000" y="13685520"/>
          <a:ext cx="0" cy="1609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89</xdr:row>
      <xdr:rowOff>7620</xdr:rowOff>
    </xdr:from>
    <xdr:to>
      <xdr:col>26</xdr:col>
      <xdr:colOff>37465</xdr:colOff>
      <xdr:row>90</xdr:row>
      <xdr:rowOff>94615</xdr:rowOff>
    </xdr:to>
    <xdr:sp macro="" textlink="">
      <xdr:nvSpPr>
        <xdr:cNvPr id="6395" name="給与水準   （国との比較）最小値テキスト">
          <a:extLst>
            <a:ext uri="{FF2B5EF4-FFF2-40B4-BE49-F238E27FC236}">
              <a16:creationId xmlns:a16="http://schemas.microsoft.com/office/drawing/2014/main" id="{00000000-0008-0000-0300-0000FB180000}"/>
            </a:ext>
          </a:extLst>
        </xdr:cNvPr>
        <xdr:cNvSpPr txBox="1"/>
      </xdr:nvSpPr>
      <xdr:spPr>
        <a:xfrm>
          <a:off x="17106900" y="15266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103.5</a:t>
          </a:r>
        </a:p>
      </xdr:txBody>
    </xdr:sp>
    <xdr:clientData/>
  </xdr:twoCellAnchor>
  <xdr:twoCellAnchor>
    <xdr:from>
      <xdr:col>24</xdr:col>
      <xdr:colOff>469900</xdr:colOff>
      <xdr:row>89</xdr:row>
      <xdr:rowOff>35560</xdr:rowOff>
    </xdr:from>
    <xdr:to>
      <xdr:col>24</xdr:col>
      <xdr:colOff>647700</xdr:colOff>
      <xdr:row>89</xdr:row>
      <xdr:rowOff>35560</xdr:rowOff>
    </xdr:to>
    <xdr:cxnSp macro="">
      <xdr:nvCxnSpPr>
        <xdr:cNvPr id="6396" name="直線コネクタ 252">
          <a:extLst>
            <a:ext uri="{FF2B5EF4-FFF2-40B4-BE49-F238E27FC236}">
              <a16:creationId xmlns:a16="http://schemas.microsoft.com/office/drawing/2014/main" id="{00000000-0008-0000-0300-0000FC180000}"/>
            </a:ext>
          </a:extLst>
        </xdr:cNvPr>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78</xdr:row>
      <xdr:rowOff>55880</xdr:rowOff>
    </xdr:from>
    <xdr:to>
      <xdr:col>26</xdr:col>
      <xdr:colOff>37465</xdr:colOff>
      <xdr:row>79</xdr:row>
      <xdr:rowOff>143510</xdr:rowOff>
    </xdr:to>
    <xdr:sp macro="" textlink="">
      <xdr:nvSpPr>
        <xdr:cNvPr id="6397" name="給与水準   （国との比較）最大値テキスト">
          <a:extLst>
            <a:ext uri="{FF2B5EF4-FFF2-40B4-BE49-F238E27FC236}">
              <a16:creationId xmlns:a16="http://schemas.microsoft.com/office/drawing/2014/main" id="{00000000-0008-0000-0300-0000FD180000}"/>
            </a:ext>
          </a:extLst>
        </xdr:cNvPr>
        <xdr:cNvSpPr txBox="1"/>
      </xdr:nvSpPr>
      <xdr:spPr>
        <a:xfrm>
          <a:off x="17106900" y="13428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89.5</a:t>
          </a:r>
        </a:p>
      </xdr:txBody>
    </xdr:sp>
    <xdr:clientData/>
  </xdr:twoCellAnchor>
  <xdr:twoCellAnchor>
    <xdr:from>
      <xdr:col>24</xdr:col>
      <xdr:colOff>469900</xdr:colOff>
      <xdr:row>79</xdr:row>
      <xdr:rowOff>140970</xdr:rowOff>
    </xdr:from>
    <xdr:to>
      <xdr:col>24</xdr:col>
      <xdr:colOff>647700</xdr:colOff>
      <xdr:row>79</xdr:row>
      <xdr:rowOff>140970</xdr:rowOff>
    </xdr:to>
    <xdr:cxnSp macro="">
      <xdr:nvCxnSpPr>
        <xdr:cNvPr id="6398" name="直線コネクタ 254">
          <a:extLst>
            <a:ext uri="{FF2B5EF4-FFF2-40B4-BE49-F238E27FC236}">
              <a16:creationId xmlns:a16="http://schemas.microsoft.com/office/drawing/2014/main" id="{00000000-0008-0000-0300-0000FE180000}"/>
            </a:ext>
          </a:extLst>
        </xdr:cNvPr>
        <xdr:cNvCxnSpPr/>
      </xdr:nvCxnSpPr>
      <xdr:spPr>
        <a:xfrm>
          <a:off x="16929100" y="13685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122555</xdr:rowOff>
    </xdr:from>
    <xdr:to>
      <xdr:col>24</xdr:col>
      <xdr:colOff>558800</xdr:colOff>
      <xdr:row>85</xdr:row>
      <xdr:rowOff>54610</xdr:rowOff>
    </xdr:to>
    <xdr:cxnSp macro="">
      <xdr:nvCxnSpPr>
        <xdr:cNvPr id="6399" name="直線コネクタ 255">
          <a:extLst>
            <a:ext uri="{FF2B5EF4-FFF2-40B4-BE49-F238E27FC236}">
              <a16:creationId xmlns:a16="http://schemas.microsoft.com/office/drawing/2014/main" id="{00000000-0008-0000-0300-0000FF180000}"/>
            </a:ext>
          </a:extLst>
        </xdr:cNvPr>
        <xdr:cNvCxnSpPr/>
      </xdr:nvCxnSpPr>
      <xdr:spPr>
        <a:xfrm>
          <a:off x="16179800" y="1452435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83</xdr:row>
      <xdr:rowOff>19685</xdr:rowOff>
    </xdr:from>
    <xdr:to>
      <xdr:col>26</xdr:col>
      <xdr:colOff>37465</xdr:colOff>
      <xdr:row>84</xdr:row>
      <xdr:rowOff>106680</xdr:rowOff>
    </xdr:to>
    <xdr:sp macro="" textlink="">
      <xdr:nvSpPr>
        <xdr:cNvPr id="6400" name="給与水準   （国との比較）平均値テキスト">
          <a:extLst>
            <a:ext uri="{FF2B5EF4-FFF2-40B4-BE49-F238E27FC236}">
              <a16:creationId xmlns:a16="http://schemas.microsoft.com/office/drawing/2014/main" id="{00000000-0008-0000-0300-000000190000}"/>
            </a:ext>
          </a:extLst>
        </xdr:cNvPr>
        <xdr:cNvSpPr txBox="1"/>
      </xdr:nvSpPr>
      <xdr:spPr>
        <a:xfrm>
          <a:off x="17106900" y="1425003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96.2</a:t>
          </a:r>
        </a:p>
      </xdr:txBody>
    </xdr:sp>
    <xdr:clientData/>
  </xdr:twoCellAnchor>
  <xdr:twoCellAnchor>
    <xdr:from>
      <xdr:col>24</xdr:col>
      <xdr:colOff>508000</xdr:colOff>
      <xdr:row>84</xdr:row>
      <xdr:rowOff>3175</xdr:rowOff>
    </xdr:from>
    <xdr:to>
      <xdr:col>24</xdr:col>
      <xdr:colOff>609600</xdr:colOff>
      <xdr:row>84</xdr:row>
      <xdr:rowOff>104775</xdr:rowOff>
    </xdr:to>
    <xdr:sp macro="" textlink="">
      <xdr:nvSpPr>
        <xdr:cNvPr id="6401" name="フローチャート : 判断 257">
          <a:extLst>
            <a:ext uri="{FF2B5EF4-FFF2-40B4-BE49-F238E27FC236}">
              <a16:creationId xmlns:a16="http://schemas.microsoft.com/office/drawing/2014/main" id="{00000000-0008-0000-0300-000001190000}"/>
            </a:ext>
          </a:extLst>
        </xdr:cNvPr>
        <xdr:cNvSpPr/>
      </xdr:nvSpPr>
      <xdr:spPr>
        <a:xfrm>
          <a:off x="169672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133350</xdr:rowOff>
    </xdr:from>
    <xdr:to>
      <xdr:col>23</xdr:col>
      <xdr:colOff>406400</xdr:colOff>
      <xdr:row>84</xdr:row>
      <xdr:rowOff>122555</xdr:rowOff>
    </xdr:to>
    <xdr:cxnSp macro="">
      <xdr:nvCxnSpPr>
        <xdr:cNvPr id="6402" name="直線コネクタ 258">
          <a:extLst>
            <a:ext uri="{FF2B5EF4-FFF2-40B4-BE49-F238E27FC236}">
              <a16:creationId xmlns:a16="http://schemas.microsoft.com/office/drawing/2014/main" id="{00000000-0008-0000-0300-000002190000}"/>
            </a:ext>
          </a:extLst>
        </xdr:cNvPr>
        <xdr:cNvCxnSpPr/>
      </xdr:nvCxnSpPr>
      <xdr:spPr>
        <a:xfrm>
          <a:off x="15290800" y="14363700"/>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139700</xdr:rowOff>
    </xdr:from>
    <xdr:to>
      <xdr:col>23</xdr:col>
      <xdr:colOff>457200</xdr:colOff>
      <xdr:row>84</xdr:row>
      <xdr:rowOff>69850</xdr:rowOff>
    </xdr:to>
    <xdr:sp macro="" textlink="">
      <xdr:nvSpPr>
        <xdr:cNvPr id="6403" name="フローチャート : 判断 259">
          <a:extLst>
            <a:ext uri="{FF2B5EF4-FFF2-40B4-BE49-F238E27FC236}">
              <a16:creationId xmlns:a16="http://schemas.microsoft.com/office/drawing/2014/main" id="{00000000-0008-0000-0300-000003190000}"/>
            </a:ext>
          </a:extLst>
        </xdr:cNvPr>
        <xdr:cNvSpPr/>
      </xdr:nvSpPr>
      <xdr:spPr>
        <a:xfrm>
          <a:off x="161290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82</xdr:row>
      <xdr:rowOff>80645</xdr:rowOff>
    </xdr:from>
    <xdr:to>
      <xdr:col>24</xdr:col>
      <xdr:colOff>76200</xdr:colOff>
      <xdr:row>83</xdr:row>
      <xdr:rowOff>168275</xdr:rowOff>
    </xdr:to>
    <xdr:sp macro="" textlink="">
      <xdr:nvSpPr>
        <xdr:cNvPr id="6404" name="テキスト ボックス 260">
          <a:extLst>
            <a:ext uri="{FF2B5EF4-FFF2-40B4-BE49-F238E27FC236}">
              <a16:creationId xmlns:a16="http://schemas.microsoft.com/office/drawing/2014/main" id="{00000000-0008-0000-0300-000004190000}"/>
            </a:ext>
          </a:extLst>
        </xdr:cNvPr>
        <xdr:cNvSpPr txBox="1"/>
      </xdr:nvSpPr>
      <xdr:spPr>
        <a:xfrm>
          <a:off x="15798800" y="1413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95.9</a:t>
          </a:r>
        </a:p>
      </xdr:txBody>
    </xdr:sp>
    <xdr:clientData/>
  </xdr:twoCellAnchor>
  <xdr:twoCellAnchor>
    <xdr:from>
      <xdr:col>21</xdr:col>
      <xdr:colOff>0</xdr:colOff>
      <xdr:row>83</xdr:row>
      <xdr:rowOff>110490</xdr:rowOff>
    </xdr:from>
    <xdr:to>
      <xdr:col>22</xdr:col>
      <xdr:colOff>203200</xdr:colOff>
      <xdr:row>83</xdr:row>
      <xdr:rowOff>133350</xdr:rowOff>
    </xdr:to>
    <xdr:cxnSp macro="">
      <xdr:nvCxnSpPr>
        <xdr:cNvPr id="6405" name="直線コネクタ 261">
          <a:extLst>
            <a:ext uri="{FF2B5EF4-FFF2-40B4-BE49-F238E27FC236}">
              <a16:creationId xmlns:a16="http://schemas.microsoft.com/office/drawing/2014/main" id="{00000000-0008-0000-0300-000005190000}"/>
            </a:ext>
          </a:extLst>
        </xdr:cNvPr>
        <xdr:cNvCxnSpPr/>
      </xdr:nvCxnSpPr>
      <xdr:spPr>
        <a:xfrm>
          <a:off x="14401800" y="14340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48260</xdr:rowOff>
    </xdr:from>
    <xdr:to>
      <xdr:col>22</xdr:col>
      <xdr:colOff>254000</xdr:colOff>
      <xdr:row>83</xdr:row>
      <xdr:rowOff>149860</xdr:rowOff>
    </xdr:to>
    <xdr:sp macro="" textlink="">
      <xdr:nvSpPr>
        <xdr:cNvPr id="6406" name="フローチャート : 判断 262">
          <a:extLst>
            <a:ext uri="{FF2B5EF4-FFF2-40B4-BE49-F238E27FC236}">
              <a16:creationId xmlns:a16="http://schemas.microsoft.com/office/drawing/2014/main" id="{00000000-0008-0000-0300-000006190000}"/>
            </a:ext>
          </a:extLst>
        </xdr:cNvPr>
        <xdr:cNvSpPr/>
      </xdr:nvSpPr>
      <xdr:spPr>
        <a:xfrm>
          <a:off x="15240000" y="1427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81</xdr:row>
      <xdr:rowOff>160020</xdr:rowOff>
    </xdr:from>
    <xdr:to>
      <xdr:col>22</xdr:col>
      <xdr:colOff>584200</xdr:colOff>
      <xdr:row>83</xdr:row>
      <xdr:rowOff>76200</xdr:rowOff>
    </xdr:to>
    <xdr:sp macro="" textlink="">
      <xdr:nvSpPr>
        <xdr:cNvPr id="6407" name="テキスト ボックス 263">
          <a:extLst>
            <a:ext uri="{FF2B5EF4-FFF2-40B4-BE49-F238E27FC236}">
              <a16:creationId xmlns:a16="http://schemas.microsoft.com/office/drawing/2014/main" id="{00000000-0008-0000-0300-000007190000}"/>
            </a:ext>
          </a:extLst>
        </xdr:cNvPr>
        <xdr:cNvSpPr txBox="1"/>
      </xdr:nvSpPr>
      <xdr:spPr>
        <a:xfrm>
          <a:off x="14909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95.1</a:t>
          </a:r>
        </a:p>
      </xdr:txBody>
    </xdr:sp>
    <xdr:clientData/>
  </xdr:twoCellAnchor>
  <xdr:twoCellAnchor>
    <xdr:from>
      <xdr:col>19</xdr:col>
      <xdr:colOff>482600</xdr:colOff>
      <xdr:row>83</xdr:row>
      <xdr:rowOff>110490</xdr:rowOff>
    </xdr:from>
    <xdr:to>
      <xdr:col>21</xdr:col>
      <xdr:colOff>0</xdr:colOff>
      <xdr:row>89</xdr:row>
      <xdr:rowOff>115570</xdr:rowOff>
    </xdr:to>
    <xdr:cxnSp macro="">
      <xdr:nvCxnSpPr>
        <xdr:cNvPr id="6408" name="直線コネクタ 264">
          <a:extLst>
            <a:ext uri="{FF2B5EF4-FFF2-40B4-BE49-F238E27FC236}">
              <a16:creationId xmlns:a16="http://schemas.microsoft.com/office/drawing/2014/main" id="{00000000-0008-0000-0300-000008190000}"/>
            </a:ext>
          </a:extLst>
        </xdr:cNvPr>
        <xdr:cNvCxnSpPr/>
      </xdr:nvCxnSpPr>
      <xdr:spPr>
        <a:xfrm flipV="1">
          <a:off x="13512800" y="14340840"/>
          <a:ext cx="889000" cy="1033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25400</xdr:rowOff>
    </xdr:from>
    <xdr:to>
      <xdr:col>21</xdr:col>
      <xdr:colOff>50800</xdr:colOff>
      <xdr:row>83</xdr:row>
      <xdr:rowOff>127000</xdr:rowOff>
    </xdr:to>
    <xdr:sp macro="" textlink="">
      <xdr:nvSpPr>
        <xdr:cNvPr id="6409" name="フローチャート : 判断 265">
          <a:extLst>
            <a:ext uri="{FF2B5EF4-FFF2-40B4-BE49-F238E27FC236}">
              <a16:creationId xmlns:a16="http://schemas.microsoft.com/office/drawing/2014/main" id="{00000000-0008-0000-0300-000009190000}"/>
            </a:ext>
          </a:extLst>
        </xdr:cNvPr>
        <xdr:cNvSpPr/>
      </xdr:nvSpPr>
      <xdr:spPr>
        <a:xfrm>
          <a:off x="143510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81</xdr:row>
      <xdr:rowOff>137160</xdr:rowOff>
    </xdr:from>
    <xdr:to>
      <xdr:col>21</xdr:col>
      <xdr:colOff>381000</xdr:colOff>
      <xdr:row>83</xdr:row>
      <xdr:rowOff>53340</xdr:rowOff>
    </xdr:to>
    <xdr:sp macro="" textlink="">
      <xdr:nvSpPr>
        <xdr:cNvPr id="6410" name="テキスト ボックス 266">
          <a:extLst>
            <a:ext uri="{FF2B5EF4-FFF2-40B4-BE49-F238E27FC236}">
              <a16:creationId xmlns:a16="http://schemas.microsoft.com/office/drawing/2014/main" id="{00000000-0008-0000-0300-00000A190000}"/>
            </a:ext>
          </a:extLst>
        </xdr:cNvPr>
        <xdr:cNvSpPr txBox="1"/>
      </xdr:nvSpPr>
      <xdr:spPr>
        <a:xfrm>
          <a:off x="14020800" y="14024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94.9</a:t>
          </a:r>
        </a:p>
      </xdr:txBody>
    </xdr:sp>
    <xdr:clientData/>
  </xdr:twoCellAnchor>
  <xdr:twoCellAnchor>
    <xdr:from>
      <xdr:col>19</xdr:col>
      <xdr:colOff>431800</xdr:colOff>
      <xdr:row>88</xdr:row>
      <xdr:rowOff>29845</xdr:rowOff>
    </xdr:from>
    <xdr:to>
      <xdr:col>19</xdr:col>
      <xdr:colOff>533400</xdr:colOff>
      <xdr:row>88</xdr:row>
      <xdr:rowOff>132080</xdr:rowOff>
    </xdr:to>
    <xdr:sp macro="" textlink="">
      <xdr:nvSpPr>
        <xdr:cNvPr id="6411" name="フローチャート : 判断 267">
          <a:extLst>
            <a:ext uri="{FF2B5EF4-FFF2-40B4-BE49-F238E27FC236}">
              <a16:creationId xmlns:a16="http://schemas.microsoft.com/office/drawing/2014/main" id="{00000000-0008-0000-0300-00000B190000}"/>
            </a:ext>
          </a:extLst>
        </xdr:cNvPr>
        <xdr:cNvSpPr/>
      </xdr:nvSpPr>
      <xdr:spPr>
        <a:xfrm>
          <a:off x="13462000" y="15117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86</xdr:row>
      <xdr:rowOff>141605</xdr:rowOff>
    </xdr:from>
    <xdr:to>
      <xdr:col>20</xdr:col>
      <xdr:colOff>177800</xdr:colOff>
      <xdr:row>88</xdr:row>
      <xdr:rowOff>57785</xdr:rowOff>
    </xdr:to>
    <xdr:sp macro="" textlink="">
      <xdr:nvSpPr>
        <xdr:cNvPr id="6412" name="テキスト ボックス 268">
          <a:extLst>
            <a:ext uri="{FF2B5EF4-FFF2-40B4-BE49-F238E27FC236}">
              <a16:creationId xmlns:a16="http://schemas.microsoft.com/office/drawing/2014/main" id="{00000000-0008-0000-0300-00000C190000}"/>
            </a:ext>
          </a:extLst>
        </xdr:cNvPr>
        <xdr:cNvSpPr txBox="1"/>
      </xdr:nvSpPr>
      <xdr:spPr>
        <a:xfrm>
          <a:off x="13131800" y="1488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102.4</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6413" name="テキスト ボックス 269">
          <a:extLst>
            <a:ext uri="{FF2B5EF4-FFF2-40B4-BE49-F238E27FC236}">
              <a16:creationId xmlns:a16="http://schemas.microsoft.com/office/drawing/2014/main" id="{00000000-0008-0000-0300-00000D190000}"/>
            </a:ext>
          </a:extLst>
        </xdr:cNvPr>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6414" name="テキスト ボックス 270">
          <a:extLst>
            <a:ext uri="{FF2B5EF4-FFF2-40B4-BE49-F238E27FC236}">
              <a16:creationId xmlns:a16="http://schemas.microsoft.com/office/drawing/2014/main" id="{00000000-0008-0000-0300-00000E190000}"/>
            </a:ext>
          </a:extLst>
        </xdr:cNvPr>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6415" name="テキスト ボックス 271">
          <a:extLst>
            <a:ext uri="{FF2B5EF4-FFF2-40B4-BE49-F238E27FC236}">
              <a16:creationId xmlns:a16="http://schemas.microsoft.com/office/drawing/2014/main" id="{00000000-0008-0000-0300-00000F190000}"/>
            </a:ext>
          </a:extLst>
        </xdr:cNvPr>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6416" name="テキスト ボックス 272">
          <a:extLst>
            <a:ext uri="{FF2B5EF4-FFF2-40B4-BE49-F238E27FC236}">
              <a16:creationId xmlns:a16="http://schemas.microsoft.com/office/drawing/2014/main" id="{00000000-0008-0000-0300-00001019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6417" name="テキスト ボックス 273">
          <a:extLst>
            <a:ext uri="{FF2B5EF4-FFF2-40B4-BE49-F238E27FC236}">
              <a16:creationId xmlns:a16="http://schemas.microsoft.com/office/drawing/2014/main" id="{00000000-0008-0000-0300-000011190000}"/>
            </a:ext>
          </a:extLst>
        </xdr:cNvPr>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85</xdr:row>
      <xdr:rowOff>3810</xdr:rowOff>
    </xdr:from>
    <xdr:to>
      <xdr:col>24</xdr:col>
      <xdr:colOff>609600</xdr:colOff>
      <xdr:row>85</xdr:row>
      <xdr:rowOff>105410</xdr:rowOff>
    </xdr:to>
    <xdr:sp macro="" textlink="">
      <xdr:nvSpPr>
        <xdr:cNvPr id="6418" name="円/楕円 274">
          <a:extLst>
            <a:ext uri="{FF2B5EF4-FFF2-40B4-BE49-F238E27FC236}">
              <a16:creationId xmlns:a16="http://schemas.microsoft.com/office/drawing/2014/main" id="{00000000-0008-0000-0300-000012190000}"/>
            </a:ext>
          </a:extLst>
        </xdr:cNvPr>
        <xdr:cNvSpPr/>
      </xdr:nvSpPr>
      <xdr:spPr>
        <a:xfrm>
          <a:off x="16967200" y="1457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84</xdr:row>
      <xdr:rowOff>147320</xdr:rowOff>
    </xdr:from>
    <xdr:to>
      <xdr:col>26</xdr:col>
      <xdr:colOff>37465</xdr:colOff>
      <xdr:row>86</xdr:row>
      <xdr:rowOff>63500</xdr:rowOff>
    </xdr:to>
    <xdr:sp macro="" textlink="">
      <xdr:nvSpPr>
        <xdr:cNvPr id="6419" name="給与水準   （国との比較）該当値テキスト">
          <a:extLst>
            <a:ext uri="{FF2B5EF4-FFF2-40B4-BE49-F238E27FC236}">
              <a16:creationId xmlns:a16="http://schemas.microsoft.com/office/drawing/2014/main" id="{00000000-0008-0000-0300-000013190000}"/>
            </a:ext>
          </a:extLst>
        </xdr:cNvPr>
        <xdr:cNvSpPr txBox="1"/>
      </xdr:nvSpPr>
      <xdr:spPr>
        <a:xfrm>
          <a:off x="17106900" y="14549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97.7</a:t>
          </a:r>
        </a:p>
      </xdr:txBody>
    </xdr:sp>
    <xdr:clientData/>
  </xdr:twoCellAnchor>
  <xdr:twoCellAnchor>
    <xdr:from>
      <xdr:col>23</xdr:col>
      <xdr:colOff>355600</xdr:colOff>
      <xdr:row>84</xdr:row>
      <xdr:rowOff>71755</xdr:rowOff>
    </xdr:from>
    <xdr:to>
      <xdr:col>23</xdr:col>
      <xdr:colOff>457200</xdr:colOff>
      <xdr:row>85</xdr:row>
      <xdr:rowOff>1905</xdr:rowOff>
    </xdr:to>
    <xdr:sp macro="" textlink="">
      <xdr:nvSpPr>
        <xdr:cNvPr id="6420" name="円/楕円 276">
          <a:extLst>
            <a:ext uri="{FF2B5EF4-FFF2-40B4-BE49-F238E27FC236}">
              <a16:creationId xmlns:a16="http://schemas.microsoft.com/office/drawing/2014/main" id="{00000000-0008-0000-0300-000014190000}"/>
            </a:ext>
          </a:extLst>
        </xdr:cNvPr>
        <xdr:cNvSpPr/>
      </xdr:nvSpPr>
      <xdr:spPr>
        <a:xfrm>
          <a:off x="16129000" y="1447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84</xdr:row>
      <xdr:rowOff>158115</xdr:rowOff>
    </xdr:from>
    <xdr:to>
      <xdr:col>24</xdr:col>
      <xdr:colOff>76200</xdr:colOff>
      <xdr:row>86</xdr:row>
      <xdr:rowOff>73660</xdr:rowOff>
    </xdr:to>
    <xdr:sp macro="" textlink="">
      <xdr:nvSpPr>
        <xdr:cNvPr id="6421" name="テキスト ボックス 277">
          <a:extLst>
            <a:ext uri="{FF2B5EF4-FFF2-40B4-BE49-F238E27FC236}">
              <a16:creationId xmlns:a16="http://schemas.microsoft.com/office/drawing/2014/main" id="{00000000-0008-0000-0300-000015190000}"/>
            </a:ext>
          </a:extLst>
        </xdr:cNvPr>
        <xdr:cNvSpPr txBox="1"/>
      </xdr:nvSpPr>
      <xdr:spPr>
        <a:xfrm>
          <a:off x="15798800" y="14559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96.8</a:t>
          </a:r>
        </a:p>
      </xdr:txBody>
    </xdr:sp>
    <xdr:clientData/>
  </xdr:twoCellAnchor>
  <xdr:twoCellAnchor>
    <xdr:from>
      <xdr:col>22</xdr:col>
      <xdr:colOff>152400</xdr:colOff>
      <xdr:row>83</xdr:row>
      <xdr:rowOff>82550</xdr:rowOff>
    </xdr:from>
    <xdr:to>
      <xdr:col>22</xdr:col>
      <xdr:colOff>254000</xdr:colOff>
      <xdr:row>84</xdr:row>
      <xdr:rowOff>12700</xdr:rowOff>
    </xdr:to>
    <xdr:sp macro="" textlink="">
      <xdr:nvSpPr>
        <xdr:cNvPr id="6422" name="円/楕円 278">
          <a:extLst>
            <a:ext uri="{FF2B5EF4-FFF2-40B4-BE49-F238E27FC236}">
              <a16:creationId xmlns:a16="http://schemas.microsoft.com/office/drawing/2014/main" id="{00000000-0008-0000-0300-00001619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83</xdr:row>
      <xdr:rowOff>168910</xdr:rowOff>
    </xdr:from>
    <xdr:to>
      <xdr:col>22</xdr:col>
      <xdr:colOff>584200</xdr:colOff>
      <xdr:row>85</xdr:row>
      <xdr:rowOff>84455</xdr:rowOff>
    </xdr:to>
    <xdr:sp macro="" textlink="">
      <xdr:nvSpPr>
        <xdr:cNvPr id="6423" name="テキスト ボックス 279">
          <a:extLst>
            <a:ext uri="{FF2B5EF4-FFF2-40B4-BE49-F238E27FC236}">
              <a16:creationId xmlns:a16="http://schemas.microsoft.com/office/drawing/2014/main" id="{00000000-0008-0000-0300-000017190000}"/>
            </a:ext>
          </a:extLst>
        </xdr:cNvPr>
        <xdr:cNvSpPr txBox="1"/>
      </xdr:nvSpPr>
      <xdr:spPr>
        <a:xfrm>
          <a:off x="14909800" y="1439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95.4</a:t>
          </a:r>
        </a:p>
      </xdr:txBody>
    </xdr:sp>
    <xdr:clientData/>
  </xdr:twoCellAnchor>
  <xdr:twoCellAnchor>
    <xdr:from>
      <xdr:col>20</xdr:col>
      <xdr:colOff>635000</xdr:colOff>
      <xdr:row>83</xdr:row>
      <xdr:rowOff>59690</xdr:rowOff>
    </xdr:from>
    <xdr:to>
      <xdr:col>21</xdr:col>
      <xdr:colOff>50800</xdr:colOff>
      <xdr:row>83</xdr:row>
      <xdr:rowOff>161290</xdr:rowOff>
    </xdr:to>
    <xdr:sp macro="" textlink="">
      <xdr:nvSpPr>
        <xdr:cNvPr id="6424" name="円/楕円 280">
          <a:extLst>
            <a:ext uri="{FF2B5EF4-FFF2-40B4-BE49-F238E27FC236}">
              <a16:creationId xmlns:a16="http://schemas.microsoft.com/office/drawing/2014/main" id="{00000000-0008-0000-0300-000018190000}"/>
            </a:ext>
          </a:extLst>
        </xdr:cNvPr>
        <xdr:cNvSpPr/>
      </xdr:nvSpPr>
      <xdr:spPr>
        <a:xfrm>
          <a:off x="14351000" y="142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83</xdr:row>
      <xdr:rowOff>146050</xdr:rowOff>
    </xdr:from>
    <xdr:to>
      <xdr:col>21</xdr:col>
      <xdr:colOff>381000</xdr:colOff>
      <xdr:row>85</xdr:row>
      <xdr:rowOff>61595</xdr:rowOff>
    </xdr:to>
    <xdr:sp macro="" textlink="">
      <xdr:nvSpPr>
        <xdr:cNvPr id="6425" name="テキスト ボックス 281">
          <a:extLst>
            <a:ext uri="{FF2B5EF4-FFF2-40B4-BE49-F238E27FC236}">
              <a16:creationId xmlns:a16="http://schemas.microsoft.com/office/drawing/2014/main" id="{00000000-0008-0000-0300-000019190000}"/>
            </a:ext>
          </a:extLst>
        </xdr:cNvPr>
        <xdr:cNvSpPr txBox="1"/>
      </xdr:nvSpPr>
      <xdr:spPr>
        <a:xfrm>
          <a:off x="14020800" y="143764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95.2</a:t>
          </a:r>
        </a:p>
      </xdr:txBody>
    </xdr:sp>
    <xdr:clientData/>
  </xdr:twoCellAnchor>
  <xdr:twoCellAnchor>
    <xdr:from>
      <xdr:col>19</xdr:col>
      <xdr:colOff>431800</xdr:colOff>
      <xdr:row>89</xdr:row>
      <xdr:rowOff>64770</xdr:rowOff>
    </xdr:from>
    <xdr:to>
      <xdr:col>19</xdr:col>
      <xdr:colOff>533400</xdr:colOff>
      <xdr:row>89</xdr:row>
      <xdr:rowOff>166370</xdr:rowOff>
    </xdr:to>
    <xdr:sp macro="" textlink="">
      <xdr:nvSpPr>
        <xdr:cNvPr id="6426" name="円/楕円 282">
          <a:extLst>
            <a:ext uri="{FF2B5EF4-FFF2-40B4-BE49-F238E27FC236}">
              <a16:creationId xmlns:a16="http://schemas.microsoft.com/office/drawing/2014/main" id="{00000000-0008-0000-0300-00001A190000}"/>
            </a:ext>
          </a:extLst>
        </xdr:cNvPr>
        <xdr:cNvSpPr/>
      </xdr:nvSpPr>
      <xdr:spPr>
        <a:xfrm>
          <a:off x="13462000" y="1532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89</xdr:row>
      <xdr:rowOff>151130</xdr:rowOff>
    </xdr:from>
    <xdr:to>
      <xdr:col>20</xdr:col>
      <xdr:colOff>177800</xdr:colOff>
      <xdr:row>91</xdr:row>
      <xdr:rowOff>67310</xdr:rowOff>
    </xdr:to>
    <xdr:sp macro="" textlink="">
      <xdr:nvSpPr>
        <xdr:cNvPr id="6427" name="テキスト ボックス 283">
          <a:extLst>
            <a:ext uri="{FF2B5EF4-FFF2-40B4-BE49-F238E27FC236}">
              <a16:creationId xmlns:a16="http://schemas.microsoft.com/office/drawing/2014/main" id="{00000000-0008-0000-0300-00001B190000}"/>
            </a:ext>
          </a:extLst>
        </xdr:cNvPr>
        <xdr:cNvSpPr txBox="1"/>
      </xdr:nvSpPr>
      <xdr:spPr>
        <a:xfrm>
          <a:off x="13131800" y="15410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104.2</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6428" name="正方形/長方形 284">
          <a:extLst>
            <a:ext uri="{FF2B5EF4-FFF2-40B4-BE49-F238E27FC236}">
              <a16:creationId xmlns:a16="http://schemas.microsoft.com/office/drawing/2014/main" id="{00000000-0008-0000-0300-00001C19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6429" name="テキスト ボックス 285">
          <a:extLst>
            <a:ext uri="{FF2B5EF4-FFF2-40B4-BE49-F238E27FC236}">
              <a16:creationId xmlns:a16="http://schemas.microsoft.com/office/drawing/2014/main" id="{00000000-0008-0000-0300-00001D190000}"/>
            </a:ext>
          </a:extLst>
        </xdr:cNvPr>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6430" name="テキスト ボックス 286">
          <a:extLst>
            <a:ext uri="{FF2B5EF4-FFF2-40B4-BE49-F238E27FC236}">
              <a16:creationId xmlns:a16="http://schemas.microsoft.com/office/drawing/2014/main" id="{00000000-0008-0000-0300-00001E190000}"/>
            </a:ext>
          </a:extLst>
        </xdr:cNvPr>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[13.23人]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6431" name="正方形/長方形 287">
          <a:extLst>
            <a:ext uri="{FF2B5EF4-FFF2-40B4-BE49-F238E27FC236}">
              <a16:creationId xmlns:a16="http://schemas.microsoft.com/office/drawing/2014/main" id="{00000000-0008-0000-0300-00001F19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6432" name="正方形/長方形 288">
          <a:extLst>
            <a:ext uri="{FF2B5EF4-FFF2-40B4-BE49-F238E27FC236}">
              <a16:creationId xmlns:a16="http://schemas.microsoft.com/office/drawing/2014/main" id="{00000000-0008-0000-0300-00002019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56/79</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6433" name="正方形/長方形 289">
          <a:extLst>
            <a:ext uri="{FF2B5EF4-FFF2-40B4-BE49-F238E27FC236}">
              <a16:creationId xmlns:a16="http://schemas.microsoft.com/office/drawing/2014/main" id="{00000000-0008-0000-0300-00002119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6434" name="正方形/長方形 290">
          <a:extLst>
            <a:ext uri="{FF2B5EF4-FFF2-40B4-BE49-F238E27FC236}">
              <a16:creationId xmlns:a16="http://schemas.microsoft.com/office/drawing/2014/main" id="{00000000-0008-0000-0300-00002219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7.90</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6435" name="正方形/長方形 291">
          <a:extLst>
            <a:ext uri="{FF2B5EF4-FFF2-40B4-BE49-F238E27FC236}">
              <a16:creationId xmlns:a16="http://schemas.microsoft.com/office/drawing/2014/main" id="{00000000-0008-0000-0300-00002319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6436" name="正方形/長方形 292">
          <a:extLst>
            <a:ext uri="{FF2B5EF4-FFF2-40B4-BE49-F238E27FC236}">
              <a16:creationId xmlns:a16="http://schemas.microsoft.com/office/drawing/2014/main" id="{00000000-0008-0000-0300-00002419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7.96</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37" name="正方形/長方形 293">
          <a:extLst>
            <a:ext uri="{FF2B5EF4-FFF2-40B4-BE49-F238E27FC236}">
              <a16:creationId xmlns:a16="http://schemas.microsoft.com/office/drawing/2014/main" id="{00000000-0008-0000-0300-00002519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6438" name="正方形/長方形 294">
          <a:extLst>
            <a:ext uri="{FF2B5EF4-FFF2-40B4-BE49-F238E27FC236}">
              <a16:creationId xmlns:a16="http://schemas.microsoft.com/office/drawing/2014/main" id="{00000000-0008-0000-0300-00002619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6439" name="正方形/長方形 295">
          <a:extLst>
            <a:ext uri="{FF2B5EF4-FFF2-40B4-BE49-F238E27FC236}">
              <a16:creationId xmlns:a16="http://schemas.microsoft.com/office/drawing/2014/main" id="{00000000-0008-0000-0300-00002719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6440" name="テキスト ボックス 296">
          <a:extLst>
            <a:ext uri="{FF2B5EF4-FFF2-40B4-BE49-F238E27FC236}">
              <a16:creationId xmlns:a16="http://schemas.microsoft.com/office/drawing/2014/main" id="{00000000-0008-0000-0300-00002819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県平均7.96人、類似団体平均12.61人を上回る13.23人となった。前年度と比べ職員数に大きな増減はないが、人口減少が進んでいるため数値が上昇している。職員数の減少は一般財源歳出額の減少にもつながるが、業務量が増加する職員を生む事にもなるので、一概に減らすことは難しい。</a:t>
          </a:r>
        </a:p>
        <a:p>
          <a:pPr algn="l"/>
          <a:r>
            <a:rPr sz="1300" b="0" i="0" u="none" strike="noStrike" baseline="0">
              <a:solidFill>
                <a:srgbClr val="000000"/>
              </a:solidFill>
              <a:latin typeface="ＭＳ Ｐゴシック"/>
              <a:ea typeface="ＭＳ Ｐゴシック"/>
            </a:rPr>
            <a:t>　今後も内部管理事務の抜本的見直しを中心とした組織の簡素化や人員配置の適正</a:t>
          </a:r>
        </a:p>
        <a:p>
          <a:pPr algn="l"/>
          <a:endParaRPr/>
        </a:p>
        <a:p>
          <a:pPr algn="l"/>
          <a:r>
            <a:rPr sz="1300" b="0" i="0" u="none" strike="noStrike" baseline="0">
              <a:solidFill>
                <a:srgbClr val="000000"/>
              </a:solidFill>
              <a:latin typeface="ＭＳ Ｐゴシック"/>
              <a:ea typeface="ＭＳ Ｐゴシック"/>
            </a:rPr>
            <a:t>化などによる更なる職員数削減を目指す。</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6441" name="テキスト ボックス 297">
          <a:extLst>
            <a:ext uri="{FF2B5EF4-FFF2-40B4-BE49-F238E27FC236}">
              <a16:creationId xmlns:a16="http://schemas.microsoft.com/office/drawing/2014/main" id="{00000000-0008-0000-0300-000029190000}"/>
            </a:ext>
          </a:extLst>
        </xdr:cNvPr>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6442" name="直線コネクタ 298">
          <a:extLst>
            <a:ext uri="{FF2B5EF4-FFF2-40B4-BE49-F238E27FC236}">
              <a16:creationId xmlns:a16="http://schemas.microsoft.com/office/drawing/2014/main" id="{00000000-0008-0000-0300-00002A19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6443" name="テキスト ボックス 299">
          <a:extLst>
            <a:ext uri="{FF2B5EF4-FFF2-40B4-BE49-F238E27FC236}">
              <a16:creationId xmlns:a16="http://schemas.microsoft.com/office/drawing/2014/main" id="{00000000-0008-0000-0300-00002B190000}"/>
            </a:ext>
          </a:extLst>
        </xdr:cNvPr>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35.00</a:t>
          </a:r>
        </a:p>
      </xdr:txBody>
    </xdr:sp>
    <xdr:clientData/>
  </xdr:twoCellAnchor>
  <xdr:twoCellAnchor>
    <xdr:from>
      <xdr:col>18</xdr:col>
      <xdr:colOff>482600</xdr:colOff>
      <xdr:row>67</xdr:row>
      <xdr:rowOff>169545</xdr:rowOff>
    </xdr:from>
    <xdr:to>
      <xdr:col>26</xdr:col>
      <xdr:colOff>76200</xdr:colOff>
      <xdr:row>67</xdr:row>
      <xdr:rowOff>169545</xdr:rowOff>
    </xdr:to>
    <xdr:cxnSp macro="">
      <xdr:nvCxnSpPr>
        <xdr:cNvPr id="6444" name="直線コネクタ 300">
          <a:extLst>
            <a:ext uri="{FF2B5EF4-FFF2-40B4-BE49-F238E27FC236}">
              <a16:creationId xmlns:a16="http://schemas.microsoft.com/office/drawing/2014/main" id="{00000000-0008-0000-0300-00002C19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67</xdr:row>
      <xdr:rowOff>27305</xdr:rowOff>
    </xdr:from>
    <xdr:to>
      <xdr:col>18</xdr:col>
      <xdr:colOff>481965</xdr:colOff>
      <xdr:row>68</xdr:row>
      <xdr:rowOff>114935</xdr:rowOff>
    </xdr:to>
    <xdr:sp macro="" textlink="">
      <xdr:nvSpPr>
        <xdr:cNvPr id="6445" name="テキスト ボックス 301">
          <a:extLst>
            <a:ext uri="{FF2B5EF4-FFF2-40B4-BE49-F238E27FC236}">
              <a16:creationId xmlns:a16="http://schemas.microsoft.com/office/drawing/2014/main" id="{00000000-0008-0000-0300-00002D190000}"/>
            </a:ext>
          </a:extLst>
        </xdr:cNvPr>
        <xdr:cNvSpPr txBox="1"/>
      </xdr:nvSpPr>
      <xdr:spPr>
        <a:xfrm>
          <a:off x="12065000" y="115144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65</xdr:row>
      <xdr:rowOff>167640</xdr:rowOff>
    </xdr:from>
    <xdr:to>
      <xdr:col>26</xdr:col>
      <xdr:colOff>76200</xdr:colOff>
      <xdr:row>65</xdr:row>
      <xdr:rowOff>167640</xdr:rowOff>
    </xdr:to>
    <xdr:cxnSp macro="">
      <xdr:nvCxnSpPr>
        <xdr:cNvPr id="6446" name="直線コネクタ 302">
          <a:extLst>
            <a:ext uri="{FF2B5EF4-FFF2-40B4-BE49-F238E27FC236}">
              <a16:creationId xmlns:a16="http://schemas.microsoft.com/office/drawing/2014/main" id="{00000000-0008-0000-0300-00002E19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65</xdr:row>
      <xdr:rowOff>25400</xdr:rowOff>
    </xdr:from>
    <xdr:to>
      <xdr:col>18</xdr:col>
      <xdr:colOff>481965</xdr:colOff>
      <xdr:row>66</xdr:row>
      <xdr:rowOff>113030</xdr:rowOff>
    </xdr:to>
    <xdr:sp macro="" textlink="">
      <xdr:nvSpPr>
        <xdr:cNvPr id="6447" name="テキスト ボックス 303">
          <a:extLst>
            <a:ext uri="{FF2B5EF4-FFF2-40B4-BE49-F238E27FC236}">
              <a16:creationId xmlns:a16="http://schemas.microsoft.com/office/drawing/2014/main" id="{00000000-0008-0000-0300-00002F190000}"/>
            </a:ext>
          </a:extLst>
        </xdr:cNvPr>
        <xdr:cNvSpPr txBox="1"/>
      </xdr:nvSpPr>
      <xdr:spPr>
        <a:xfrm>
          <a:off x="12065000" y="11169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18</xdr:col>
      <xdr:colOff>482600</xdr:colOff>
      <xdr:row>63</xdr:row>
      <xdr:rowOff>166370</xdr:rowOff>
    </xdr:from>
    <xdr:to>
      <xdr:col>26</xdr:col>
      <xdr:colOff>76200</xdr:colOff>
      <xdr:row>63</xdr:row>
      <xdr:rowOff>166370</xdr:rowOff>
    </xdr:to>
    <xdr:cxnSp macro="">
      <xdr:nvCxnSpPr>
        <xdr:cNvPr id="6448" name="直線コネクタ 304">
          <a:extLst>
            <a:ext uri="{FF2B5EF4-FFF2-40B4-BE49-F238E27FC236}">
              <a16:creationId xmlns:a16="http://schemas.microsoft.com/office/drawing/2014/main" id="{00000000-0008-0000-0300-00003019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63</xdr:row>
      <xdr:rowOff>23495</xdr:rowOff>
    </xdr:from>
    <xdr:to>
      <xdr:col>18</xdr:col>
      <xdr:colOff>481965</xdr:colOff>
      <xdr:row>64</xdr:row>
      <xdr:rowOff>111125</xdr:rowOff>
    </xdr:to>
    <xdr:sp macro="" textlink="">
      <xdr:nvSpPr>
        <xdr:cNvPr id="6449" name="テキスト ボックス 305">
          <a:extLst>
            <a:ext uri="{FF2B5EF4-FFF2-40B4-BE49-F238E27FC236}">
              <a16:creationId xmlns:a16="http://schemas.microsoft.com/office/drawing/2014/main" id="{00000000-0008-0000-0300-000031190000}"/>
            </a:ext>
          </a:extLst>
        </xdr:cNvPr>
        <xdr:cNvSpPr txBox="1"/>
      </xdr:nvSpPr>
      <xdr:spPr>
        <a:xfrm>
          <a:off x="12065000" y="108248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61</xdr:row>
      <xdr:rowOff>164465</xdr:rowOff>
    </xdr:from>
    <xdr:to>
      <xdr:col>26</xdr:col>
      <xdr:colOff>76200</xdr:colOff>
      <xdr:row>61</xdr:row>
      <xdr:rowOff>164465</xdr:rowOff>
    </xdr:to>
    <xdr:cxnSp macro="">
      <xdr:nvCxnSpPr>
        <xdr:cNvPr id="6450" name="直線コネクタ 306">
          <a:extLst>
            <a:ext uri="{FF2B5EF4-FFF2-40B4-BE49-F238E27FC236}">
              <a16:creationId xmlns:a16="http://schemas.microsoft.com/office/drawing/2014/main" id="{00000000-0008-0000-0300-00003219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61</xdr:row>
      <xdr:rowOff>22225</xdr:rowOff>
    </xdr:from>
    <xdr:to>
      <xdr:col>18</xdr:col>
      <xdr:colOff>481965</xdr:colOff>
      <xdr:row>62</xdr:row>
      <xdr:rowOff>109220</xdr:rowOff>
    </xdr:to>
    <xdr:sp macro="" textlink="">
      <xdr:nvSpPr>
        <xdr:cNvPr id="6451" name="テキスト ボックス 307">
          <a:extLst>
            <a:ext uri="{FF2B5EF4-FFF2-40B4-BE49-F238E27FC236}">
              <a16:creationId xmlns:a16="http://schemas.microsoft.com/office/drawing/2014/main" id="{00000000-0008-0000-0300-000033190000}"/>
            </a:ext>
          </a:extLst>
        </xdr:cNvPr>
        <xdr:cNvSpPr txBox="1"/>
      </xdr:nvSpPr>
      <xdr:spPr>
        <a:xfrm>
          <a:off x="12065000" y="1048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59</xdr:row>
      <xdr:rowOff>162560</xdr:rowOff>
    </xdr:from>
    <xdr:to>
      <xdr:col>26</xdr:col>
      <xdr:colOff>76200</xdr:colOff>
      <xdr:row>59</xdr:row>
      <xdr:rowOff>162560</xdr:rowOff>
    </xdr:to>
    <xdr:cxnSp macro="">
      <xdr:nvCxnSpPr>
        <xdr:cNvPr id="6452" name="直線コネクタ 308">
          <a:extLst>
            <a:ext uri="{FF2B5EF4-FFF2-40B4-BE49-F238E27FC236}">
              <a16:creationId xmlns:a16="http://schemas.microsoft.com/office/drawing/2014/main" id="{00000000-0008-0000-0300-00003419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20320</xdr:rowOff>
    </xdr:from>
    <xdr:to>
      <xdr:col>18</xdr:col>
      <xdr:colOff>481965</xdr:colOff>
      <xdr:row>60</xdr:row>
      <xdr:rowOff>107315</xdr:rowOff>
    </xdr:to>
    <xdr:sp macro="" textlink="">
      <xdr:nvSpPr>
        <xdr:cNvPr id="6453" name="テキスト ボックス 309">
          <a:extLst>
            <a:ext uri="{FF2B5EF4-FFF2-40B4-BE49-F238E27FC236}">
              <a16:creationId xmlns:a16="http://schemas.microsoft.com/office/drawing/2014/main" id="{00000000-0008-0000-0300-000035190000}"/>
            </a:ext>
          </a:extLst>
        </xdr:cNvPr>
        <xdr:cNvSpPr txBox="1"/>
      </xdr:nvSpPr>
      <xdr:spPr>
        <a:xfrm>
          <a:off x="12065000" y="1013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57</xdr:row>
      <xdr:rowOff>160655</xdr:rowOff>
    </xdr:from>
    <xdr:to>
      <xdr:col>26</xdr:col>
      <xdr:colOff>76200</xdr:colOff>
      <xdr:row>57</xdr:row>
      <xdr:rowOff>160655</xdr:rowOff>
    </xdr:to>
    <xdr:cxnSp macro="">
      <xdr:nvCxnSpPr>
        <xdr:cNvPr id="6454" name="直線コネクタ 310">
          <a:extLst>
            <a:ext uri="{FF2B5EF4-FFF2-40B4-BE49-F238E27FC236}">
              <a16:creationId xmlns:a16="http://schemas.microsoft.com/office/drawing/2014/main" id="{00000000-0008-0000-0300-00003619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18415</xdr:rowOff>
    </xdr:from>
    <xdr:to>
      <xdr:col>18</xdr:col>
      <xdr:colOff>481965</xdr:colOff>
      <xdr:row>58</xdr:row>
      <xdr:rowOff>105410</xdr:rowOff>
    </xdr:to>
    <xdr:sp macro="" textlink="">
      <xdr:nvSpPr>
        <xdr:cNvPr id="6455" name="テキスト ボックス 311">
          <a:extLst>
            <a:ext uri="{FF2B5EF4-FFF2-40B4-BE49-F238E27FC236}">
              <a16:creationId xmlns:a16="http://schemas.microsoft.com/office/drawing/2014/main" id="{00000000-0008-0000-0300-000037190000}"/>
            </a:ext>
          </a:extLst>
        </xdr:cNvPr>
        <xdr:cNvSpPr txBox="1"/>
      </xdr:nvSpPr>
      <xdr:spPr>
        <a:xfrm>
          <a:off x="12065000" y="979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6456" name="直線コネクタ 312">
          <a:extLst>
            <a:ext uri="{FF2B5EF4-FFF2-40B4-BE49-F238E27FC236}">
              <a16:creationId xmlns:a16="http://schemas.microsoft.com/office/drawing/2014/main" id="{00000000-0008-0000-0300-00003819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6457" name="テキスト ボックス 313">
          <a:extLst>
            <a:ext uri="{FF2B5EF4-FFF2-40B4-BE49-F238E27FC236}">
              <a16:creationId xmlns:a16="http://schemas.microsoft.com/office/drawing/2014/main" id="{00000000-0008-0000-0300-000039190000}"/>
            </a:ext>
          </a:extLst>
        </xdr:cNvPr>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6458" name="定員管理の状況グラフ枠">
          <a:extLst>
            <a:ext uri="{FF2B5EF4-FFF2-40B4-BE49-F238E27FC236}">
              <a16:creationId xmlns:a16="http://schemas.microsoft.com/office/drawing/2014/main" id="{00000000-0008-0000-0300-00003A19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58</xdr:row>
      <xdr:rowOff>157480</xdr:rowOff>
    </xdr:from>
    <xdr:to>
      <xdr:col>24</xdr:col>
      <xdr:colOff>558800</xdr:colOff>
      <xdr:row>66</xdr:row>
      <xdr:rowOff>132715</xdr:rowOff>
    </xdr:to>
    <xdr:cxnSp macro="">
      <xdr:nvCxnSpPr>
        <xdr:cNvPr id="6459" name="直線コネクタ 315">
          <a:extLst>
            <a:ext uri="{FF2B5EF4-FFF2-40B4-BE49-F238E27FC236}">
              <a16:creationId xmlns:a16="http://schemas.microsoft.com/office/drawing/2014/main" id="{00000000-0008-0000-0300-00003B190000}"/>
            </a:ext>
          </a:extLst>
        </xdr:cNvPr>
        <xdr:cNvCxnSpPr/>
      </xdr:nvCxnSpPr>
      <xdr:spPr>
        <a:xfrm flipV="1">
          <a:off x="17018000" y="1010158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104775</xdr:rowOff>
    </xdr:from>
    <xdr:to>
      <xdr:col>26</xdr:col>
      <xdr:colOff>37465</xdr:colOff>
      <xdr:row>68</xdr:row>
      <xdr:rowOff>20955</xdr:rowOff>
    </xdr:to>
    <xdr:sp macro="" textlink="">
      <xdr:nvSpPr>
        <xdr:cNvPr id="6460" name="定員管理の状況最小値テキスト">
          <a:extLst>
            <a:ext uri="{FF2B5EF4-FFF2-40B4-BE49-F238E27FC236}">
              <a16:creationId xmlns:a16="http://schemas.microsoft.com/office/drawing/2014/main" id="{00000000-0008-0000-0300-00003C190000}"/>
            </a:ext>
          </a:extLst>
        </xdr:cNvPr>
        <xdr:cNvSpPr txBox="1"/>
      </xdr:nvSpPr>
      <xdr:spPr>
        <a:xfrm>
          <a:off x="17106900" y="11420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26.98</a:t>
          </a:r>
        </a:p>
      </xdr:txBody>
    </xdr:sp>
    <xdr:clientData/>
  </xdr:twoCellAnchor>
  <xdr:twoCellAnchor>
    <xdr:from>
      <xdr:col>24</xdr:col>
      <xdr:colOff>469900</xdr:colOff>
      <xdr:row>66</xdr:row>
      <xdr:rowOff>132715</xdr:rowOff>
    </xdr:from>
    <xdr:to>
      <xdr:col>24</xdr:col>
      <xdr:colOff>647700</xdr:colOff>
      <xdr:row>66</xdr:row>
      <xdr:rowOff>132715</xdr:rowOff>
    </xdr:to>
    <xdr:cxnSp macro="">
      <xdr:nvCxnSpPr>
        <xdr:cNvPr id="6461" name="直線コネクタ 317">
          <a:extLst>
            <a:ext uri="{FF2B5EF4-FFF2-40B4-BE49-F238E27FC236}">
              <a16:creationId xmlns:a16="http://schemas.microsoft.com/office/drawing/2014/main" id="{00000000-0008-0000-0300-00003D190000}"/>
            </a:ext>
          </a:extLst>
        </xdr:cNvPr>
        <xdr:cNvCxnSpPr/>
      </xdr:nvCxnSpPr>
      <xdr:spPr>
        <a:xfrm>
          <a:off x="16929100" y="1144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57</xdr:row>
      <xdr:rowOff>72390</xdr:rowOff>
    </xdr:from>
    <xdr:to>
      <xdr:col>26</xdr:col>
      <xdr:colOff>37465</xdr:colOff>
      <xdr:row>58</xdr:row>
      <xdr:rowOff>160020</xdr:rowOff>
    </xdr:to>
    <xdr:sp macro="" textlink="">
      <xdr:nvSpPr>
        <xdr:cNvPr id="6462" name="定員管理の状況最大値テキスト">
          <a:extLst>
            <a:ext uri="{FF2B5EF4-FFF2-40B4-BE49-F238E27FC236}">
              <a16:creationId xmlns:a16="http://schemas.microsoft.com/office/drawing/2014/main" id="{00000000-0008-0000-0300-00003E190000}"/>
            </a:ext>
          </a:extLst>
        </xdr:cNvPr>
        <xdr:cNvSpPr txBox="1"/>
      </xdr:nvSpPr>
      <xdr:spPr>
        <a:xfrm>
          <a:off x="17106900" y="9845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7.44</a:t>
          </a:r>
        </a:p>
      </xdr:txBody>
    </xdr:sp>
    <xdr:clientData/>
  </xdr:twoCellAnchor>
  <xdr:twoCellAnchor>
    <xdr:from>
      <xdr:col>24</xdr:col>
      <xdr:colOff>469900</xdr:colOff>
      <xdr:row>58</xdr:row>
      <xdr:rowOff>157480</xdr:rowOff>
    </xdr:from>
    <xdr:to>
      <xdr:col>24</xdr:col>
      <xdr:colOff>647700</xdr:colOff>
      <xdr:row>58</xdr:row>
      <xdr:rowOff>157480</xdr:rowOff>
    </xdr:to>
    <xdr:cxnSp macro="">
      <xdr:nvCxnSpPr>
        <xdr:cNvPr id="6463" name="直線コネクタ 319">
          <a:extLst>
            <a:ext uri="{FF2B5EF4-FFF2-40B4-BE49-F238E27FC236}">
              <a16:creationId xmlns:a16="http://schemas.microsoft.com/office/drawing/2014/main" id="{00000000-0008-0000-0300-00003F190000}"/>
            </a:ext>
          </a:extLst>
        </xdr:cNvPr>
        <xdr:cNvCxnSpPr/>
      </xdr:nvCxnSpPr>
      <xdr:spPr>
        <a:xfrm>
          <a:off x="16929100" y="1010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22225</xdr:rowOff>
    </xdr:from>
    <xdr:to>
      <xdr:col>24</xdr:col>
      <xdr:colOff>558800</xdr:colOff>
      <xdr:row>61</xdr:row>
      <xdr:rowOff>41910</xdr:rowOff>
    </xdr:to>
    <xdr:cxnSp macro="">
      <xdr:nvCxnSpPr>
        <xdr:cNvPr id="6464" name="直線コネクタ 320">
          <a:extLst>
            <a:ext uri="{FF2B5EF4-FFF2-40B4-BE49-F238E27FC236}">
              <a16:creationId xmlns:a16="http://schemas.microsoft.com/office/drawing/2014/main" id="{00000000-0008-0000-0300-000040190000}"/>
            </a:ext>
          </a:extLst>
        </xdr:cNvPr>
        <xdr:cNvCxnSpPr/>
      </xdr:nvCxnSpPr>
      <xdr:spPr>
        <a:xfrm>
          <a:off x="16179800" y="1048067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59</xdr:row>
      <xdr:rowOff>136525</xdr:rowOff>
    </xdr:from>
    <xdr:to>
      <xdr:col>26</xdr:col>
      <xdr:colOff>37465</xdr:colOff>
      <xdr:row>61</xdr:row>
      <xdr:rowOff>52070</xdr:rowOff>
    </xdr:to>
    <xdr:sp macro="" textlink="">
      <xdr:nvSpPr>
        <xdr:cNvPr id="6465" name="定員管理の状況平均値テキスト">
          <a:extLst>
            <a:ext uri="{FF2B5EF4-FFF2-40B4-BE49-F238E27FC236}">
              <a16:creationId xmlns:a16="http://schemas.microsoft.com/office/drawing/2014/main" id="{00000000-0008-0000-0300-000041190000}"/>
            </a:ext>
          </a:extLst>
        </xdr:cNvPr>
        <xdr:cNvSpPr txBox="1"/>
      </xdr:nvSpPr>
      <xdr:spPr>
        <a:xfrm>
          <a:off x="17106900" y="102520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12.61</a:t>
          </a:r>
        </a:p>
      </xdr:txBody>
    </xdr:sp>
    <xdr:clientData/>
  </xdr:twoCellAnchor>
  <xdr:twoCellAnchor>
    <xdr:from>
      <xdr:col>24</xdr:col>
      <xdr:colOff>508000</xdr:colOff>
      <xdr:row>60</xdr:row>
      <xdr:rowOff>120650</xdr:rowOff>
    </xdr:from>
    <xdr:to>
      <xdr:col>24</xdr:col>
      <xdr:colOff>609600</xdr:colOff>
      <xdr:row>61</xdr:row>
      <xdr:rowOff>50165</xdr:rowOff>
    </xdr:to>
    <xdr:sp macro="" textlink="">
      <xdr:nvSpPr>
        <xdr:cNvPr id="6466" name="フローチャート : 判断 322">
          <a:extLst>
            <a:ext uri="{FF2B5EF4-FFF2-40B4-BE49-F238E27FC236}">
              <a16:creationId xmlns:a16="http://schemas.microsoft.com/office/drawing/2014/main" id="{00000000-0008-0000-0300-000042190000}"/>
            </a:ext>
          </a:extLst>
        </xdr:cNvPr>
        <xdr:cNvSpPr/>
      </xdr:nvSpPr>
      <xdr:spPr>
        <a:xfrm>
          <a:off x="16967200" y="104076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61</xdr:row>
      <xdr:rowOff>22225</xdr:rowOff>
    </xdr:from>
    <xdr:to>
      <xdr:col>23</xdr:col>
      <xdr:colOff>406400</xdr:colOff>
      <xdr:row>61</xdr:row>
      <xdr:rowOff>40640</xdr:rowOff>
    </xdr:to>
    <xdr:cxnSp macro="">
      <xdr:nvCxnSpPr>
        <xdr:cNvPr id="6467" name="直線コネクタ 323">
          <a:extLst>
            <a:ext uri="{FF2B5EF4-FFF2-40B4-BE49-F238E27FC236}">
              <a16:creationId xmlns:a16="http://schemas.microsoft.com/office/drawing/2014/main" id="{00000000-0008-0000-0300-000043190000}"/>
            </a:ext>
          </a:extLst>
        </xdr:cNvPr>
        <xdr:cNvCxnSpPr/>
      </xdr:nvCxnSpPr>
      <xdr:spPr>
        <a:xfrm flipV="1">
          <a:off x="15290800" y="104806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78740</xdr:rowOff>
    </xdr:from>
    <xdr:to>
      <xdr:col>23</xdr:col>
      <xdr:colOff>457200</xdr:colOff>
      <xdr:row>61</xdr:row>
      <xdr:rowOff>8890</xdr:rowOff>
    </xdr:to>
    <xdr:sp macro="" textlink="">
      <xdr:nvSpPr>
        <xdr:cNvPr id="6468" name="フローチャート : 判断 324">
          <a:extLst>
            <a:ext uri="{FF2B5EF4-FFF2-40B4-BE49-F238E27FC236}">
              <a16:creationId xmlns:a16="http://schemas.microsoft.com/office/drawing/2014/main" id="{00000000-0008-0000-0300-000044190000}"/>
            </a:ext>
          </a:extLst>
        </xdr:cNvPr>
        <xdr:cNvSpPr/>
      </xdr:nvSpPr>
      <xdr:spPr>
        <a:xfrm>
          <a:off x="161290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59</xdr:row>
      <xdr:rowOff>19050</xdr:rowOff>
    </xdr:from>
    <xdr:to>
      <xdr:col>24</xdr:col>
      <xdr:colOff>76200</xdr:colOff>
      <xdr:row>60</xdr:row>
      <xdr:rowOff>106045</xdr:rowOff>
    </xdr:to>
    <xdr:sp macro="" textlink="">
      <xdr:nvSpPr>
        <xdr:cNvPr id="6469" name="テキスト ボックス 325">
          <a:extLst>
            <a:ext uri="{FF2B5EF4-FFF2-40B4-BE49-F238E27FC236}">
              <a16:creationId xmlns:a16="http://schemas.microsoft.com/office/drawing/2014/main" id="{00000000-0008-0000-0300-000045190000}"/>
            </a:ext>
          </a:extLst>
        </xdr:cNvPr>
        <xdr:cNvSpPr txBox="1"/>
      </xdr:nvSpPr>
      <xdr:spPr>
        <a:xfrm>
          <a:off x="15798800" y="101346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12.01</a:t>
          </a:r>
        </a:p>
      </xdr:txBody>
    </xdr:sp>
    <xdr:clientData/>
  </xdr:twoCellAnchor>
  <xdr:twoCellAnchor>
    <xdr:from>
      <xdr:col>21</xdr:col>
      <xdr:colOff>0</xdr:colOff>
      <xdr:row>60</xdr:row>
      <xdr:rowOff>165100</xdr:rowOff>
    </xdr:from>
    <xdr:to>
      <xdr:col>22</xdr:col>
      <xdr:colOff>203200</xdr:colOff>
      <xdr:row>61</xdr:row>
      <xdr:rowOff>40640</xdr:rowOff>
    </xdr:to>
    <xdr:cxnSp macro="">
      <xdr:nvCxnSpPr>
        <xdr:cNvPr id="6470" name="直線コネクタ 326">
          <a:extLst>
            <a:ext uri="{FF2B5EF4-FFF2-40B4-BE49-F238E27FC236}">
              <a16:creationId xmlns:a16="http://schemas.microsoft.com/office/drawing/2014/main" id="{00000000-0008-0000-0300-000046190000}"/>
            </a:ext>
          </a:extLst>
        </xdr:cNvPr>
        <xdr:cNvCxnSpPr/>
      </xdr:nvCxnSpPr>
      <xdr:spPr>
        <a:xfrm>
          <a:off x="14401800" y="104521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109220</xdr:rowOff>
    </xdr:from>
    <xdr:to>
      <xdr:col>22</xdr:col>
      <xdr:colOff>254000</xdr:colOff>
      <xdr:row>61</xdr:row>
      <xdr:rowOff>38735</xdr:rowOff>
    </xdr:to>
    <xdr:sp macro="" textlink="">
      <xdr:nvSpPr>
        <xdr:cNvPr id="6471" name="フローチャート : 判断 327">
          <a:extLst>
            <a:ext uri="{FF2B5EF4-FFF2-40B4-BE49-F238E27FC236}">
              <a16:creationId xmlns:a16="http://schemas.microsoft.com/office/drawing/2014/main" id="{00000000-0008-0000-0300-000047190000}"/>
            </a:ext>
          </a:extLst>
        </xdr:cNvPr>
        <xdr:cNvSpPr/>
      </xdr:nvSpPr>
      <xdr:spPr>
        <a:xfrm>
          <a:off x="15240000" y="10396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59</xdr:row>
      <xdr:rowOff>48895</xdr:rowOff>
    </xdr:from>
    <xdr:to>
      <xdr:col>22</xdr:col>
      <xdr:colOff>584200</xdr:colOff>
      <xdr:row>60</xdr:row>
      <xdr:rowOff>136525</xdr:rowOff>
    </xdr:to>
    <xdr:sp macro="" textlink="">
      <xdr:nvSpPr>
        <xdr:cNvPr id="6472" name="テキスト ボックス 328">
          <a:extLst>
            <a:ext uri="{FF2B5EF4-FFF2-40B4-BE49-F238E27FC236}">
              <a16:creationId xmlns:a16="http://schemas.microsoft.com/office/drawing/2014/main" id="{00000000-0008-0000-0300-000048190000}"/>
            </a:ext>
          </a:extLst>
        </xdr:cNvPr>
        <xdr:cNvSpPr txBox="1"/>
      </xdr:nvSpPr>
      <xdr:spPr>
        <a:xfrm>
          <a:off x="14909800" y="10164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12.44</a:t>
          </a:r>
        </a:p>
      </xdr:txBody>
    </xdr:sp>
    <xdr:clientData/>
  </xdr:twoCellAnchor>
  <xdr:twoCellAnchor>
    <xdr:from>
      <xdr:col>19</xdr:col>
      <xdr:colOff>482600</xdr:colOff>
      <xdr:row>60</xdr:row>
      <xdr:rowOff>165100</xdr:rowOff>
    </xdr:from>
    <xdr:to>
      <xdr:col>21</xdr:col>
      <xdr:colOff>0</xdr:colOff>
      <xdr:row>61</xdr:row>
      <xdr:rowOff>15875</xdr:rowOff>
    </xdr:to>
    <xdr:cxnSp macro="">
      <xdr:nvCxnSpPr>
        <xdr:cNvPr id="6473" name="直線コネクタ 329">
          <a:extLst>
            <a:ext uri="{FF2B5EF4-FFF2-40B4-BE49-F238E27FC236}">
              <a16:creationId xmlns:a16="http://schemas.microsoft.com/office/drawing/2014/main" id="{00000000-0008-0000-0300-000049190000}"/>
            </a:ext>
          </a:extLst>
        </xdr:cNvPr>
        <xdr:cNvCxnSpPr/>
      </xdr:nvCxnSpPr>
      <xdr:spPr>
        <a:xfrm flipV="1">
          <a:off x="13512800" y="1045210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95885</xdr:rowOff>
    </xdr:from>
    <xdr:to>
      <xdr:col>21</xdr:col>
      <xdr:colOff>50800</xdr:colOff>
      <xdr:row>61</xdr:row>
      <xdr:rowOff>26035</xdr:rowOff>
    </xdr:to>
    <xdr:sp macro="" textlink="">
      <xdr:nvSpPr>
        <xdr:cNvPr id="6474" name="フローチャート : 判断 330">
          <a:extLst>
            <a:ext uri="{FF2B5EF4-FFF2-40B4-BE49-F238E27FC236}">
              <a16:creationId xmlns:a16="http://schemas.microsoft.com/office/drawing/2014/main" id="{00000000-0008-0000-0300-00004A190000}"/>
            </a:ext>
          </a:extLst>
        </xdr:cNvPr>
        <xdr:cNvSpPr/>
      </xdr:nvSpPr>
      <xdr:spPr>
        <a:xfrm>
          <a:off x="143510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59</xdr:row>
      <xdr:rowOff>36195</xdr:rowOff>
    </xdr:from>
    <xdr:to>
      <xdr:col>21</xdr:col>
      <xdr:colOff>381000</xdr:colOff>
      <xdr:row>60</xdr:row>
      <xdr:rowOff>123825</xdr:rowOff>
    </xdr:to>
    <xdr:sp macro="" textlink="">
      <xdr:nvSpPr>
        <xdr:cNvPr id="6475" name="テキスト ボックス 331">
          <a:extLst>
            <a:ext uri="{FF2B5EF4-FFF2-40B4-BE49-F238E27FC236}">
              <a16:creationId xmlns:a16="http://schemas.microsoft.com/office/drawing/2014/main" id="{00000000-0008-0000-0300-00004B190000}"/>
            </a:ext>
          </a:extLst>
        </xdr:cNvPr>
        <xdr:cNvSpPr txBox="1"/>
      </xdr:nvSpPr>
      <xdr:spPr>
        <a:xfrm>
          <a:off x="14020800" y="10151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12.26</a:t>
          </a:r>
        </a:p>
      </xdr:txBody>
    </xdr:sp>
    <xdr:clientData/>
  </xdr:twoCellAnchor>
  <xdr:twoCellAnchor>
    <xdr:from>
      <xdr:col>19</xdr:col>
      <xdr:colOff>431800</xdr:colOff>
      <xdr:row>60</xdr:row>
      <xdr:rowOff>92710</xdr:rowOff>
    </xdr:from>
    <xdr:to>
      <xdr:col>19</xdr:col>
      <xdr:colOff>533400</xdr:colOff>
      <xdr:row>61</xdr:row>
      <xdr:rowOff>22860</xdr:rowOff>
    </xdr:to>
    <xdr:sp macro="" textlink="">
      <xdr:nvSpPr>
        <xdr:cNvPr id="6476" name="フローチャート : 判断 332">
          <a:extLst>
            <a:ext uri="{FF2B5EF4-FFF2-40B4-BE49-F238E27FC236}">
              <a16:creationId xmlns:a16="http://schemas.microsoft.com/office/drawing/2014/main" id="{00000000-0008-0000-0300-00004C190000}"/>
            </a:ext>
          </a:extLst>
        </xdr:cNvPr>
        <xdr:cNvSpPr/>
      </xdr:nvSpPr>
      <xdr:spPr>
        <a:xfrm>
          <a:off x="13462000" y="1037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59</xdr:row>
      <xdr:rowOff>33020</xdr:rowOff>
    </xdr:from>
    <xdr:to>
      <xdr:col>20</xdr:col>
      <xdr:colOff>177800</xdr:colOff>
      <xdr:row>60</xdr:row>
      <xdr:rowOff>120650</xdr:rowOff>
    </xdr:to>
    <xdr:sp macro="" textlink="">
      <xdr:nvSpPr>
        <xdr:cNvPr id="6477" name="テキスト ボックス 333">
          <a:extLst>
            <a:ext uri="{FF2B5EF4-FFF2-40B4-BE49-F238E27FC236}">
              <a16:creationId xmlns:a16="http://schemas.microsoft.com/office/drawing/2014/main" id="{00000000-0008-0000-0300-00004D190000}"/>
            </a:ext>
          </a:extLst>
        </xdr:cNvPr>
        <xdr:cNvSpPr txBox="1"/>
      </xdr:nvSpPr>
      <xdr:spPr>
        <a:xfrm>
          <a:off x="13131800" y="1014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12.21</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6478" name="テキスト ボックス 334">
          <a:extLst>
            <a:ext uri="{FF2B5EF4-FFF2-40B4-BE49-F238E27FC236}">
              <a16:creationId xmlns:a16="http://schemas.microsoft.com/office/drawing/2014/main" id="{00000000-0008-0000-0300-00004E190000}"/>
            </a:ext>
          </a:extLst>
        </xdr:cNvPr>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6479" name="テキスト ボックス 335">
          <a:extLst>
            <a:ext uri="{FF2B5EF4-FFF2-40B4-BE49-F238E27FC236}">
              <a16:creationId xmlns:a16="http://schemas.microsoft.com/office/drawing/2014/main" id="{00000000-0008-0000-0300-00004F190000}"/>
            </a:ext>
          </a:extLst>
        </xdr:cNvPr>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6480" name="テキスト ボックス 336">
          <a:extLst>
            <a:ext uri="{FF2B5EF4-FFF2-40B4-BE49-F238E27FC236}">
              <a16:creationId xmlns:a16="http://schemas.microsoft.com/office/drawing/2014/main" id="{00000000-0008-0000-0300-000050190000}"/>
            </a:ext>
          </a:extLst>
        </xdr:cNvPr>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6481" name="テキスト ボックス 337">
          <a:extLst>
            <a:ext uri="{FF2B5EF4-FFF2-40B4-BE49-F238E27FC236}">
              <a16:creationId xmlns:a16="http://schemas.microsoft.com/office/drawing/2014/main" id="{00000000-0008-0000-0300-000051190000}"/>
            </a:ext>
          </a:extLst>
        </xdr:cNvPr>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6482" name="テキスト ボックス 338">
          <a:extLst>
            <a:ext uri="{FF2B5EF4-FFF2-40B4-BE49-F238E27FC236}">
              <a16:creationId xmlns:a16="http://schemas.microsoft.com/office/drawing/2014/main" id="{00000000-0008-0000-0300-000052190000}"/>
            </a:ext>
          </a:extLst>
        </xdr:cNvPr>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60</xdr:row>
      <xdr:rowOff>162560</xdr:rowOff>
    </xdr:from>
    <xdr:to>
      <xdr:col>24</xdr:col>
      <xdr:colOff>609600</xdr:colOff>
      <xdr:row>61</xdr:row>
      <xdr:rowOff>92710</xdr:rowOff>
    </xdr:to>
    <xdr:sp macro="" textlink="">
      <xdr:nvSpPr>
        <xdr:cNvPr id="6483" name="円/楕円 339">
          <a:extLst>
            <a:ext uri="{FF2B5EF4-FFF2-40B4-BE49-F238E27FC236}">
              <a16:creationId xmlns:a16="http://schemas.microsoft.com/office/drawing/2014/main" id="{00000000-0008-0000-0300-000053190000}"/>
            </a:ext>
          </a:extLst>
        </xdr:cNvPr>
        <xdr:cNvSpPr/>
      </xdr:nvSpPr>
      <xdr:spPr>
        <a:xfrm>
          <a:off x="169672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60</xdr:row>
      <xdr:rowOff>134620</xdr:rowOff>
    </xdr:from>
    <xdr:to>
      <xdr:col>26</xdr:col>
      <xdr:colOff>37465</xdr:colOff>
      <xdr:row>62</xdr:row>
      <xdr:rowOff>50165</xdr:rowOff>
    </xdr:to>
    <xdr:sp macro="" textlink="">
      <xdr:nvSpPr>
        <xdr:cNvPr id="6484" name="定員管理の状況該当値テキスト">
          <a:extLst>
            <a:ext uri="{FF2B5EF4-FFF2-40B4-BE49-F238E27FC236}">
              <a16:creationId xmlns:a16="http://schemas.microsoft.com/office/drawing/2014/main" id="{00000000-0008-0000-0300-000054190000}"/>
            </a:ext>
          </a:extLst>
        </xdr:cNvPr>
        <xdr:cNvSpPr txBox="1"/>
      </xdr:nvSpPr>
      <xdr:spPr>
        <a:xfrm>
          <a:off x="17106900" y="104216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13.23</a:t>
          </a:r>
        </a:p>
      </xdr:txBody>
    </xdr:sp>
    <xdr:clientData/>
  </xdr:twoCellAnchor>
  <xdr:twoCellAnchor>
    <xdr:from>
      <xdr:col>23</xdr:col>
      <xdr:colOff>355600</xdr:colOff>
      <xdr:row>60</xdr:row>
      <xdr:rowOff>143510</xdr:rowOff>
    </xdr:from>
    <xdr:to>
      <xdr:col>23</xdr:col>
      <xdr:colOff>457200</xdr:colOff>
      <xdr:row>61</xdr:row>
      <xdr:rowOff>73025</xdr:rowOff>
    </xdr:to>
    <xdr:sp macro="" textlink="">
      <xdr:nvSpPr>
        <xdr:cNvPr id="6485" name="円/楕円 341">
          <a:extLst>
            <a:ext uri="{FF2B5EF4-FFF2-40B4-BE49-F238E27FC236}">
              <a16:creationId xmlns:a16="http://schemas.microsoft.com/office/drawing/2014/main" id="{00000000-0008-0000-0300-000055190000}"/>
            </a:ext>
          </a:extLst>
        </xdr:cNvPr>
        <xdr:cNvSpPr/>
      </xdr:nvSpPr>
      <xdr:spPr>
        <a:xfrm>
          <a:off x="16129000" y="10430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61</xdr:row>
      <xdr:rowOff>57785</xdr:rowOff>
    </xdr:from>
    <xdr:to>
      <xdr:col>24</xdr:col>
      <xdr:colOff>76200</xdr:colOff>
      <xdr:row>62</xdr:row>
      <xdr:rowOff>145415</xdr:rowOff>
    </xdr:to>
    <xdr:sp macro="" textlink="">
      <xdr:nvSpPr>
        <xdr:cNvPr id="6486" name="テキスト ボックス 342">
          <a:extLst>
            <a:ext uri="{FF2B5EF4-FFF2-40B4-BE49-F238E27FC236}">
              <a16:creationId xmlns:a16="http://schemas.microsoft.com/office/drawing/2014/main" id="{00000000-0008-0000-0300-000056190000}"/>
            </a:ext>
          </a:extLst>
        </xdr:cNvPr>
        <xdr:cNvSpPr txBox="1"/>
      </xdr:nvSpPr>
      <xdr:spPr>
        <a:xfrm>
          <a:off x="15798800" y="10516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12.94</a:t>
          </a:r>
        </a:p>
      </xdr:txBody>
    </xdr:sp>
    <xdr:clientData/>
  </xdr:twoCellAnchor>
  <xdr:twoCellAnchor>
    <xdr:from>
      <xdr:col>22</xdr:col>
      <xdr:colOff>152400</xdr:colOff>
      <xdr:row>60</xdr:row>
      <xdr:rowOff>160655</xdr:rowOff>
    </xdr:from>
    <xdr:to>
      <xdr:col>22</xdr:col>
      <xdr:colOff>254000</xdr:colOff>
      <xdr:row>61</xdr:row>
      <xdr:rowOff>90805</xdr:rowOff>
    </xdr:to>
    <xdr:sp macro="" textlink="">
      <xdr:nvSpPr>
        <xdr:cNvPr id="6487" name="円/楕円 343">
          <a:extLst>
            <a:ext uri="{FF2B5EF4-FFF2-40B4-BE49-F238E27FC236}">
              <a16:creationId xmlns:a16="http://schemas.microsoft.com/office/drawing/2014/main" id="{00000000-0008-0000-0300-000057190000}"/>
            </a:ext>
          </a:extLst>
        </xdr:cNvPr>
        <xdr:cNvSpPr/>
      </xdr:nvSpPr>
      <xdr:spPr>
        <a:xfrm>
          <a:off x="152400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61</xdr:row>
      <xdr:rowOff>75565</xdr:rowOff>
    </xdr:from>
    <xdr:to>
      <xdr:col>22</xdr:col>
      <xdr:colOff>584200</xdr:colOff>
      <xdr:row>62</xdr:row>
      <xdr:rowOff>162560</xdr:rowOff>
    </xdr:to>
    <xdr:sp macro="" textlink="">
      <xdr:nvSpPr>
        <xdr:cNvPr id="6488" name="テキスト ボックス 344">
          <a:extLst>
            <a:ext uri="{FF2B5EF4-FFF2-40B4-BE49-F238E27FC236}">
              <a16:creationId xmlns:a16="http://schemas.microsoft.com/office/drawing/2014/main" id="{00000000-0008-0000-0300-000058190000}"/>
            </a:ext>
          </a:extLst>
        </xdr:cNvPr>
        <xdr:cNvSpPr txBox="1"/>
      </xdr:nvSpPr>
      <xdr:spPr>
        <a:xfrm>
          <a:off x="14909800" y="10534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13.20</a:t>
          </a:r>
        </a:p>
      </xdr:txBody>
    </xdr:sp>
    <xdr:clientData/>
  </xdr:twoCellAnchor>
  <xdr:twoCellAnchor>
    <xdr:from>
      <xdr:col>20</xdr:col>
      <xdr:colOff>635000</xdr:colOff>
      <xdr:row>60</xdr:row>
      <xdr:rowOff>114300</xdr:rowOff>
    </xdr:from>
    <xdr:to>
      <xdr:col>21</xdr:col>
      <xdr:colOff>50800</xdr:colOff>
      <xdr:row>61</xdr:row>
      <xdr:rowOff>44450</xdr:rowOff>
    </xdr:to>
    <xdr:sp macro="" textlink="">
      <xdr:nvSpPr>
        <xdr:cNvPr id="6489" name="円/楕円 345">
          <a:extLst>
            <a:ext uri="{FF2B5EF4-FFF2-40B4-BE49-F238E27FC236}">
              <a16:creationId xmlns:a16="http://schemas.microsoft.com/office/drawing/2014/main" id="{00000000-0008-0000-0300-000059190000}"/>
            </a:ext>
          </a:extLst>
        </xdr:cNvPr>
        <xdr:cNvSpPr/>
      </xdr:nvSpPr>
      <xdr:spPr>
        <a:xfrm>
          <a:off x="14351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61</xdr:row>
      <xdr:rowOff>29210</xdr:rowOff>
    </xdr:from>
    <xdr:to>
      <xdr:col>21</xdr:col>
      <xdr:colOff>381000</xdr:colOff>
      <xdr:row>62</xdr:row>
      <xdr:rowOff>116205</xdr:rowOff>
    </xdr:to>
    <xdr:sp macro="" textlink="">
      <xdr:nvSpPr>
        <xdr:cNvPr id="6490" name="テキスト ボックス 346">
          <a:extLst>
            <a:ext uri="{FF2B5EF4-FFF2-40B4-BE49-F238E27FC236}">
              <a16:creationId xmlns:a16="http://schemas.microsoft.com/office/drawing/2014/main" id="{00000000-0008-0000-0300-00005A190000}"/>
            </a:ext>
          </a:extLst>
        </xdr:cNvPr>
        <xdr:cNvSpPr txBox="1"/>
      </xdr:nvSpPr>
      <xdr:spPr>
        <a:xfrm>
          <a:off x="14020800" y="10487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12.53</a:t>
          </a:r>
        </a:p>
      </xdr:txBody>
    </xdr:sp>
    <xdr:clientData/>
  </xdr:twoCellAnchor>
  <xdr:twoCellAnchor>
    <xdr:from>
      <xdr:col>19</xdr:col>
      <xdr:colOff>431800</xdr:colOff>
      <xdr:row>60</xdr:row>
      <xdr:rowOff>136525</xdr:rowOff>
    </xdr:from>
    <xdr:to>
      <xdr:col>19</xdr:col>
      <xdr:colOff>533400</xdr:colOff>
      <xdr:row>61</xdr:row>
      <xdr:rowOff>66675</xdr:rowOff>
    </xdr:to>
    <xdr:sp macro="" textlink="">
      <xdr:nvSpPr>
        <xdr:cNvPr id="6491" name="円/楕円 347">
          <a:extLst>
            <a:ext uri="{FF2B5EF4-FFF2-40B4-BE49-F238E27FC236}">
              <a16:creationId xmlns:a16="http://schemas.microsoft.com/office/drawing/2014/main" id="{00000000-0008-0000-0300-00005B190000}"/>
            </a:ext>
          </a:extLst>
        </xdr:cNvPr>
        <xdr:cNvSpPr/>
      </xdr:nvSpPr>
      <xdr:spPr>
        <a:xfrm>
          <a:off x="13462000" y="104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61</xdr:row>
      <xdr:rowOff>52070</xdr:rowOff>
    </xdr:from>
    <xdr:to>
      <xdr:col>20</xdr:col>
      <xdr:colOff>177800</xdr:colOff>
      <xdr:row>62</xdr:row>
      <xdr:rowOff>139065</xdr:rowOff>
    </xdr:to>
    <xdr:sp macro="" textlink="">
      <xdr:nvSpPr>
        <xdr:cNvPr id="6492" name="テキスト ボックス 348">
          <a:extLst>
            <a:ext uri="{FF2B5EF4-FFF2-40B4-BE49-F238E27FC236}">
              <a16:creationId xmlns:a16="http://schemas.microsoft.com/office/drawing/2014/main" id="{00000000-0008-0000-0300-00005C190000}"/>
            </a:ext>
          </a:extLst>
        </xdr:cNvPr>
        <xdr:cNvSpPr txBox="1"/>
      </xdr:nvSpPr>
      <xdr:spPr>
        <a:xfrm>
          <a:off x="13131800" y="10510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12.85</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6493" name="正方形/長方形 349">
          <a:extLst>
            <a:ext uri="{FF2B5EF4-FFF2-40B4-BE49-F238E27FC236}">
              <a16:creationId xmlns:a16="http://schemas.microsoft.com/office/drawing/2014/main" id="{00000000-0008-0000-0300-00005D19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6494" name="テキスト ボックス 350">
          <a:extLst>
            <a:ext uri="{FF2B5EF4-FFF2-40B4-BE49-F238E27FC236}">
              <a16:creationId xmlns:a16="http://schemas.microsoft.com/office/drawing/2014/main" id="{00000000-0008-0000-0300-00005E190000}"/>
            </a:ext>
          </a:extLst>
        </xdr:cNvPr>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6495" name="テキスト ボックス 351">
          <a:extLst>
            <a:ext uri="{FF2B5EF4-FFF2-40B4-BE49-F238E27FC236}">
              <a16:creationId xmlns:a16="http://schemas.microsoft.com/office/drawing/2014/main" id="{00000000-0008-0000-0300-00005F190000}"/>
            </a:ext>
          </a:extLst>
        </xdr:cNvPr>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[9.5%]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6496" name="正方形/長方形 352">
          <a:extLst>
            <a:ext uri="{FF2B5EF4-FFF2-40B4-BE49-F238E27FC236}">
              <a16:creationId xmlns:a16="http://schemas.microsoft.com/office/drawing/2014/main" id="{00000000-0008-0000-0300-00006019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6497" name="正方形/長方形 353">
          <a:extLst>
            <a:ext uri="{FF2B5EF4-FFF2-40B4-BE49-F238E27FC236}">
              <a16:creationId xmlns:a16="http://schemas.microsoft.com/office/drawing/2014/main" id="{00000000-0008-0000-0300-00006119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57/79</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6498" name="正方形/長方形 354">
          <a:extLst>
            <a:ext uri="{FF2B5EF4-FFF2-40B4-BE49-F238E27FC236}">
              <a16:creationId xmlns:a16="http://schemas.microsoft.com/office/drawing/2014/main" id="{00000000-0008-0000-0300-00006219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6499" name="正方形/長方形 355">
          <a:extLst>
            <a:ext uri="{FF2B5EF4-FFF2-40B4-BE49-F238E27FC236}">
              <a16:creationId xmlns:a16="http://schemas.microsoft.com/office/drawing/2014/main" id="{00000000-0008-0000-0300-00006319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6500" name="正方形/長方形 356">
          <a:extLst>
            <a:ext uri="{FF2B5EF4-FFF2-40B4-BE49-F238E27FC236}">
              <a16:creationId xmlns:a16="http://schemas.microsoft.com/office/drawing/2014/main" id="{00000000-0008-0000-0300-00006419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6501" name="正方形/長方形 357">
          <a:extLst>
            <a:ext uri="{FF2B5EF4-FFF2-40B4-BE49-F238E27FC236}">
              <a16:creationId xmlns:a16="http://schemas.microsoft.com/office/drawing/2014/main" id="{00000000-0008-0000-0300-00006519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6.0</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02" name="正方形/長方形 358">
          <a:extLst>
            <a:ext uri="{FF2B5EF4-FFF2-40B4-BE49-F238E27FC236}">
              <a16:creationId xmlns:a16="http://schemas.microsoft.com/office/drawing/2014/main" id="{00000000-0008-0000-0300-00006619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6503" name="正方形/長方形 359">
          <a:extLst>
            <a:ext uri="{FF2B5EF4-FFF2-40B4-BE49-F238E27FC236}">
              <a16:creationId xmlns:a16="http://schemas.microsoft.com/office/drawing/2014/main" id="{00000000-0008-0000-0300-00006719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6504" name="正方形/長方形 360">
          <a:extLst>
            <a:ext uri="{FF2B5EF4-FFF2-40B4-BE49-F238E27FC236}">
              <a16:creationId xmlns:a16="http://schemas.microsoft.com/office/drawing/2014/main" id="{00000000-0008-0000-0300-00006819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6505" name="テキスト ボックス 361">
          <a:extLst>
            <a:ext uri="{FF2B5EF4-FFF2-40B4-BE49-F238E27FC236}">
              <a16:creationId xmlns:a16="http://schemas.microsoft.com/office/drawing/2014/main" id="{00000000-0008-0000-0300-00006919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17年度の合併を契機に起債発行額の抑制に努めた結果、実質公債費比率は減少傾向にあったが、本年度5%上昇し、類似団体平均の7.3%、長野県平均6.0%と比較して高い数値を示している。平成24年度借入の過疎対策事業債等の償還が開始され、元利償還金が増加した事が原因と考えられるが、起債依存型実施を見直すなど、健全な財政運営に努めていく。</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6506" name="テキスト ボックス 362">
          <a:extLst>
            <a:ext uri="{FF2B5EF4-FFF2-40B4-BE49-F238E27FC236}">
              <a16:creationId xmlns:a16="http://schemas.microsoft.com/office/drawing/2014/main" id="{00000000-0008-0000-0300-00006A190000}"/>
            </a:ext>
          </a:extLst>
        </xdr:cNvPr>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6507" name="直線コネクタ 363">
          <a:extLst>
            <a:ext uri="{FF2B5EF4-FFF2-40B4-BE49-F238E27FC236}">
              <a16:creationId xmlns:a16="http://schemas.microsoft.com/office/drawing/2014/main" id="{00000000-0008-0000-0300-00006B19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6508" name="テキスト ボックス 364">
          <a:extLst>
            <a:ext uri="{FF2B5EF4-FFF2-40B4-BE49-F238E27FC236}">
              <a16:creationId xmlns:a16="http://schemas.microsoft.com/office/drawing/2014/main" id="{00000000-0008-0000-0300-00006C190000}"/>
            </a:ext>
          </a:extLst>
        </xdr:cNvPr>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482600</xdr:colOff>
      <xdr:row>44</xdr:row>
      <xdr:rowOff>165100</xdr:rowOff>
    </xdr:from>
    <xdr:to>
      <xdr:col>26</xdr:col>
      <xdr:colOff>76200</xdr:colOff>
      <xdr:row>44</xdr:row>
      <xdr:rowOff>165100</xdr:rowOff>
    </xdr:to>
    <xdr:cxnSp macro="">
      <xdr:nvCxnSpPr>
        <xdr:cNvPr id="6509" name="直線コネクタ 365">
          <a:extLst>
            <a:ext uri="{FF2B5EF4-FFF2-40B4-BE49-F238E27FC236}">
              <a16:creationId xmlns:a16="http://schemas.microsoft.com/office/drawing/2014/main" id="{00000000-0008-0000-0300-00006D19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44</xdr:row>
      <xdr:rowOff>22860</xdr:rowOff>
    </xdr:from>
    <xdr:to>
      <xdr:col>18</xdr:col>
      <xdr:colOff>481965</xdr:colOff>
      <xdr:row>45</xdr:row>
      <xdr:rowOff>110490</xdr:rowOff>
    </xdr:to>
    <xdr:sp macro="" textlink="">
      <xdr:nvSpPr>
        <xdr:cNvPr id="6510" name="テキスト ボックス 366">
          <a:extLst>
            <a:ext uri="{FF2B5EF4-FFF2-40B4-BE49-F238E27FC236}">
              <a16:creationId xmlns:a16="http://schemas.microsoft.com/office/drawing/2014/main" id="{00000000-0008-0000-0300-00006E190000}"/>
            </a:ext>
          </a:extLst>
        </xdr:cNvPr>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482600</xdr:colOff>
      <xdr:row>42</xdr:row>
      <xdr:rowOff>25400</xdr:rowOff>
    </xdr:from>
    <xdr:to>
      <xdr:col>26</xdr:col>
      <xdr:colOff>76200</xdr:colOff>
      <xdr:row>42</xdr:row>
      <xdr:rowOff>25400</xdr:rowOff>
    </xdr:to>
    <xdr:cxnSp macro="">
      <xdr:nvCxnSpPr>
        <xdr:cNvPr id="6511" name="直線コネクタ 367">
          <a:extLst>
            <a:ext uri="{FF2B5EF4-FFF2-40B4-BE49-F238E27FC236}">
              <a16:creationId xmlns:a16="http://schemas.microsoft.com/office/drawing/2014/main" id="{00000000-0008-0000-0300-00006F19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54610</xdr:rowOff>
    </xdr:from>
    <xdr:to>
      <xdr:col>18</xdr:col>
      <xdr:colOff>481965</xdr:colOff>
      <xdr:row>42</xdr:row>
      <xdr:rowOff>141605</xdr:rowOff>
    </xdr:to>
    <xdr:sp macro="" textlink="">
      <xdr:nvSpPr>
        <xdr:cNvPr id="6512" name="テキスト ボックス 368">
          <a:extLst>
            <a:ext uri="{FF2B5EF4-FFF2-40B4-BE49-F238E27FC236}">
              <a16:creationId xmlns:a16="http://schemas.microsoft.com/office/drawing/2014/main" id="{00000000-0008-0000-0300-000070190000}"/>
            </a:ext>
          </a:extLst>
        </xdr:cNvPr>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482600</xdr:colOff>
      <xdr:row>39</xdr:row>
      <xdr:rowOff>57150</xdr:rowOff>
    </xdr:from>
    <xdr:to>
      <xdr:col>26</xdr:col>
      <xdr:colOff>76200</xdr:colOff>
      <xdr:row>39</xdr:row>
      <xdr:rowOff>57150</xdr:rowOff>
    </xdr:to>
    <xdr:cxnSp macro="">
      <xdr:nvCxnSpPr>
        <xdr:cNvPr id="6513" name="直線コネクタ 369">
          <a:extLst>
            <a:ext uri="{FF2B5EF4-FFF2-40B4-BE49-F238E27FC236}">
              <a16:creationId xmlns:a16="http://schemas.microsoft.com/office/drawing/2014/main" id="{00000000-0008-0000-0300-00007119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86360</xdr:rowOff>
    </xdr:from>
    <xdr:to>
      <xdr:col>18</xdr:col>
      <xdr:colOff>481965</xdr:colOff>
      <xdr:row>40</xdr:row>
      <xdr:rowOff>1905</xdr:rowOff>
    </xdr:to>
    <xdr:sp macro="" textlink="">
      <xdr:nvSpPr>
        <xdr:cNvPr id="6514" name="テキスト ボックス 370">
          <a:extLst>
            <a:ext uri="{FF2B5EF4-FFF2-40B4-BE49-F238E27FC236}">
              <a16:creationId xmlns:a16="http://schemas.microsoft.com/office/drawing/2014/main" id="{00000000-0008-0000-0300-000072190000}"/>
            </a:ext>
          </a:extLst>
        </xdr:cNvPr>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482600</xdr:colOff>
      <xdr:row>36</xdr:row>
      <xdr:rowOff>88900</xdr:rowOff>
    </xdr:from>
    <xdr:to>
      <xdr:col>26</xdr:col>
      <xdr:colOff>76200</xdr:colOff>
      <xdr:row>36</xdr:row>
      <xdr:rowOff>88900</xdr:rowOff>
    </xdr:to>
    <xdr:cxnSp macro="">
      <xdr:nvCxnSpPr>
        <xdr:cNvPr id="6515" name="直線コネクタ 371">
          <a:extLst>
            <a:ext uri="{FF2B5EF4-FFF2-40B4-BE49-F238E27FC236}">
              <a16:creationId xmlns:a16="http://schemas.microsoft.com/office/drawing/2014/main" id="{00000000-0008-0000-0300-00007319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35</xdr:row>
      <xdr:rowOff>118110</xdr:rowOff>
    </xdr:from>
    <xdr:to>
      <xdr:col>18</xdr:col>
      <xdr:colOff>481965</xdr:colOff>
      <xdr:row>37</xdr:row>
      <xdr:rowOff>34290</xdr:rowOff>
    </xdr:to>
    <xdr:sp macro="" textlink="">
      <xdr:nvSpPr>
        <xdr:cNvPr id="6516" name="テキスト ボックス 372">
          <a:extLst>
            <a:ext uri="{FF2B5EF4-FFF2-40B4-BE49-F238E27FC236}">
              <a16:creationId xmlns:a16="http://schemas.microsoft.com/office/drawing/2014/main" id="{00000000-0008-0000-0300-000074190000}"/>
            </a:ext>
          </a:extLst>
        </xdr:cNvPr>
        <xdr:cNvSpPr txBox="1"/>
      </xdr:nvSpPr>
      <xdr:spPr>
        <a:xfrm>
          <a:off x="120650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6517" name="直線コネクタ 373">
          <a:extLst>
            <a:ext uri="{FF2B5EF4-FFF2-40B4-BE49-F238E27FC236}">
              <a16:creationId xmlns:a16="http://schemas.microsoft.com/office/drawing/2014/main" id="{00000000-0008-0000-0300-00007519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6518" name="公債費負担の状況グラフ枠">
          <a:extLst>
            <a:ext uri="{FF2B5EF4-FFF2-40B4-BE49-F238E27FC236}">
              <a16:creationId xmlns:a16="http://schemas.microsoft.com/office/drawing/2014/main" id="{00000000-0008-0000-0300-00007619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35</xdr:row>
      <xdr:rowOff>115570</xdr:rowOff>
    </xdr:from>
    <xdr:to>
      <xdr:col>24</xdr:col>
      <xdr:colOff>558800</xdr:colOff>
      <xdr:row>44</xdr:row>
      <xdr:rowOff>59055</xdr:rowOff>
    </xdr:to>
    <xdr:cxnSp macro="">
      <xdr:nvCxnSpPr>
        <xdr:cNvPr id="6519" name="直線コネクタ 375">
          <a:extLst>
            <a:ext uri="{FF2B5EF4-FFF2-40B4-BE49-F238E27FC236}">
              <a16:creationId xmlns:a16="http://schemas.microsoft.com/office/drawing/2014/main" id="{00000000-0008-0000-0300-000077190000}"/>
            </a:ext>
          </a:extLst>
        </xdr:cNvPr>
        <xdr:cNvCxnSpPr/>
      </xdr:nvCxnSpPr>
      <xdr:spPr>
        <a:xfrm flipV="1">
          <a:off x="17018000" y="6116320"/>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31115</xdr:rowOff>
    </xdr:from>
    <xdr:to>
      <xdr:col>26</xdr:col>
      <xdr:colOff>37465</xdr:colOff>
      <xdr:row>45</xdr:row>
      <xdr:rowOff>118110</xdr:rowOff>
    </xdr:to>
    <xdr:sp macro="" textlink="">
      <xdr:nvSpPr>
        <xdr:cNvPr id="6520" name="公債費負担の状況最小値テキスト">
          <a:extLst>
            <a:ext uri="{FF2B5EF4-FFF2-40B4-BE49-F238E27FC236}">
              <a16:creationId xmlns:a16="http://schemas.microsoft.com/office/drawing/2014/main" id="{00000000-0008-0000-0300-000078190000}"/>
            </a:ext>
          </a:extLst>
        </xdr:cNvPr>
        <xdr:cNvSpPr txBox="1"/>
      </xdr:nvSpPr>
      <xdr:spPr>
        <a:xfrm>
          <a:off x="17106900" y="75749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13.9</a:t>
          </a:r>
        </a:p>
      </xdr:txBody>
    </xdr:sp>
    <xdr:clientData/>
  </xdr:twoCellAnchor>
  <xdr:twoCellAnchor>
    <xdr:from>
      <xdr:col>24</xdr:col>
      <xdr:colOff>469900</xdr:colOff>
      <xdr:row>44</xdr:row>
      <xdr:rowOff>59055</xdr:rowOff>
    </xdr:from>
    <xdr:to>
      <xdr:col>24</xdr:col>
      <xdr:colOff>647700</xdr:colOff>
      <xdr:row>44</xdr:row>
      <xdr:rowOff>59055</xdr:rowOff>
    </xdr:to>
    <xdr:cxnSp macro="">
      <xdr:nvCxnSpPr>
        <xdr:cNvPr id="6521" name="直線コネクタ 377">
          <a:extLst>
            <a:ext uri="{FF2B5EF4-FFF2-40B4-BE49-F238E27FC236}">
              <a16:creationId xmlns:a16="http://schemas.microsoft.com/office/drawing/2014/main" id="{00000000-0008-0000-0300-000079190000}"/>
            </a:ext>
          </a:extLst>
        </xdr:cNvPr>
        <xdr:cNvCxnSpPr/>
      </xdr:nvCxnSpPr>
      <xdr:spPr>
        <a:xfrm>
          <a:off x="16929100" y="760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30480</xdr:rowOff>
    </xdr:from>
    <xdr:to>
      <xdr:col>26</xdr:col>
      <xdr:colOff>37465</xdr:colOff>
      <xdr:row>35</xdr:row>
      <xdr:rowOff>117475</xdr:rowOff>
    </xdr:to>
    <xdr:sp macro="" textlink="">
      <xdr:nvSpPr>
        <xdr:cNvPr id="6522" name="公債費負担の状況最大値テキスト">
          <a:extLst>
            <a:ext uri="{FF2B5EF4-FFF2-40B4-BE49-F238E27FC236}">
              <a16:creationId xmlns:a16="http://schemas.microsoft.com/office/drawing/2014/main" id="{00000000-0008-0000-0300-00007A190000}"/>
            </a:ext>
          </a:extLst>
        </xdr:cNvPr>
        <xdr:cNvSpPr txBox="1"/>
      </xdr:nvSpPr>
      <xdr:spPr>
        <a:xfrm>
          <a:off x="17106900" y="58597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 1.5</a:t>
          </a:r>
        </a:p>
      </xdr:txBody>
    </xdr:sp>
    <xdr:clientData/>
  </xdr:twoCellAnchor>
  <xdr:twoCellAnchor>
    <xdr:from>
      <xdr:col>24</xdr:col>
      <xdr:colOff>469900</xdr:colOff>
      <xdr:row>35</xdr:row>
      <xdr:rowOff>115570</xdr:rowOff>
    </xdr:from>
    <xdr:to>
      <xdr:col>24</xdr:col>
      <xdr:colOff>647700</xdr:colOff>
      <xdr:row>35</xdr:row>
      <xdr:rowOff>115570</xdr:rowOff>
    </xdr:to>
    <xdr:cxnSp macro="">
      <xdr:nvCxnSpPr>
        <xdr:cNvPr id="6523" name="直線コネクタ 379">
          <a:extLst>
            <a:ext uri="{FF2B5EF4-FFF2-40B4-BE49-F238E27FC236}">
              <a16:creationId xmlns:a16="http://schemas.microsoft.com/office/drawing/2014/main" id="{00000000-0008-0000-0300-00007B190000}"/>
            </a:ext>
          </a:extLst>
        </xdr:cNvPr>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148590</xdr:rowOff>
    </xdr:to>
    <xdr:cxnSp macro="">
      <xdr:nvCxnSpPr>
        <xdr:cNvPr id="6524" name="直線コネクタ 380">
          <a:extLst>
            <a:ext uri="{FF2B5EF4-FFF2-40B4-BE49-F238E27FC236}">
              <a16:creationId xmlns:a16="http://schemas.microsoft.com/office/drawing/2014/main" id="{00000000-0008-0000-0300-00007C190000}"/>
            </a:ext>
          </a:extLst>
        </xdr:cNvPr>
        <xdr:cNvCxnSpPr/>
      </xdr:nvCxnSpPr>
      <xdr:spPr>
        <a:xfrm>
          <a:off x="16179800" y="712978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73660</xdr:rowOff>
    </xdr:from>
    <xdr:to>
      <xdr:col>26</xdr:col>
      <xdr:colOff>37465</xdr:colOff>
      <xdr:row>40</xdr:row>
      <xdr:rowOff>161290</xdr:rowOff>
    </xdr:to>
    <xdr:sp macro="" textlink="">
      <xdr:nvSpPr>
        <xdr:cNvPr id="6525" name="公債費負担の状況平均値テキスト">
          <a:extLst>
            <a:ext uri="{FF2B5EF4-FFF2-40B4-BE49-F238E27FC236}">
              <a16:creationId xmlns:a16="http://schemas.microsoft.com/office/drawing/2014/main" id="{00000000-0008-0000-0300-00007D190000}"/>
            </a:ext>
          </a:extLst>
        </xdr:cNvPr>
        <xdr:cNvSpPr txBox="1"/>
      </xdr:nvSpPr>
      <xdr:spPr>
        <a:xfrm>
          <a:off x="17106900" y="67602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7.3</a:t>
          </a:r>
        </a:p>
      </xdr:txBody>
    </xdr:sp>
    <xdr:clientData/>
  </xdr:twoCellAnchor>
  <xdr:twoCellAnchor>
    <xdr:from>
      <xdr:col>24</xdr:col>
      <xdr:colOff>508000</xdr:colOff>
      <xdr:row>40</xdr:row>
      <xdr:rowOff>57150</xdr:rowOff>
    </xdr:from>
    <xdr:to>
      <xdr:col>24</xdr:col>
      <xdr:colOff>609600</xdr:colOff>
      <xdr:row>40</xdr:row>
      <xdr:rowOff>158750</xdr:rowOff>
    </xdr:to>
    <xdr:sp macro="" textlink="">
      <xdr:nvSpPr>
        <xdr:cNvPr id="6526" name="フローチャート : 判断 382">
          <a:extLst>
            <a:ext uri="{FF2B5EF4-FFF2-40B4-BE49-F238E27FC236}">
              <a16:creationId xmlns:a16="http://schemas.microsoft.com/office/drawing/2014/main" id="{00000000-0008-0000-0300-00007E190000}"/>
            </a:ext>
          </a:extLst>
        </xdr:cNvPr>
        <xdr:cNvSpPr/>
      </xdr:nvSpPr>
      <xdr:spPr>
        <a:xfrm>
          <a:off x="16967200" y="691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41</xdr:row>
      <xdr:rowOff>100330</xdr:rowOff>
    </xdr:from>
    <xdr:to>
      <xdr:col>23</xdr:col>
      <xdr:colOff>406400</xdr:colOff>
      <xdr:row>41</xdr:row>
      <xdr:rowOff>129540</xdr:rowOff>
    </xdr:to>
    <xdr:cxnSp macro="">
      <xdr:nvCxnSpPr>
        <xdr:cNvPr id="6527" name="直線コネクタ 383">
          <a:extLst>
            <a:ext uri="{FF2B5EF4-FFF2-40B4-BE49-F238E27FC236}">
              <a16:creationId xmlns:a16="http://schemas.microsoft.com/office/drawing/2014/main" id="{00000000-0008-0000-0300-00007F190000}"/>
            </a:ext>
          </a:extLst>
        </xdr:cNvPr>
        <xdr:cNvCxnSpPr/>
      </xdr:nvCxnSpPr>
      <xdr:spPr>
        <a:xfrm flipV="1">
          <a:off x="15290800" y="71297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133985</xdr:rowOff>
    </xdr:from>
    <xdr:to>
      <xdr:col>23</xdr:col>
      <xdr:colOff>457200</xdr:colOff>
      <xdr:row>41</xdr:row>
      <xdr:rowOff>64135</xdr:rowOff>
    </xdr:to>
    <xdr:sp macro="" textlink="">
      <xdr:nvSpPr>
        <xdr:cNvPr id="6528" name="フローチャート : 判断 384">
          <a:extLst>
            <a:ext uri="{FF2B5EF4-FFF2-40B4-BE49-F238E27FC236}">
              <a16:creationId xmlns:a16="http://schemas.microsoft.com/office/drawing/2014/main" id="{00000000-0008-0000-0300-000080190000}"/>
            </a:ext>
          </a:extLst>
        </xdr:cNvPr>
        <xdr:cNvSpPr/>
      </xdr:nvSpPr>
      <xdr:spPr>
        <a:xfrm>
          <a:off x="16129000" y="699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39</xdr:row>
      <xdr:rowOff>74930</xdr:rowOff>
    </xdr:from>
    <xdr:to>
      <xdr:col>24</xdr:col>
      <xdr:colOff>76200</xdr:colOff>
      <xdr:row>40</xdr:row>
      <xdr:rowOff>161925</xdr:rowOff>
    </xdr:to>
    <xdr:sp macro="" textlink="">
      <xdr:nvSpPr>
        <xdr:cNvPr id="6529" name="テキスト ボックス 385">
          <a:extLst>
            <a:ext uri="{FF2B5EF4-FFF2-40B4-BE49-F238E27FC236}">
              <a16:creationId xmlns:a16="http://schemas.microsoft.com/office/drawing/2014/main" id="{00000000-0008-0000-0300-000081190000}"/>
            </a:ext>
          </a:extLst>
        </xdr:cNvPr>
        <xdr:cNvSpPr txBox="1"/>
      </xdr:nvSpPr>
      <xdr:spPr>
        <a:xfrm>
          <a:off x="15798800" y="67614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a:t>
          </a:r>
        </a:p>
      </xdr:txBody>
    </xdr:sp>
    <xdr:clientData/>
  </xdr:twoCellAnchor>
  <xdr:twoCellAnchor>
    <xdr:from>
      <xdr:col>21</xdr:col>
      <xdr:colOff>0</xdr:colOff>
      <xdr:row>41</xdr:row>
      <xdr:rowOff>129540</xdr:rowOff>
    </xdr:from>
    <xdr:to>
      <xdr:col>22</xdr:col>
      <xdr:colOff>203200</xdr:colOff>
      <xdr:row>42</xdr:row>
      <xdr:rowOff>73660</xdr:rowOff>
    </xdr:to>
    <xdr:cxnSp macro="">
      <xdr:nvCxnSpPr>
        <xdr:cNvPr id="6530" name="直線コネクタ 386">
          <a:extLst>
            <a:ext uri="{FF2B5EF4-FFF2-40B4-BE49-F238E27FC236}">
              <a16:creationId xmlns:a16="http://schemas.microsoft.com/office/drawing/2014/main" id="{00000000-0008-0000-0300-000082190000}"/>
            </a:ext>
          </a:extLst>
        </xdr:cNvPr>
        <xdr:cNvCxnSpPr/>
      </xdr:nvCxnSpPr>
      <xdr:spPr>
        <a:xfrm flipV="1">
          <a:off x="14401800" y="715899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6531" name="フローチャート : 判断 387">
          <a:extLst>
            <a:ext uri="{FF2B5EF4-FFF2-40B4-BE49-F238E27FC236}">
              <a16:creationId xmlns:a16="http://schemas.microsoft.com/office/drawing/2014/main" id="{00000000-0008-0000-0300-00008319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42</xdr:row>
      <xdr:rowOff>12700</xdr:rowOff>
    </xdr:from>
    <xdr:to>
      <xdr:col>22</xdr:col>
      <xdr:colOff>584200</xdr:colOff>
      <xdr:row>43</xdr:row>
      <xdr:rowOff>100330</xdr:rowOff>
    </xdr:to>
    <xdr:sp macro="" textlink="">
      <xdr:nvSpPr>
        <xdr:cNvPr id="6532" name="テキスト ボックス 388">
          <a:extLst>
            <a:ext uri="{FF2B5EF4-FFF2-40B4-BE49-F238E27FC236}">
              <a16:creationId xmlns:a16="http://schemas.microsoft.com/office/drawing/2014/main" id="{00000000-0008-0000-0300-000084190000}"/>
            </a:ext>
          </a:extLst>
        </xdr:cNvPr>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a:t>
          </a:r>
        </a:p>
      </xdr:txBody>
    </xdr:sp>
    <xdr:clientData/>
  </xdr:twoCellAnchor>
  <xdr:twoCellAnchor>
    <xdr:from>
      <xdr:col>19</xdr:col>
      <xdr:colOff>482600</xdr:colOff>
      <xdr:row>42</xdr:row>
      <xdr:rowOff>73660</xdr:rowOff>
    </xdr:from>
    <xdr:to>
      <xdr:col>21</xdr:col>
      <xdr:colOff>0</xdr:colOff>
      <xdr:row>43</xdr:row>
      <xdr:rowOff>95250</xdr:rowOff>
    </xdr:to>
    <xdr:cxnSp macro="">
      <xdr:nvCxnSpPr>
        <xdr:cNvPr id="6533" name="直線コネクタ 389">
          <a:extLst>
            <a:ext uri="{FF2B5EF4-FFF2-40B4-BE49-F238E27FC236}">
              <a16:creationId xmlns:a16="http://schemas.microsoft.com/office/drawing/2014/main" id="{00000000-0008-0000-0300-000085190000}"/>
            </a:ext>
          </a:extLst>
        </xdr:cNvPr>
        <xdr:cNvCxnSpPr/>
      </xdr:nvCxnSpPr>
      <xdr:spPr>
        <a:xfrm flipV="1">
          <a:off x="13512800" y="727456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6534" name="フローチャート : 判断 390">
          <a:extLst>
            <a:ext uri="{FF2B5EF4-FFF2-40B4-BE49-F238E27FC236}">
              <a16:creationId xmlns:a16="http://schemas.microsoft.com/office/drawing/2014/main" id="{00000000-0008-0000-0300-00008619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40</xdr:row>
      <xdr:rowOff>134620</xdr:rowOff>
    </xdr:from>
    <xdr:to>
      <xdr:col>21</xdr:col>
      <xdr:colOff>381000</xdr:colOff>
      <xdr:row>42</xdr:row>
      <xdr:rowOff>50165</xdr:rowOff>
    </xdr:to>
    <xdr:sp macro="" textlink="">
      <xdr:nvSpPr>
        <xdr:cNvPr id="6535" name="テキスト ボックス 391">
          <a:extLst>
            <a:ext uri="{FF2B5EF4-FFF2-40B4-BE49-F238E27FC236}">
              <a16:creationId xmlns:a16="http://schemas.microsoft.com/office/drawing/2014/main" id="{00000000-0008-0000-0300-000087190000}"/>
            </a:ext>
          </a:extLst>
        </xdr:cNvPr>
        <xdr:cNvSpPr txBox="1"/>
      </xdr:nvSpPr>
      <xdr:spPr>
        <a:xfrm>
          <a:off x="14020800" y="6992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a:t>
          </a:r>
        </a:p>
      </xdr:txBody>
    </xdr:sp>
    <xdr:clientData/>
  </xdr:twoCellAnchor>
  <xdr:twoCellAnchor>
    <xdr:from>
      <xdr:col>19</xdr:col>
      <xdr:colOff>431800</xdr:colOff>
      <xdr:row>42</xdr:row>
      <xdr:rowOff>109855</xdr:rowOff>
    </xdr:from>
    <xdr:to>
      <xdr:col>19</xdr:col>
      <xdr:colOff>533400</xdr:colOff>
      <xdr:row>43</xdr:row>
      <xdr:rowOff>40640</xdr:rowOff>
    </xdr:to>
    <xdr:sp macro="" textlink="">
      <xdr:nvSpPr>
        <xdr:cNvPr id="6536" name="フローチャート : 判断 392">
          <a:extLst>
            <a:ext uri="{FF2B5EF4-FFF2-40B4-BE49-F238E27FC236}">
              <a16:creationId xmlns:a16="http://schemas.microsoft.com/office/drawing/2014/main" id="{00000000-0008-0000-0300-000088190000}"/>
            </a:ext>
          </a:extLst>
        </xdr:cNvPr>
        <xdr:cNvSpPr/>
      </xdr:nvSpPr>
      <xdr:spPr>
        <a:xfrm>
          <a:off x="13462000" y="7310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41</xdr:row>
      <xdr:rowOff>50165</xdr:rowOff>
    </xdr:from>
    <xdr:to>
      <xdr:col>20</xdr:col>
      <xdr:colOff>177800</xdr:colOff>
      <xdr:row>42</xdr:row>
      <xdr:rowOff>137795</xdr:rowOff>
    </xdr:to>
    <xdr:sp macro="" textlink="">
      <xdr:nvSpPr>
        <xdr:cNvPr id="6537" name="テキスト ボックス 393">
          <a:extLst>
            <a:ext uri="{FF2B5EF4-FFF2-40B4-BE49-F238E27FC236}">
              <a16:creationId xmlns:a16="http://schemas.microsoft.com/office/drawing/2014/main" id="{00000000-0008-0000-0300-000089190000}"/>
            </a:ext>
          </a:extLst>
        </xdr:cNvPr>
        <xdr:cNvSpPr txBox="1"/>
      </xdr:nvSpPr>
      <xdr:spPr>
        <a:xfrm>
          <a:off x="13131800" y="7079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11.4</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6538" name="テキスト ボックス 394">
          <a:extLst>
            <a:ext uri="{FF2B5EF4-FFF2-40B4-BE49-F238E27FC236}">
              <a16:creationId xmlns:a16="http://schemas.microsoft.com/office/drawing/2014/main" id="{00000000-0008-0000-0300-00008A190000}"/>
            </a:ext>
          </a:extLst>
        </xdr:cNvPr>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6539" name="テキスト ボックス 395">
          <a:extLst>
            <a:ext uri="{FF2B5EF4-FFF2-40B4-BE49-F238E27FC236}">
              <a16:creationId xmlns:a16="http://schemas.microsoft.com/office/drawing/2014/main" id="{00000000-0008-0000-0300-00008B190000}"/>
            </a:ext>
          </a:extLst>
        </xdr:cNvPr>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6540" name="テキスト ボックス 396">
          <a:extLst>
            <a:ext uri="{FF2B5EF4-FFF2-40B4-BE49-F238E27FC236}">
              <a16:creationId xmlns:a16="http://schemas.microsoft.com/office/drawing/2014/main" id="{00000000-0008-0000-0300-00008C190000}"/>
            </a:ext>
          </a:extLst>
        </xdr:cNvPr>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6541" name="テキスト ボックス 397">
          <a:extLst>
            <a:ext uri="{FF2B5EF4-FFF2-40B4-BE49-F238E27FC236}">
              <a16:creationId xmlns:a16="http://schemas.microsoft.com/office/drawing/2014/main" id="{00000000-0008-0000-0300-00008D19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6542" name="テキスト ボックス 398">
          <a:extLst>
            <a:ext uri="{FF2B5EF4-FFF2-40B4-BE49-F238E27FC236}">
              <a16:creationId xmlns:a16="http://schemas.microsoft.com/office/drawing/2014/main" id="{00000000-0008-0000-0300-00008E190000}"/>
            </a:ext>
          </a:extLst>
        </xdr:cNvPr>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41</xdr:row>
      <xdr:rowOff>97790</xdr:rowOff>
    </xdr:from>
    <xdr:to>
      <xdr:col>24</xdr:col>
      <xdr:colOff>609600</xdr:colOff>
      <xdr:row>42</xdr:row>
      <xdr:rowOff>27940</xdr:rowOff>
    </xdr:to>
    <xdr:sp macro="" textlink="">
      <xdr:nvSpPr>
        <xdr:cNvPr id="6543" name="円/楕円 399">
          <a:extLst>
            <a:ext uri="{FF2B5EF4-FFF2-40B4-BE49-F238E27FC236}">
              <a16:creationId xmlns:a16="http://schemas.microsoft.com/office/drawing/2014/main" id="{00000000-0008-0000-0300-00008F19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41</xdr:row>
      <xdr:rowOff>69850</xdr:rowOff>
    </xdr:from>
    <xdr:to>
      <xdr:col>26</xdr:col>
      <xdr:colOff>37465</xdr:colOff>
      <xdr:row>42</xdr:row>
      <xdr:rowOff>157480</xdr:rowOff>
    </xdr:to>
    <xdr:sp macro="" textlink="">
      <xdr:nvSpPr>
        <xdr:cNvPr id="6544" name="公債費負担の状況該当値テキスト">
          <a:extLst>
            <a:ext uri="{FF2B5EF4-FFF2-40B4-BE49-F238E27FC236}">
              <a16:creationId xmlns:a16="http://schemas.microsoft.com/office/drawing/2014/main" id="{00000000-0008-0000-0300-000090190000}"/>
            </a:ext>
          </a:extLst>
        </xdr:cNvPr>
        <xdr:cNvSpPr txBox="1"/>
      </xdr:nvSpPr>
      <xdr:spPr>
        <a:xfrm>
          <a:off x="17106900" y="7099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9.5</a:t>
          </a:r>
        </a:p>
      </xdr:txBody>
    </xdr: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6545" name="円/楕円 401">
          <a:extLst>
            <a:ext uri="{FF2B5EF4-FFF2-40B4-BE49-F238E27FC236}">
              <a16:creationId xmlns:a16="http://schemas.microsoft.com/office/drawing/2014/main" id="{00000000-0008-0000-0300-00009119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41</xdr:row>
      <xdr:rowOff>135890</xdr:rowOff>
    </xdr:from>
    <xdr:to>
      <xdr:col>24</xdr:col>
      <xdr:colOff>76200</xdr:colOff>
      <xdr:row>43</xdr:row>
      <xdr:rowOff>52070</xdr:rowOff>
    </xdr:to>
    <xdr:sp macro="" textlink="">
      <xdr:nvSpPr>
        <xdr:cNvPr id="6546" name="テキスト ボックス 402">
          <a:extLst>
            <a:ext uri="{FF2B5EF4-FFF2-40B4-BE49-F238E27FC236}">
              <a16:creationId xmlns:a16="http://schemas.microsoft.com/office/drawing/2014/main" id="{00000000-0008-0000-0300-000092190000}"/>
            </a:ext>
          </a:extLst>
        </xdr:cNvPr>
        <xdr:cNvSpPr txBox="1"/>
      </xdr:nvSpPr>
      <xdr:spPr>
        <a:xfrm>
          <a:off x="15798800" y="716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a:t>
          </a:r>
        </a:p>
      </xdr:txBody>
    </xdr:sp>
    <xdr:clientData/>
  </xdr:twoCellAnchor>
  <xdr:twoCellAnchor>
    <xdr:from>
      <xdr:col>22</xdr:col>
      <xdr:colOff>152400</xdr:colOff>
      <xdr:row>41</xdr:row>
      <xdr:rowOff>78740</xdr:rowOff>
    </xdr:from>
    <xdr:to>
      <xdr:col>22</xdr:col>
      <xdr:colOff>254000</xdr:colOff>
      <xdr:row>42</xdr:row>
      <xdr:rowOff>8890</xdr:rowOff>
    </xdr:to>
    <xdr:sp macro="" textlink="">
      <xdr:nvSpPr>
        <xdr:cNvPr id="6547" name="円/楕円 403">
          <a:extLst>
            <a:ext uri="{FF2B5EF4-FFF2-40B4-BE49-F238E27FC236}">
              <a16:creationId xmlns:a16="http://schemas.microsoft.com/office/drawing/2014/main" id="{00000000-0008-0000-0300-000093190000}"/>
            </a:ext>
          </a:extLst>
        </xdr:cNvPr>
        <xdr:cNvSpPr/>
      </xdr:nvSpPr>
      <xdr:spPr>
        <a:xfrm>
          <a:off x="152400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40</xdr:row>
      <xdr:rowOff>19050</xdr:rowOff>
    </xdr:from>
    <xdr:to>
      <xdr:col>22</xdr:col>
      <xdr:colOff>584200</xdr:colOff>
      <xdr:row>41</xdr:row>
      <xdr:rowOff>106045</xdr:rowOff>
    </xdr:to>
    <xdr:sp macro="" textlink="">
      <xdr:nvSpPr>
        <xdr:cNvPr id="6548" name="テキスト ボックス 404">
          <a:extLst>
            <a:ext uri="{FF2B5EF4-FFF2-40B4-BE49-F238E27FC236}">
              <a16:creationId xmlns:a16="http://schemas.microsoft.com/office/drawing/2014/main" id="{00000000-0008-0000-0300-000094190000}"/>
            </a:ext>
          </a:extLst>
        </xdr:cNvPr>
        <xdr:cNvSpPr txBox="1"/>
      </xdr:nvSpPr>
      <xdr:spPr>
        <a:xfrm>
          <a:off x="14909800" y="6877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a:t>
          </a:r>
        </a:p>
      </xdr:txBody>
    </xdr:sp>
    <xdr:clientData/>
  </xdr:twoCellAnchor>
  <xdr:twoCellAnchor>
    <xdr:from>
      <xdr:col>20</xdr:col>
      <xdr:colOff>635000</xdr:colOff>
      <xdr:row>42</xdr:row>
      <xdr:rowOff>22860</xdr:rowOff>
    </xdr:from>
    <xdr:to>
      <xdr:col>21</xdr:col>
      <xdr:colOff>50800</xdr:colOff>
      <xdr:row>42</xdr:row>
      <xdr:rowOff>124460</xdr:rowOff>
    </xdr:to>
    <xdr:sp macro="" textlink="">
      <xdr:nvSpPr>
        <xdr:cNvPr id="6549" name="円/楕円 405">
          <a:extLst>
            <a:ext uri="{FF2B5EF4-FFF2-40B4-BE49-F238E27FC236}">
              <a16:creationId xmlns:a16="http://schemas.microsoft.com/office/drawing/2014/main" id="{00000000-0008-0000-0300-00009519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42</xdr:row>
      <xdr:rowOff>109220</xdr:rowOff>
    </xdr:from>
    <xdr:to>
      <xdr:col>21</xdr:col>
      <xdr:colOff>381000</xdr:colOff>
      <xdr:row>44</xdr:row>
      <xdr:rowOff>24765</xdr:rowOff>
    </xdr:to>
    <xdr:sp macro="" textlink="">
      <xdr:nvSpPr>
        <xdr:cNvPr id="6550" name="テキスト ボックス 406">
          <a:extLst>
            <a:ext uri="{FF2B5EF4-FFF2-40B4-BE49-F238E27FC236}">
              <a16:creationId xmlns:a16="http://schemas.microsoft.com/office/drawing/2014/main" id="{00000000-0008-0000-0300-000096190000}"/>
            </a:ext>
          </a:extLst>
        </xdr:cNvPr>
        <xdr:cNvSpPr txBox="1"/>
      </xdr:nvSpPr>
      <xdr:spPr>
        <a:xfrm>
          <a:off x="14020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10.5</a:t>
          </a:r>
        </a:p>
      </xdr:txBody>
    </xdr:sp>
    <xdr:clientData/>
  </xdr:twoCellAnchor>
  <xdr:twoCellAnchor>
    <xdr:from>
      <xdr:col>19</xdr:col>
      <xdr:colOff>431800</xdr:colOff>
      <xdr:row>43</xdr:row>
      <xdr:rowOff>44450</xdr:rowOff>
    </xdr:from>
    <xdr:to>
      <xdr:col>19</xdr:col>
      <xdr:colOff>533400</xdr:colOff>
      <xdr:row>43</xdr:row>
      <xdr:rowOff>146050</xdr:rowOff>
    </xdr:to>
    <xdr:sp macro="" textlink="">
      <xdr:nvSpPr>
        <xdr:cNvPr id="6551" name="円/楕円 407">
          <a:extLst>
            <a:ext uri="{FF2B5EF4-FFF2-40B4-BE49-F238E27FC236}">
              <a16:creationId xmlns:a16="http://schemas.microsoft.com/office/drawing/2014/main" id="{00000000-0008-0000-0300-00009719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43</xdr:row>
      <xdr:rowOff>130810</xdr:rowOff>
    </xdr:from>
    <xdr:to>
      <xdr:col>20</xdr:col>
      <xdr:colOff>177800</xdr:colOff>
      <xdr:row>45</xdr:row>
      <xdr:rowOff>46990</xdr:rowOff>
    </xdr:to>
    <xdr:sp macro="" textlink="">
      <xdr:nvSpPr>
        <xdr:cNvPr id="6552" name="テキスト ボックス 408">
          <a:extLst>
            <a:ext uri="{FF2B5EF4-FFF2-40B4-BE49-F238E27FC236}">
              <a16:creationId xmlns:a16="http://schemas.microsoft.com/office/drawing/2014/main" id="{00000000-0008-0000-0300-000098190000}"/>
            </a:ext>
          </a:extLst>
        </xdr:cNvPr>
        <xdr:cNvSpPr txBox="1"/>
      </xdr:nvSpPr>
      <xdr:spPr>
        <a:xfrm>
          <a:off x="1313180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12.5</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6553" name="正方形/長方形 409">
          <a:extLst>
            <a:ext uri="{FF2B5EF4-FFF2-40B4-BE49-F238E27FC236}">
              <a16:creationId xmlns:a16="http://schemas.microsoft.com/office/drawing/2014/main" id="{00000000-0008-0000-0300-00009919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6554" name="テキスト ボックス 410">
          <a:extLst>
            <a:ext uri="{FF2B5EF4-FFF2-40B4-BE49-F238E27FC236}">
              <a16:creationId xmlns:a16="http://schemas.microsoft.com/office/drawing/2014/main" id="{00000000-0008-0000-0300-00009A190000}"/>
            </a:ext>
          </a:extLst>
        </xdr:cNvPr>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6555" name="テキスト ボックス 411">
          <a:extLst>
            <a:ext uri="{FF2B5EF4-FFF2-40B4-BE49-F238E27FC236}">
              <a16:creationId xmlns:a16="http://schemas.microsoft.com/office/drawing/2014/main" id="{00000000-0008-0000-0300-00009B190000}"/>
            </a:ext>
          </a:extLst>
        </xdr:cNvPr>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[18.1%]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6556" name="正方形/長方形 412">
          <a:extLst>
            <a:ext uri="{FF2B5EF4-FFF2-40B4-BE49-F238E27FC236}">
              <a16:creationId xmlns:a16="http://schemas.microsoft.com/office/drawing/2014/main" id="{00000000-0008-0000-0300-00009C19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6557" name="正方形/長方形 413">
          <a:extLst>
            <a:ext uri="{FF2B5EF4-FFF2-40B4-BE49-F238E27FC236}">
              <a16:creationId xmlns:a16="http://schemas.microsoft.com/office/drawing/2014/main" id="{00000000-0008-0000-0300-00009D19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42/79</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6558" name="正方形/長方形 414">
          <a:extLst>
            <a:ext uri="{FF2B5EF4-FFF2-40B4-BE49-F238E27FC236}">
              <a16:creationId xmlns:a16="http://schemas.microsoft.com/office/drawing/2014/main" id="{00000000-0008-0000-0300-00009E19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6559" name="正方形/長方形 415">
          <a:extLst>
            <a:ext uri="{FF2B5EF4-FFF2-40B4-BE49-F238E27FC236}">
              <a16:creationId xmlns:a16="http://schemas.microsoft.com/office/drawing/2014/main" id="{00000000-0008-0000-0300-00009F19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34.5</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6560" name="正方形/長方形 416">
          <a:extLst>
            <a:ext uri="{FF2B5EF4-FFF2-40B4-BE49-F238E27FC236}">
              <a16:creationId xmlns:a16="http://schemas.microsoft.com/office/drawing/2014/main" id="{00000000-0008-0000-0300-0000A019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6561" name="正方形/長方形 417">
          <a:extLst>
            <a:ext uri="{FF2B5EF4-FFF2-40B4-BE49-F238E27FC236}">
              <a16:creationId xmlns:a16="http://schemas.microsoft.com/office/drawing/2014/main" id="{00000000-0008-0000-0300-0000A119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62" name="正方形/長方形 418">
          <a:extLst>
            <a:ext uri="{FF2B5EF4-FFF2-40B4-BE49-F238E27FC236}">
              <a16:creationId xmlns:a16="http://schemas.microsoft.com/office/drawing/2014/main" id="{00000000-0008-0000-0300-0000A219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6563" name="正方形/長方形 419">
          <a:extLst>
            <a:ext uri="{FF2B5EF4-FFF2-40B4-BE49-F238E27FC236}">
              <a16:creationId xmlns:a16="http://schemas.microsoft.com/office/drawing/2014/main" id="{00000000-0008-0000-0300-0000A319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6564" name="正方形/長方形 420">
          <a:extLst>
            <a:ext uri="{FF2B5EF4-FFF2-40B4-BE49-F238E27FC236}">
              <a16:creationId xmlns:a16="http://schemas.microsoft.com/office/drawing/2014/main" id="{00000000-0008-0000-0300-0000A419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6565" name="テキスト ボックス 421">
          <a:extLst>
            <a:ext uri="{FF2B5EF4-FFF2-40B4-BE49-F238E27FC236}">
              <a16:creationId xmlns:a16="http://schemas.microsoft.com/office/drawing/2014/main" id="{00000000-0008-0000-0300-0000A519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28年度の将来負担比率は18.1%と類似団体平均を上回っているが、前年度の数値21.1%からは減少した。これは平成18年度借入の合併特例事業債の償還終了により地方債現在高が減少したことにより、将来負担額が減少したことが要因として挙げられる。今後も公債費等義務的経費の抑制を中心とする行財政改革を進め、財政の健全化に努める。</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6566" name="テキスト ボックス 422">
          <a:extLst>
            <a:ext uri="{FF2B5EF4-FFF2-40B4-BE49-F238E27FC236}">
              <a16:creationId xmlns:a16="http://schemas.microsoft.com/office/drawing/2014/main" id="{00000000-0008-0000-0300-0000A6190000}"/>
            </a:ext>
          </a:extLst>
        </xdr:cNvPr>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6567" name="直線コネクタ 423">
          <a:extLst>
            <a:ext uri="{FF2B5EF4-FFF2-40B4-BE49-F238E27FC236}">
              <a16:creationId xmlns:a16="http://schemas.microsoft.com/office/drawing/2014/main" id="{00000000-0008-0000-0300-0000A719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6568" name="テキスト ボックス 424">
          <a:extLst>
            <a:ext uri="{FF2B5EF4-FFF2-40B4-BE49-F238E27FC236}">
              <a16:creationId xmlns:a16="http://schemas.microsoft.com/office/drawing/2014/main" id="{00000000-0008-0000-0300-0000A8190000}"/>
            </a:ext>
          </a:extLst>
        </xdr:cNvPr>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18</xdr:col>
      <xdr:colOff>482600</xdr:colOff>
      <xdr:row>23</xdr:row>
      <xdr:rowOff>36195</xdr:rowOff>
    </xdr:from>
    <xdr:to>
      <xdr:col>26</xdr:col>
      <xdr:colOff>76200</xdr:colOff>
      <xdr:row>23</xdr:row>
      <xdr:rowOff>36195</xdr:rowOff>
    </xdr:to>
    <xdr:cxnSp macro="">
      <xdr:nvCxnSpPr>
        <xdr:cNvPr id="6569" name="直線コネクタ 425">
          <a:extLst>
            <a:ext uri="{FF2B5EF4-FFF2-40B4-BE49-F238E27FC236}">
              <a16:creationId xmlns:a16="http://schemas.microsoft.com/office/drawing/2014/main" id="{00000000-0008-0000-0300-0000A919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22</xdr:row>
      <xdr:rowOff>65405</xdr:rowOff>
    </xdr:from>
    <xdr:to>
      <xdr:col>18</xdr:col>
      <xdr:colOff>481965</xdr:colOff>
      <xdr:row>23</xdr:row>
      <xdr:rowOff>152400</xdr:rowOff>
    </xdr:to>
    <xdr:sp macro="" textlink="">
      <xdr:nvSpPr>
        <xdr:cNvPr id="6570" name="テキスト ボックス 426">
          <a:extLst>
            <a:ext uri="{FF2B5EF4-FFF2-40B4-BE49-F238E27FC236}">
              <a16:creationId xmlns:a16="http://schemas.microsoft.com/office/drawing/2014/main" id="{00000000-0008-0000-0300-0000AA190000}"/>
            </a:ext>
          </a:extLst>
        </xdr:cNvPr>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20</xdr:row>
      <xdr:rowOff>147955</xdr:rowOff>
    </xdr:from>
    <xdr:to>
      <xdr:col>26</xdr:col>
      <xdr:colOff>76200</xdr:colOff>
      <xdr:row>20</xdr:row>
      <xdr:rowOff>147955</xdr:rowOff>
    </xdr:to>
    <xdr:cxnSp macro="">
      <xdr:nvCxnSpPr>
        <xdr:cNvPr id="6571" name="直線コネクタ 427">
          <a:extLst>
            <a:ext uri="{FF2B5EF4-FFF2-40B4-BE49-F238E27FC236}">
              <a16:creationId xmlns:a16="http://schemas.microsoft.com/office/drawing/2014/main" id="{00000000-0008-0000-0300-0000AB19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20</xdr:row>
      <xdr:rowOff>6350</xdr:rowOff>
    </xdr:from>
    <xdr:to>
      <xdr:col>18</xdr:col>
      <xdr:colOff>481965</xdr:colOff>
      <xdr:row>21</xdr:row>
      <xdr:rowOff>93345</xdr:rowOff>
    </xdr:to>
    <xdr:sp macro="" textlink="">
      <xdr:nvSpPr>
        <xdr:cNvPr id="6572" name="テキスト ボックス 428">
          <a:extLst>
            <a:ext uri="{FF2B5EF4-FFF2-40B4-BE49-F238E27FC236}">
              <a16:creationId xmlns:a16="http://schemas.microsoft.com/office/drawing/2014/main" id="{00000000-0008-0000-0300-0000AC190000}"/>
            </a:ext>
          </a:extLst>
        </xdr:cNvPr>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18</xdr:row>
      <xdr:rowOff>88900</xdr:rowOff>
    </xdr:from>
    <xdr:to>
      <xdr:col>26</xdr:col>
      <xdr:colOff>76200</xdr:colOff>
      <xdr:row>18</xdr:row>
      <xdr:rowOff>88900</xdr:rowOff>
    </xdr:to>
    <xdr:cxnSp macro="">
      <xdr:nvCxnSpPr>
        <xdr:cNvPr id="6573" name="直線コネクタ 429">
          <a:extLst>
            <a:ext uri="{FF2B5EF4-FFF2-40B4-BE49-F238E27FC236}">
              <a16:creationId xmlns:a16="http://schemas.microsoft.com/office/drawing/2014/main" id="{00000000-0008-0000-0300-0000AD19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17</xdr:row>
      <xdr:rowOff>118110</xdr:rowOff>
    </xdr:from>
    <xdr:to>
      <xdr:col>18</xdr:col>
      <xdr:colOff>481965</xdr:colOff>
      <xdr:row>19</xdr:row>
      <xdr:rowOff>34290</xdr:rowOff>
    </xdr:to>
    <xdr:sp macro="" textlink="">
      <xdr:nvSpPr>
        <xdr:cNvPr id="6574" name="テキスト ボックス 430">
          <a:extLst>
            <a:ext uri="{FF2B5EF4-FFF2-40B4-BE49-F238E27FC236}">
              <a16:creationId xmlns:a16="http://schemas.microsoft.com/office/drawing/2014/main" id="{00000000-0008-0000-0300-0000AE190000}"/>
            </a:ext>
          </a:extLst>
        </xdr:cNvPr>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16</xdr:row>
      <xdr:rowOff>29845</xdr:rowOff>
    </xdr:from>
    <xdr:to>
      <xdr:col>26</xdr:col>
      <xdr:colOff>76200</xdr:colOff>
      <xdr:row>16</xdr:row>
      <xdr:rowOff>29845</xdr:rowOff>
    </xdr:to>
    <xdr:cxnSp macro="">
      <xdr:nvCxnSpPr>
        <xdr:cNvPr id="6575" name="直線コネクタ 431">
          <a:extLst>
            <a:ext uri="{FF2B5EF4-FFF2-40B4-BE49-F238E27FC236}">
              <a16:creationId xmlns:a16="http://schemas.microsoft.com/office/drawing/2014/main" id="{00000000-0008-0000-0300-0000AF19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15</xdr:row>
      <xdr:rowOff>59055</xdr:rowOff>
    </xdr:from>
    <xdr:to>
      <xdr:col>18</xdr:col>
      <xdr:colOff>481965</xdr:colOff>
      <xdr:row>16</xdr:row>
      <xdr:rowOff>146685</xdr:rowOff>
    </xdr:to>
    <xdr:sp macro="" textlink="">
      <xdr:nvSpPr>
        <xdr:cNvPr id="6576" name="テキスト ボックス 432">
          <a:extLst>
            <a:ext uri="{FF2B5EF4-FFF2-40B4-BE49-F238E27FC236}">
              <a16:creationId xmlns:a16="http://schemas.microsoft.com/office/drawing/2014/main" id="{00000000-0008-0000-0300-0000B0190000}"/>
            </a:ext>
          </a:extLst>
        </xdr:cNvPr>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482600</xdr:colOff>
      <xdr:row>13</xdr:row>
      <xdr:rowOff>141605</xdr:rowOff>
    </xdr:from>
    <xdr:to>
      <xdr:col>26</xdr:col>
      <xdr:colOff>76200</xdr:colOff>
      <xdr:row>13</xdr:row>
      <xdr:rowOff>141605</xdr:rowOff>
    </xdr:to>
    <xdr:cxnSp macro="">
      <xdr:nvCxnSpPr>
        <xdr:cNvPr id="6577" name="直線コネクタ 433">
          <a:extLst>
            <a:ext uri="{FF2B5EF4-FFF2-40B4-BE49-F238E27FC236}">
              <a16:creationId xmlns:a16="http://schemas.microsoft.com/office/drawing/2014/main" id="{00000000-0008-0000-0300-0000B119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12</xdr:row>
      <xdr:rowOff>170815</xdr:rowOff>
    </xdr:from>
    <xdr:to>
      <xdr:col>18</xdr:col>
      <xdr:colOff>481965</xdr:colOff>
      <xdr:row>14</xdr:row>
      <xdr:rowOff>86360</xdr:rowOff>
    </xdr:to>
    <xdr:sp macro="" textlink="">
      <xdr:nvSpPr>
        <xdr:cNvPr id="6578" name="テキスト ボックス 434">
          <a:extLst>
            <a:ext uri="{FF2B5EF4-FFF2-40B4-BE49-F238E27FC236}">
              <a16:creationId xmlns:a16="http://schemas.microsoft.com/office/drawing/2014/main" id="{00000000-0008-0000-0300-0000B2190000}"/>
            </a:ext>
          </a:extLst>
        </xdr:cNvPr>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6579" name="直線コネクタ 435">
          <a:extLst>
            <a:ext uri="{FF2B5EF4-FFF2-40B4-BE49-F238E27FC236}">
              <a16:creationId xmlns:a16="http://schemas.microsoft.com/office/drawing/2014/main" id="{00000000-0008-0000-0300-0000B319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6580" name="将来負担の状況グラフ枠">
          <a:extLst>
            <a:ext uri="{FF2B5EF4-FFF2-40B4-BE49-F238E27FC236}">
              <a16:creationId xmlns:a16="http://schemas.microsoft.com/office/drawing/2014/main" id="{00000000-0008-0000-0300-0000B419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13</xdr:row>
      <xdr:rowOff>141605</xdr:rowOff>
    </xdr:from>
    <xdr:to>
      <xdr:col>24</xdr:col>
      <xdr:colOff>558800</xdr:colOff>
      <xdr:row>21</xdr:row>
      <xdr:rowOff>92710</xdr:rowOff>
    </xdr:to>
    <xdr:cxnSp macro="">
      <xdr:nvCxnSpPr>
        <xdr:cNvPr id="6581" name="直線コネクタ 437">
          <a:extLst>
            <a:ext uri="{FF2B5EF4-FFF2-40B4-BE49-F238E27FC236}">
              <a16:creationId xmlns:a16="http://schemas.microsoft.com/office/drawing/2014/main" id="{00000000-0008-0000-0300-0000B5190000}"/>
            </a:ext>
          </a:extLst>
        </xdr:cNvPr>
        <xdr:cNvCxnSpPr/>
      </xdr:nvCxnSpPr>
      <xdr:spPr>
        <a:xfrm flipV="1">
          <a:off x="17018000" y="2370455"/>
          <a:ext cx="0" cy="13227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21</xdr:row>
      <xdr:rowOff>64770</xdr:rowOff>
    </xdr:from>
    <xdr:to>
      <xdr:col>26</xdr:col>
      <xdr:colOff>37465</xdr:colOff>
      <xdr:row>22</xdr:row>
      <xdr:rowOff>151765</xdr:rowOff>
    </xdr:to>
    <xdr:sp macro="" textlink="">
      <xdr:nvSpPr>
        <xdr:cNvPr id="6582" name="将来負担の状況最小値テキスト">
          <a:extLst>
            <a:ext uri="{FF2B5EF4-FFF2-40B4-BE49-F238E27FC236}">
              <a16:creationId xmlns:a16="http://schemas.microsoft.com/office/drawing/2014/main" id="{00000000-0008-0000-0300-0000B6190000}"/>
            </a:ext>
          </a:extLst>
        </xdr:cNvPr>
        <xdr:cNvSpPr txBox="1"/>
      </xdr:nvSpPr>
      <xdr:spPr>
        <a:xfrm>
          <a:off x="17106900" y="3665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164.4</a:t>
          </a:r>
        </a:p>
      </xdr:txBody>
    </xdr:sp>
    <xdr:clientData/>
  </xdr:twoCellAnchor>
  <xdr:twoCellAnchor>
    <xdr:from>
      <xdr:col>24</xdr:col>
      <xdr:colOff>469900</xdr:colOff>
      <xdr:row>21</xdr:row>
      <xdr:rowOff>92710</xdr:rowOff>
    </xdr:from>
    <xdr:to>
      <xdr:col>24</xdr:col>
      <xdr:colOff>647700</xdr:colOff>
      <xdr:row>21</xdr:row>
      <xdr:rowOff>92710</xdr:rowOff>
    </xdr:to>
    <xdr:cxnSp macro="">
      <xdr:nvCxnSpPr>
        <xdr:cNvPr id="6583" name="直線コネクタ 439">
          <a:extLst>
            <a:ext uri="{FF2B5EF4-FFF2-40B4-BE49-F238E27FC236}">
              <a16:creationId xmlns:a16="http://schemas.microsoft.com/office/drawing/2014/main" id="{00000000-0008-0000-0300-0000B7190000}"/>
            </a:ext>
          </a:extLst>
        </xdr:cNvPr>
        <xdr:cNvCxnSpPr/>
      </xdr:nvCxnSpPr>
      <xdr:spPr>
        <a:xfrm>
          <a:off x="16929100" y="369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6350</xdr:rowOff>
    </xdr:from>
    <xdr:to>
      <xdr:col>26</xdr:col>
      <xdr:colOff>37465</xdr:colOff>
      <xdr:row>13</xdr:row>
      <xdr:rowOff>93345</xdr:rowOff>
    </xdr:to>
    <xdr:sp macro="" textlink="">
      <xdr:nvSpPr>
        <xdr:cNvPr id="6584" name="将来負担の状況最大値テキスト">
          <a:extLst>
            <a:ext uri="{FF2B5EF4-FFF2-40B4-BE49-F238E27FC236}">
              <a16:creationId xmlns:a16="http://schemas.microsoft.com/office/drawing/2014/main" id="{00000000-0008-0000-0300-0000B8190000}"/>
            </a:ext>
          </a:extLst>
        </xdr:cNvPr>
        <xdr:cNvSpPr txBox="1"/>
      </xdr:nvSpPr>
      <xdr:spPr>
        <a:xfrm>
          <a:off x="1710690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13</xdr:row>
      <xdr:rowOff>141605</xdr:rowOff>
    </xdr:from>
    <xdr:to>
      <xdr:col>24</xdr:col>
      <xdr:colOff>647700</xdr:colOff>
      <xdr:row>13</xdr:row>
      <xdr:rowOff>141605</xdr:rowOff>
    </xdr:to>
    <xdr:cxnSp macro="">
      <xdr:nvCxnSpPr>
        <xdr:cNvPr id="6585" name="直線コネクタ 441">
          <a:extLst>
            <a:ext uri="{FF2B5EF4-FFF2-40B4-BE49-F238E27FC236}">
              <a16:creationId xmlns:a16="http://schemas.microsoft.com/office/drawing/2014/main" id="{00000000-0008-0000-0300-0000B919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116205</xdr:rowOff>
    </xdr:from>
    <xdr:to>
      <xdr:col>24</xdr:col>
      <xdr:colOff>558800</xdr:colOff>
      <xdr:row>14</xdr:row>
      <xdr:rowOff>140335</xdr:rowOff>
    </xdr:to>
    <xdr:cxnSp macro="">
      <xdr:nvCxnSpPr>
        <xdr:cNvPr id="6586" name="直線コネクタ 442">
          <a:extLst>
            <a:ext uri="{FF2B5EF4-FFF2-40B4-BE49-F238E27FC236}">
              <a16:creationId xmlns:a16="http://schemas.microsoft.com/office/drawing/2014/main" id="{00000000-0008-0000-0300-0000BA190000}"/>
            </a:ext>
          </a:extLst>
        </xdr:cNvPr>
        <xdr:cNvCxnSpPr/>
      </xdr:nvCxnSpPr>
      <xdr:spPr>
        <a:xfrm flipV="1">
          <a:off x="16179800" y="251650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120650</xdr:rowOff>
    </xdr:from>
    <xdr:to>
      <xdr:col>26</xdr:col>
      <xdr:colOff>37465</xdr:colOff>
      <xdr:row>14</xdr:row>
      <xdr:rowOff>36195</xdr:rowOff>
    </xdr:to>
    <xdr:sp macro="" textlink="">
      <xdr:nvSpPr>
        <xdr:cNvPr id="6587" name="将来負担の状況平均値テキスト">
          <a:extLst>
            <a:ext uri="{FF2B5EF4-FFF2-40B4-BE49-F238E27FC236}">
              <a16:creationId xmlns:a16="http://schemas.microsoft.com/office/drawing/2014/main" id="{00000000-0008-0000-0300-0000BB190000}"/>
            </a:ext>
          </a:extLst>
        </xdr:cNvPr>
        <xdr:cNvSpPr txBox="1"/>
      </xdr:nvSpPr>
      <xdr:spPr>
        <a:xfrm>
          <a:off x="17106900" y="21780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0.0</a:t>
          </a:r>
        </a:p>
      </xdr:txBody>
    </xdr:sp>
    <xdr:clientData/>
  </xdr:twoCellAnchor>
  <xdr:twoCellAnchor>
    <xdr:from>
      <xdr:col>24</xdr:col>
      <xdr:colOff>508000</xdr:colOff>
      <xdr:row>13</xdr:row>
      <xdr:rowOff>90805</xdr:rowOff>
    </xdr:from>
    <xdr:to>
      <xdr:col>24</xdr:col>
      <xdr:colOff>609600</xdr:colOff>
      <xdr:row>14</xdr:row>
      <xdr:rowOff>20955</xdr:rowOff>
    </xdr:to>
    <xdr:sp macro="" textlink="">
      <xdr:nvSpPr>
        <xdr:cNvPr id="6588" name="フローチャート : 判断 444">
          <a:extLst>
            <a:ext uri="{FF2B5EF4-FFF2-40B4-BE49-F238E27FC236}">
              <a16:creationId xmlns:a16="http://schemas.microsoft.com/office/drawing/2014/main" id="{00000000-0008-0000-0300-0000BC190000}"/>
            </a:ext>
          </a:extLst>
        </xdr:cNvPr>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14</xdr:row>
      <xdr:rowOff>35560</xdr:rowOff>
    </xdr:from>
    <xdr:to>
      <xdr:col>23</xdr:col>
      <xdr:colOff>406400</xdr:colOff>
      <xdr:row>14</xdr:row>
      <xdr:rowOff>140335</xdr:rowOff>
    </xdr:to>
    <xdr:cxnSp macro="">
      <xdr:nvCxnSpPr>
        <xdr:cNvPr id="6589" name="直線コネクタ 445">
          <a:extLst>
            <a:ext uri="{FF2B5EF4-FFF2-40B4-BE49-F238E27FC236}">
              <a16:creationId xmlns:a16="http://schemas.microsoft.com/office/drawing/2014/main" id="{00000000-0008-0000-0300-0000BD190000}"/>
            </a:ext>
          </a:extLst>
        </xdr:cNvPr>
        <xdr:cNvCxnSpPr/>
      </xdr:nvCxnSpPr>
      <xdr:spPr>
        <a:xfrm>
          <a:off x="15290800" y="243586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97790</xdr:rowOff>
    </xdr:from>
    <xdr:to>
      <xdr:col>23</xdr:col>
      <xdr:colOff>457200</xdr:colOff>
      <xdr:row>14</xdr:row>
      <xdr:rowOff>27305</xdr:rowOff>
    </xdr:to>
    <xdr:sp macro="" textlink="">
      <xdr:nvSpPr>
        <xdr:cNvPr id="6590" name="フローチャート : 判断 446">
          <a:extLst>
            <a:ext uri="{FF2B5EF4-FFF2-40B4-BE49-F238E27FC236}">
              <a16:creationId xmlns:a16="http://schemas.microsoft.com/office/drawing/2014/main" id="{00000000-0008-0000-0300-0000BE190000}"/>
            </a:ext>
          </a:extLst>
        </xdr:cNvPr>
        <xdr:cNvSpPr/>
      </xdr:nvSpPr>
      <xdr:spPr>
        <a:xfrm>
          <a:off x="16129000" y="2326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12</xdr:row>
      <xdr:rowOff>37465</xdr:rowOff>
    </xdr:from>
    <xdr:to>
      <xdr:col>24</xdr:col>
      <xdr:colOff>76200</xdr:colOff>
      <xdr:row>13</xdr:row>
      <xdr:rowOff>125095</xdr:rowOff>
    </xdr:to>
    <xdr:sp macro="" textlink="">
      <xdr:nvSpPr>
        <xdr:cNvPr id="6591" name="テキスト ボックス 447">
          <a:extLst>
            <a:ext uri="{FF2B5EF4-FFF2-40B4-BE49-F238E27FC236}">
              <a16:creationId xmlns:a16="http://schemas.microsoft.com/office/drawing/2014/main" id="{00000000-0008-0000-0300-0000BF190000}"/>
            </a:ext>
          </a:extLst>
        </xdr:cNvPr>
        <xdr:cNvSpPr txBox="1"/>
      </xdr:nvSpPr>
      <xdr:spPr>
        <a:xfrm>
          <a:off x="15798800" y="2094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0.8</a:t>
          </a:r>
        </a:p>
      </xdr:txBody>
    </xdr:sp>
    <xdr:clientData/>
  </xdr:twoCellAnchor>
  <xdr:twoCellAnchor>
    <xdr:from>
      <xdr:col>21</xdr:col>
      <xdr:colOff>0</xdr:colOff>
      <xdr:row>14</xdr:row>
      <xdr:rowOff>35560</xdr:rowOff>
    </xdr:from>
    <xdr:to>
      <xdr:col>22</xdr:col>
      <xdr:colOff>203200</xdr:colOff>
      <xdr:row>14</xdr:row>
      <xdr:rowOff>149225</xdr:rowOff>
    </xdr:to>
    <xdr:cxnSp macro="">
      <xdr:nvCxnSpPr>
        <xdr:cNvPr id="6592" name="直線コネクタ 448">
          <a:extLst>
            <a:ext uri="{FF2B5EF4-FFF2-40B4-BE49-F238E27FC236}">
              <a16:creationId xmlns:a16="http://schemas.microsoft.com/office/drawing/2014/main" id="{00000000-0008-0000-0300-0000C0190000}"/>
            </a:ext>
          </a:extLst>
        </xdr:cNvPr>
        <xdr:cNvCxnSpPr/>
      </xdr:nvCxnSpPr>
      <xdr:spPr>
        <a:xfrm flipV="1">
          <a:off x="14401800" y="243586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63500</xdr:rowOff>
    </xdr:from>
    <xdr:to>
      <xdr:col>22</xdr:col>
      <xdr:colOff>254000</xdr:colOff>
      <xdr:row>14</xdr:row>
      <xdr:rowOff>165100</xdr:rowOff>
    </xdr:to>
    <xdr:sp macro="" textlink="">
      <xdr:nvSpPr>
        <xdr:cNvPr id="6593" name="フローチャート : 判断 449">
          <a:extLst>
            <a:ext uri="{FF2B5EF4-FFF2-40B4-BE49-F238E27FC236}">
              <a16:creationId xmlns:a16="http://schemas.microsoft.com/office/drawing/2014/main" id="{00000000-0008-0000-0300-0000C1190000}"/>
            </a:ext>
          </a:extLst>
        </xdr:cNvPr>
        <xdr:cNvSpPr/>
      </xdr:nvSpPr>
      <xdr:spPr>
        <a:xfrm>
          <a:off x="15240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14</xdr:row>
      <xdr:rowOff>149860</xdr:rowOff>
    </xdr:from>
    <xdr:to>
      <xdr:col>22</xdr:col>
      <xdr:colOff>584200</xdr:colOff>
      <xdr:row>16</xdr:row>
      <xdr:rowOff>66040</xdr:rowOff>
    </xdr:to>
    <xdr:sp macro="" textlink="">
      <xdr:nvSpPr>
        <xdr:cNvPr id="6594" name="テキスト ボックス 450">
          <a:extLst>
            <a:ext uri="{FF2B5EF4-FFF2-40B4-BE49-F238E27FC236}">
              <a16:creationId xmlns:a16="http://schemas.microsoft.com/office/drawing/2014/main" id="{00000000-0008-0000-0300-0000C2190000}"/>
            </a:ext>
          </a:extLst>
        </xdr:cNvPr>
        <xdr:cNvSpPr txBox="1"/>
      </xdr:nvSpPr>
      <xdr:spPr>
        <a:xfrm>
          <a:off x="14909800" y="25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17.9</a:t>
          </a:r>
        </a:p>
      </xdr:txBody>
    </xdr:sp>
    <xdr:clientData/>
  </xdr:twoCellAnchor>
  <xdr:twoCellAnchor>
    <xdr:from>
      <xdr:col>19</xdr:col>
      <xdr:colOff>482600</xdr:colOff>
      <xdr:row>14</xdr:row>
      <xdr:rowOff>44450</xdr:rowOff>
    </xdr:from>
    <xdr:to>
      <xdr:col>21</xdr:col>
      <xdr:colOff>0</xdr:colOff>
      <xdr:row>14</xdr:row>
      <xdr:rowOff>149225</xdr:rowOff>
    </xdr:to>
    <xdr:cxnSp macro="">
      <xdr:nvCxnSpPr>
        <xdr:cNvPr id="6595" name="直線コネクタ 451">
          <a:extLst>
            <a:ext uri="{FF2B5EF4-FFF2-40B4-BE49-F238E27FC236}">
              <a16:creationId xmlns:a16="http://schemas.microsoft.com/office/drawing/2014/main" id="{00000000-0008-0000-0300-0000C3190000}"/>
            </a:ext>
          </a:extLst>
        </xdr:cNvPr>
        <xdr:cNvCxnSpPr/>
      </xdr:nvCxnSpPr>
      <xdr:spPr>
        <a:xfrm>
          <a:off x="13512800" y="244475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6596" name="フローチャート : 判断 452">
          <a:extLst>
            <a:ext uri="{FF2B5EF4-FFF2-40B4-BE49-F238E27FC236}">
              <a16:creationId xmlns:a16="http://schemas.microsoft.com/office/drawing/2014/main" id="{00000000-0008-0000-0300-0000C419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13</xdr:row>
      <xdr:rowOff>24765</xdr:rowOff>
    </xdr:from>
    <xdr:to>
      <xdr:col>21</xdr:col>
      <xdr:colOff>381000</xdr:colOff>
      <xdr:row>14</xdr:row>
      <xdr:rowOff>112395</xdr:rowOff>
    </xdr:to>
    <xdr:sp macro="" textlink="">
      <xdr:nvSpPr>
        <xdr:cNvPr id="6597" name="テキスト ボックス 453">
          <a:extLst>
            <a:ext uri="{FF2B5EF4-FFF2-40B4-BE49-F238E27FC236}">
              <a16:creationId xmlns:a16="http://schemas.microsoft.com/office/drawing/2014/main" id="{00000000-0008-0000-0300-0000C5190000}"/>
            </a:ext>
          </a:extLst>
        </xdr:cNvPr>
        <xdr:cNvSpPr txBox="1"/>
      </xdr:nvSpPr>
      <xdr:spPr>
        <a:xfrm>
          <a:off x="14020800" y="225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20.5</a:t>
          </a:r>
        </a:p>
      </xdr:txBody>
    </xdr:sp>
    <xdr:clientData/>
  </xdr:twoCellAnchor>
  <xdr:twoCellAnchor>
    <xdr:from>
      <xdr:col>19</xdr:col>
      <xdr:colOff>431800</xdr:colOff>
      <xdr:row>14</xdr:row>
      <xdr:rowOff>147955</xdr:rowOff>
    </xdr:from>
    <xdr:to>
      <xdr:col>19</xdr:col>
      <xdr:colOff>533400</xdr:colOff>
      <xdr:row>15</xdr:row>
      <xdr:rowOff>78105</xdr:rowOff>
    </xdr:to>
    <xdr:sp macro="" textlink="">
      <xdr:nvSpPr>
        <xdr:cNvPr id="6598" name="フローチャート : 判断 454">
          <a:extLst>
            <a:ext uri="{FF2B5EF4-FFF2-40B4-BE49-F238E27FC236}">
              <a16:creationId xmlns:a16="http://schemas.microsoft.com/office/drawing/2014/main" id="{00000000-0008-0000-0300-0000C6190000}"/>
            </a:ext>
          </a:extLst>
        </xdr:cNvPr>
        <xdr:cNvSpPr/>
      </xdr:nvSpPr>
      <xdr:spPr>
        <a:xfrm>
          <a:off x="13462000" y="25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15</xdr:row>
      <xdr:rowOff>63500</xdr:rowOff>
    </xdr:from>
    <xdr:to>
      <xdr:col>20</xdr:col>
      <xdr:colOff>177800</xdr:colOff>
      <xdr:row>16</xdr:row>
      <xdr:rowOff>150495</xdr:rowOff>
    </xdr:to>
    <xdr:sp macro="" textlink="">
      <xdr:nvSpPr>
        <xdr:cNvPr id="6599" name="テキスト ボックス 455">
          <a:extLst>
            <a:ext uri="{FF2B5EF4-FFF2-40B4-BE49-F238E27FC236}">
              <a16:creationId xmlns:a16="http://schemas.microsoft.com/office/drawing/2014/main" id="{00000000-0008-0000-0300-0000C7190000}"/>
            </a:ext>
          </a:extLst>
        </xdr:cNvPr>
        <xdr:cNvSpPr txBox="1"/>
      </xdr:nvSpPr>
      <xdr:spPr>
        <a:xfrm>
          <a:off x="13131800" y="2635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28.4</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6600" name="テキスト ボックス 456">
          <a:extLst>
            <a:ext uri="{FF2B5EF4-FFF2-40B4-BE49-F238E27FC236}">
              <a16:creationId xmlns:a16="http://schemas.microsoft.com/office/drawing/2014/main" id="{00000000-0008-0000-0300-0000C8190000}"/>
            </a:ext>
          </a:extLst>
        </xdr:cNvPr>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6601" name="テキスト ボックス 457">
          <a:extLst>
            <a:ext uri="{FF2B5EF4-FFF2-40B4-BE49-F238E27FC236}">
              <a16:creationId xmlns:a16="http://schemas.microsoft.com/office/drawing/2014/main" id="{00000000-0008-0000-0300-0000C9190000}"/>
            </a:ext>
          </a:extLst>
        </xdr:cNvPr>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6602" name="テキスト ボックス 458">
          <a:extLst>
            <a:ext uri="{FF2B5EF4-FFF2-40B4-BE49-F238E27FC236}">
              <a16:creationId xmlns:a16="http://schemas.microsoft.com/office/drawing/2014/main" id="{00000000-0008-0000-0300-0000CA190000}"/>
            </a:ext>
          </a:extLst>
        </xdr:cNvPr>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6603" name="テキスト ボックス 459">
          <a:extLst>
            <a:ext uri="{FF2B5EF4-FFF2-40B4-BE49-F238E27FC236}">
              <a16:creationId xmlns:a16="http://schemas.microsoft.com/office/drawing/2014/main" id="{00000000-0008-0000-0300-0000CB19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6604" name="テキスト ボックス 460">
          <a:extLst>
            <a:ext uri="{FF2B5EF4-FFF2-40B4-BE49-F238E27FC236}">
              <a16:creationId xmlns:a16="http://schemas.microsoft.com/office/drawing/2014/main" id="{00000000-0008-0000-0300-0000CC190000}"/>
            </a:ext>
          </a:extLst>
        </xdr:cNvPr>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14</xdr:row>
      <xdr:rowOff>65405</xdr:rowOff>
    </xdr:from>
    <xdr:to>
      <xdr:col>24</xdr:col>
      <xdr:colOff>609600</xdr:colOff>
      <xdr:row>14</xdr:row>
      <xdr:rowOff>167005</xdr:rowOff>
    </xdr:to>
    <xdr:sp macro="" textlink="">
      <xdr:nvSpPr>
        <xdr:cNvPr id="6605" name="円/楕円 461">
          <a:extLst>
            <a:ext uri="{FF2B5EF4-FFF2-40B4-BE49-F238E27FC236}">
              <a16:creationId xmlns:a16="http://schemas.microsoft.com/office/drawing/2014/main" id="{00000000-0008-0000-0300-0000CD190000}"/>
            </a:ext>
          </a:extLst>
        </xdr:cNvPr>
        <xdr:cNvSpPr/>
      </xdr:nvSpPr>
      <xdr:spPr>
        <a:xfrm>
          <a:off x="16967200" y="246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14</xdr:row>
      <xdr:rowOff>37465</xdr:rowOff>
    </xdr:from>
    <xdr:to>
      <xdr:col>26</xdr:col>
      <xdr:colOff>37465</xdr:colOff>
      <xdr:row>15</xdr:row>
      <xdr:rowOff>125095</xdr:rowOff>
    </xdr:to>
    <xdr:sp macro="" textlink="">
      <xdr:nvSpPr>
        <xdr:cNvPr id="6606" name="将来負担の状況該当値テキスト">
          <a:extLst>
            <a:ext uri="{FF2B5EF4-FFF2-40B4-BE49-F238E27FC236}">
              <a16:creationId xmlns:a16="http://schemas.microsoft.com/office/drawing/2014/main" id="{00000000-0008-0000-0300-0000CE190000}"/>
            </a:ext>
          </a:extLst>
        </xdr:cNvPr>
        <xdr:cNvSpPr txBox="1"/>
      </xdr:nvSpPr>
      <xdr:spPr>
        <a:xfrm>
          <a:off x="17106900" y="2437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18.1</a:t>
          </a:r>
        </a:p>
      </xdr:txBody>
    </xdr:sp>
    <xdr:clientData/>
  </xdr:twoCellAnchor>
  <xdr:twoCellAnchor>
    <xdr:from>
      <xdr:col>23</xdr:col>
      <xdr:colOff>355600</xdr:colOff>
      <xdr:row>14</xdr:row>
      <xdr:rowOff>89535</xdr:rowOff>
    </xdr:from>
    <xdr:to>
      <xdr:col>23</xdr:col>
      <xdr:colOff>457200</xdr:colOff>
      <xdr:row>15</xdr:row>
      <xdr:rowOff>19685</xdr:rowOff>
    </xdr:to>
    <xdr:sp macro="" textlink="">
      <xdr:nvSpPr>
        <xdr:cNvPr id="6607" name="円/楕円 463">
          <a:extLst>
            <a:ext uri="{FF2B5EF4-FFF2-40B4-BE49-F238E27FC236}">
              <a16:creationId xmlns:a16="http://schemas.microsoft.com/office/drawing/2014/main" id="{00000000-0008-0000-0300-0000CF190000}"/>
            </a:ext>
          </a:extLst>
        </xdr:cNvPr>
        <xdr:cNvSpPr/>
      </xdr:nvSpPr>
      <xdr:spPr>
        <a:xfrm>
          <a:off x="16129000" y="24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15</xdr:row>
      <xdr:rowOff>4445</xdr:rowOff>
    </xdr:from>
    <xdr:to>
      <xdr:col>24</xdr:col>
      <xdr:colOff>76200</xdr:colOff>
      <xdr:row>16</xdr:row>
      <xdr:rowOff>92075</xdr:rowOff>
    </xdr:to>
    <xdr:sp macro="" textlink="">
      <xdr:nvSpPr>
        <xdr:cNvPr id="6608" name="テキスト ボックス 464">
          <a:extLst>
            <a:ext uri="{FF2B5EF4-FFF2-40B4-BE49-F238E27FC236}">
              <a16:creationId xmlns:a16="http://schemas.microsoft.com/office/drawing/2014/main" id="{00000000-0008-0000-0300-0000D0190000}"/>
            </a:ext>
          </a:extLst>
        </xdr:cNvPr>
        <xdr:cNvSpPr txBox="1"/>
      </xdr:nvSpPr>
      <xdr:spPr>
        <a:xfrm>
          <a:off x="15798800" y="2576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21.1</a:t>
          </a:r>
        </a:p>
      </xdr:txBody>
    </xdr:sp>
    <xdr:clientData/>
  </xdr:twoCellAnchor>
  <xdr:twoCellAnchor>
    <xdr:from>
      <xdr:col>22</xdr:col>
      <xdr:colOff>152400</xdr:colOff>
      <xdr:row>13</xdr:row>
      <xdr:rowOff>156210</xdr:rowOff>
    </xdr:from>
    <xdr:to>
      <xdr:col>22</xdr:col>
      <xdr:colOff>254000</xdr:colOff>
      <xdr:row>14</xdr:row>
      <xdr:rowOff>86360</xdr:rowOff>
    </xdr:to>
    <xdr:sp macro="" textlink="">
      <xdr:nvSpPr>
        <xdr:cNvPr id="6609" name="円/楕円 465">
          <a:extLst>
            <a:ext uri="{FF2B5EF4-FFF2-40B4-BE49-F238E27FC236}">
              <a16:creationId xmlns:a16="http://schemas.microsoft.com/office/drawing/2014/main" id="{00000000-0008-0000-0300-0000D1190000}"/>
            </a:ext>
          </a:extLst>
        </xdr:cNvPr>
        <xdr:cNvSpPr/>
      </xdr:nvSpPr>
      <xdr:spPr>
        <a:xfrm>
          <a:off x="15240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12</xdr:row>
      <xdr:rowOff>96520</xdr:rowOff>
    </xdr:from>
    <xdr:to>
      <xdr:col>22</xdr:col>
      <xdr:colOff>584200</xdr:colOff>
      <xdr:row>14</xdr:row>
      <xdr:rowOff>12700</xdr:rowOff>
    </xdr:to>
    <xdr:sp macro="" textlink="">
      <xdr:nvSpPr>
        <xdr:cNvPr id="6610" name="テキスト ボックス 466">
          <a:extLst>
            <a:ext uri="{FF2B5EF4-FFF2-40B4-BE49-F238E27FC236}">
              <a16:creationId xmlns:a16="http://schemas.microsoft.com/office/drawing/2014/main" id="{00000000-0008-0000-0300-0000D2190000}"/>
            </a:ext>
          </a:extLst>
        </xdr:cNvPr>
        <xdr:cNvSpPr txBox="1"/>
      </xdr:nvSpPr>
      <xdr:spPr>
        <a:xfrm>
          <a:off x="14909800" y="2153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8.1</a:t>
          </a:r>
        </a:p>
      </xdr:txBody>
    </xdr:sp>
    <xdr:clientData/>
  </xdr:twoCellAnchor>
  <xdr:twoCellAnchor>
    <xdr:from>
      <xdr:col>20</xdr:col>
      <xdr:colOff>635000</xdr:colOff>
      <xdr:row>14</xdr:row>
      <xdr:rowOff>98425</xdr:rowOff>
    </xdr:from>
    <xdr:to>
      <xdr:col>21</xdr:col>
      <xdr:colOff>50800</xdr:colOff>
      <xdr:row>15</xdr:row>
      <xdr:rowOff>29210</xdr:rowOff>
    </xdr:to>
    <xdr:sp macro="" textlink="">
      <xdr:nvSpPr>
        <xdr:cNvPr id="6611" name="円/楕円 467">
          <a:extLst>
            <a:ext uri="{FF2B5EF4-FFF2-40B4-BE49-F238E27FC236}">
              <a16:creationId xmlns:a16="http://schemas.microsoft.com/office/drawing/2014/main" id="{00000000-0008-0000-0300-0000D3190000}"/>
            </a:ext>
          </a:extLst>
        </xdr:cNvPr>
        <xdr:cNvSpPr/>
      </xdr:nvSpPr>
      <xdr:spPr>
        <a:xfrm>
          <a:off x="14351000" y="2498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15</xdr:row>
      <xdr:rowOff>13335</xdr:rowOff>
    </xdr:from>
    <xdr:to>
      <xdr:col>21</xdr:col>
      <xdr:colOff>381000</xdr:colOff>
      <xdr:row>16</xdr:row>
      <xdr:rowOff>100965</xdr:rowOff>
    </xdr:to>
    <xdr:sp macro="" textlink="">
      <xdr:nvSpPr>
        <xdr:cNvPr id="6612" name="テキスト ボックス 468">
          <a:extLst>
            <a:ext uri="{FF2B5EF4-FFF2-40B4-BE49-F238E27FC236}">
              <a16:creationId xmlns:a16="http://schemas.microsoft.com/office/drawing/2014/main" id="{00000000-0008-0000-0300-0000D4190000}"/>
            </a:ext>
          </a:extLst>
        </xdr:cNvPr>
        <xdr:cNvSpPr txBox="1"/>
      </xdr:nvSpPr>
      <xdr:spPr>
        <a:xfrm>
          <a:off x="14020800" y="2585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22.2</a:t>
          </a:r>
        </a:p>
      </xdr:txBody>
    </xdr:sp>
    <xdr:clientData/>
  </xdr:twoCellAnchor>
  <xdr:twoCellAnchor>
    <xdr:from>
      <xdr:col>19</xdr:col>
      <xdr:colOff>431800</xdr:colOff>
      <xdr:row>13</xdr:row>
      <xdr:rowOff>165100</xdr:rowOff>
    </xdr:from>
    <xdr:to>
      <xdr:col>19</xdr:col>
      <xdr:colOff>533400</xdr:colOff>
      <xdr:row>14</xdr:row>
      <xdr:rowOff>95250</xdr:rowOff>
    </xdr:to>
    <xdr:sp macro="" textlink="">
      <xdr:nvSpPr>
        <xdr:cNvPr id="6613" name="円/楕円 469">
          <a:extLst>
            <a:ext uri="{FF2B5EF4-FFF2-40B4-BE49-F238E27FC236}">
              <a16:creationId xmlns:a16="http://schemas.microsoft.com/office/drawing/2014/main" id="{00000000-0008-0000-0300-0000D5190000}"/>
            </a:ext>
          </a:extLst>
        </xdr:cNvPr>
        <xdr:cNvSpPr/>
      </xdr:nvSpPr>
      <xdr:spPr>
        <a:xfrm>
          <a:off x="13462000" y="239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12</xdr:row>
      <xdr:rowOff>105410</xdr:rowOff>
    </xdr:from>
    <xdr:to>
      <xdr:col>20</xdr:col>
      <xdr:colOff>177800</xdr:colOff>
      <xdr:row>14</xdr:row>
      <xdr:rowOff>21590</xdr:rowOff>
    </xdr:to>
    <xdr:sp macro="" textlink="">
      <xdr:nvSpPr>
        <xdr:cNvPr id="6614" name="テキスト ボックス 470">
          <a:extLst>
            <a:ext uri="{FF2B5EF4-FFF2-40B4-BE49-F238E27FC236}">
              <a16:creationId xmlns:a16="http://schemas.microsoft.com/office/drawing/2014/main" id="{00000000-0008-0000-0300-0000D6190000}"/>
            </a:ext>
          </a:extLst>
        </xdr:cNvPr>
        <xdr:cNvSpPr txBox="1"/>
      </xdr:nvSpPr>
      <xdr:spPr>
        <a:xfrm>
          <a:off x="13131800" y="216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7169" name="正方形/長方形 1">
          <a:extLst>
            <a:ext uri="{FF2B5EF4-FFF2-40B4-BE49-F238E27FC236}">
              <a16:creationId xmlns:a16="http://schemas.microsoft.com/office/drawing/2014/main" id="{00000000-0008-0000-0400-0000011C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7170" name="正方形/長方形 2">
          <a:extLst>
            <a:ext uri="{FF2B5EF4-FFF2-40B4-BE49-F238E27FC236}">
              <a16:creationId xmlns:a16="http://schemas.microsoft.com/office/drawing/2014/main" id="{00000000-0008-0000-0400-0000021C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7171" name="正方形/長方形 3">
          <a:extLst>
            <a:ext uri="{FF2B5EF4-FFF2-40B4-BE49-F238E27FC236}">
              <a16:creationId xmlns:a16="http://schemas.microsoft.com/office/drawing/2014/main" id="{00000000-0008-0000-0400-0000031C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7172" name="正方形/長方形 4">
          <a:extLst>
            <a:ext uri="{FF2B5EF4-FFF2-40B4-BE49-F238E27FC236}">
              <a16:creationId xmlns:a16="http://schemas.microsoft.com/office/drawing/2014/main" id="{00000000-0008-0000-0400-0000041C0000}"/>
            </a:ext>
          </a:extLst>
        </xdr:cNvPr>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長野県長和町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7173" name="正方形/長方形 5">
          <a:extLst>
            <a:ext uri="{FF2B5EF4-FFF2-40B4-BE49-F238E27FC236}">
              <a16:creationId xmlns:a16="http://schemas.microsoft.com/office/drawing/2014/main" id="{00000000-0008-0000-0400-0000051C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174" name="正方形/長方形 6">
          <a:extLst>
            <a:ext uri="{FF2B5EF4-FFF2-40B4-BE49-F238E27FC236}">
              <a16:creationId xmlns:a16="http://schemas.microsoft.com/office/drawing/2014/main" id="{00000000-0008-0000-0400-0000061C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7175" name="正方形/長方形 7">
          <a:extLst>
            <a:ext uri="{FF2B5EF4-FFF2-40B4-BE49-F238E27FC236}">
              <a16:creationId xmlns:a16="http://schemas.microsoft.com/office/drawing/2014/main" id="{00000000-0008-0000-0400-0000071C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7176" name="正方形/長方形 8">
          <a:extLst>
            <a:ext uri="{FF2B5EF4-FFF2-40B4-BE49-F238E27FC236}">
              <a16:creationId xmlns:a16="http://schemas.microsoft.com/office/drawing/2014/main" id="{00000000-0008-0000-0400-0000081C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7177" name="正方形/長方形 9">
          <a:extLst>
            <a:ext uri="{FF2B5EF4-FFF2-40B4-BE49-F238E27FC236}">
              <a16:creationId xmlns:a16="http://schemas.microsoft.com/office/drawing/2014/main" id="{00000000-0008-0000-0400-0000091C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7178" name="正方形/長方形 10">
          <a:extLst>
            <a:ext uri="{FF2B5EF4-FFF2-40B4-BE49-F238E27FC236}">
              <a16:creationId xmlns:a16="http://schemas.microsoft.com/office/drawing/2014/main" id="{00000000-0008-0000-0400-00000A1C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7179" name="正方形/長方形 11">
          <a:extLst>
            <a:ext uri="{FF2B5EF4-FFF2-40B4-BE49-F238E27FC236}">
              <a16:creationId xmlns:a16="http://schemas.microsoft.com/office/drawing/2014/main" id="{00000000-0008-0000-0400-00000B1C0000}"/>
            </a:ext>
          </a:extLst>
        </xdr:cNvPr>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6,348</a:t>
          </a:r>
        </a:p>
        <a:p>
          <a:pPr algn="r"/>
          <a:r>
            <a:rPr sz="1100" b="1" i="0" u="none" strike="noStrike" baseline="0">
              <a:solidFill>
                <a:srgbClr val="000000"/>
              </a:solidFill>
              <a:latin typeface="ＭＳ ゴシック"/>
              <a:ea typeface="ＭＳ ゴシック"/>
            </a:rPr>
            <a:t>6,296</a:t>
          </a:r>
        </a:p>
        <a:p>
          <a:pPr algn="r"/>
          <a:r>
            <a:rPr sz="1100" b="1" i="0" u="none" strike="noStrike" baseline="0">
              <a:solidFill>
                <a:srgbClr val="000000"/>
              </a:solidFill>
              <a:latin typeface="ＭＳ ゴシック"/>
              <a:ea typeface="ＭＳ ゴシック"/>
            </a:rPr>
            <a:t>183.86</a:t>
          </a:r>
        </a:p>
        <a:p>
          <a:pPr algn="r"/>
          <a:r>
            <a:rPr sz="1100" b="1" i="0" u="none" strike="noStrike" baseline="0">
              <a:solidFill>
                <a:srgbClr val="000000"/>
              </a:solidFill>
              <a:latin typeface="ＭＳ ゴシック"/>
              <a:ea typeface="ＭＳ ゴシック"/>
            </a:rPr>
            <a:t>5,972,906</a:t>
          </a:r>
        </a:p>
        <a:p>
          <a:pPr algn="r"/>
          <a:r>
            <a:rPr sz="1100" b="1" i="0" u="none" strike="noStrike" baseline="0">
              <a:solidFill>
                <a:srgbClr val="000000"/>
              </a:solidFill>
              <a:latin typeface="ＭＳ ゴシック"/>
              <a:ea typeface="ＭＳ ゴシック"/>
            </a:rPr>
            <a:t>5,723,128</a:t>
          </a:r>
        </a:p>
        <a:p>
          <a:pPr algn="r"/>
          <a:r>
            <a:rPr sz="1100" b="1" i="0" u="none" strike="noStrike" baseline="0">
              <a:solidFill>
                <a:srgbClr val="000000"/>
              </a:solidFill>
              <a:latin typeface="ＭＳ ゴシック"/>
              <a:ea typeface="ＭＳ ゴシック"/>
            </a:rPr>
            <a:t>211,849</a:t>
          </a:r>
        </a:p>
        <a:p>
          <a:pPr algn="r"/>
          <a:r>
            <a:rPr sz="1100" b="1" i="0" u="none" strike="noStrike" baseline="0">
              <a:solidFill>
                <a:srgbClr val="000000"/>
              </a:solidFill>
              <a:latin typeface="ＭＳ ゴシック"/>
              <a:ea typeface="ＭＳ ゴシック"/>
            </a:rPr>
            <a:t>3,760,265</a:t>
          </a:r>
        </a:p>
        <a:p>
          <a:pPr algn="r"/>
          <a:r>
            <a:rPr sz="1100" b="1" i="0" u="none" strike="noStrike" baseline="0">
              <a:solidFill>
                <a:srgbClr val="000000"/>
              </a:solidFill>
              <a:latin typeface="ＭＳ ゴシック"/>
              <a:ea typeface="ＭＳ ゴシック"/>
            </a:rPr>
            <a:t>6,819,984</a:t>
          </a: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7180" name="正方形/長方形 12">
          <a:extLst>
            <a:ext uri="{FF2B5EF4-FFF2-40B4-BE49-F238E27FC236}">
              <a16:creationId xmlns:a16="http://schemas.microsoft.com/office/drawing/2014/main" id="{00000000-0008-0000-0400-00000C1C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7181" name="正方形/長方形 13">
          <a:extLst>
            <a:ext uri="{FF2B5EF4-FFF2-40B4-BE49-F238E27FC236}">
              <a16:creationId xmlns:a16="http://schemas.microsoft.com/office/drawing/2014/main" id="{00000000-0008-0000-0400-00000D1C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7182" name="正方形/長方形 14">
          <a:extLst>
            <a:ext uri="{FF2B5EF4-FFF2-40B4-BE49-F238E27FC236}">
              <a16:creationId xmlns:a16="http://schemas.microsoft.com/office/drawing/2014/main" id="{00000000-0008-0000-0400-00000E1C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9.5</a:t>
          </a:r>
        </a:p>
        <a:p>
          <a:pPr algn="r"/>
          <a:r>
            <a:rPr sz="1100" b="1" i="0" u="none" strike="noStrike" baseline="0">
              <a:solidFill>
                <a:srgbClr val="000000"/>
              </a:solidFill>
              <a:latin typeface="ＭＳ ゴシック"/>
              <a:ea typeface="ＭＳ ゴシック"/>
            </a:rPr>
            <a:t>18.1</a:t>
          </a: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7183" name="正方形/長方形 15">
          <a:extLst>
            <a:ext uri="{FF2B5EF4-FFF2-40B4-BE49-F238E27FC236}">
              <a16:creationId xmlns:a16="http://schemas.microsoft.com/office/drawing/2014/main" id="{00000000-0008-0000-0400-00000F1C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7184" name="正方形/長方形 16">
          <a:extLst>
            <a:ext uri="{FF2B5EF4-FFF2-40B4-BE49-F238E27FC236}">
              <a16:creationId xmlns:a16="http://schemas.microsoft.com/office/drawing/2014/main" id="{00000000-0008-0000-0400-0000101C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7185" name="正方形/長方形 17">
          <a:extLst>
            <a:ext uri="{FF2B5EF4-FFF2-40B4-BE49-F238E27FC236}">
              <a16:creationId xmlns:a16="http://schemas.microsoft.com/office/drawing/2014/main" id="{00000000-0008-0000-0400-0000111C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7186" name="角丸四角形 18">
          <a:extLst>
            <a:ext uri="{FF2B5EF4-FFF2-40B4-BE49-F238E27FC236}">
              <a16:creationId xmlns:a16="http://schemas.microsoft.com/office/drawing/2014/main" id="{00000000-0008-0000-0400-0000121C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7187" name="正方形/長方形 19">
          <a:extLst>
            <a:ext uri="{FF2B5EF4-FFF2-40B4-BE49-F238E27FC236}">
              <a16:creationId xmlns:a16="http://schemas.microsoft.com/office/drawing/2014/main" id="{00000000-0008-0000-0400-0000131C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7188" name="正方形/長方形 20">
          <a:extLst>
            <a:ext uri="{FF2B5EF4-FFF2-40B4-BE49-F238E27FC236}">
              <a16:creationId xmlns:a16="http://schemas.microsoft.com/office/drawing/2014/main" id="{00000000-0008-0000-0400-0000141C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7189" name="正方形/長方形 21">
          <a:extLst>
            <a:ext uri="{FF2B5EF4-FFF2-40B4-BE49-F238E27FC236}">
              <a16:creationId xmlns:a16="http://schemas.microsoft.com/office/drawing/2014/main" id="{00000000-0008-0000-0400-0000151C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7190" name="直線コネクタ 22">
          <a:extLst>
            <a:ext uri="{FF2B5EF4-FFF2-40B4-BE49-F238E27FC236}">
              <a16:creationId xmlns:a16="http://schemas.microsoft.com/office/drawing/2014/main" id="{00000000-0008-0000-0400-0000161C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7191" name="円/楕円 23">
          <a:extLst>
            <a:ext uri="{FF2B5EF4-FFF2-40B4-BE49-F238E27FC236}">
              <a16:creationId xmlns:a16="http://schemas.microsoft.com/office/drawing/2014/main" id="{00000000-0008-0000-0400-0000171C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7192" name="フローチャート : 判断 24">
          <a:extLst>
            <a:ext uri="{FF2B5EF4-FFF2-40B4-BE49-F238E27FC236}">
              <a16:creationId xmlns:a16="http://schemas.microsoft.com/office/drawing/2014/main" id="{00000000-0008-0000-0400-0000181C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7193" name="直線コネクタ 25">
          <a:extLst>
            <a:ext uri="{FF2B5EF4-FFF2-40B4-BE49-F238E27FC236}">
              <a16:creationId xmlns:a16="http://schemas.microsoft.com/office/drawing/2014/main" id="{00000000-0008-0000-0400-0000191C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7194" name="直線コネクタ 26">
          <a:extLst>
            <a:ext uri="{FF2B5EF4-FFF2-40B4-BE49-F238E27FC236}">
              <a16:creationId xmlns:a16="http://schemas.microsoft.com/office/drawing/2014/main" id="{00000000-0008-0000-0400-00001A1C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7195" name="直線コネクタ 27">
          <a:extLst>
            <a:ext uri="{FF2B5EF4-FFF2-40B4-BE49-F238E27FC236}">
              <a16:creationId xmlns:a16="http://schemas.microsoft.com/office/drawing/2014/main" id="{00000000-0008-0000-0400-00001B1C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7196" name="直線コネクタ 28">
          <a:extLst>
            <a:ext uri="{FF2B5EF4-FFF2-40B4-BE49-F238E27FC236}">
              <a16:creationId xmlns:a16="http://schemas.microsoft.com/office/drawing/2014/main" id="{00000000-0008-0000-0400-00001C1C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7197" name="テキスト ボックス 29">
          <a:extLst>
            <a:ext uri="{FF2B5EF4-FFF2-40B4-BE49-F238E27FC236}">
              <a16:creationId xmlns:a16="http://schemas.microsoft.com/office/drawing/2014/main" id="{00000000-0008-0000-0400-00001D1C0000}"/>
            </a:ext>
          </a:extLst>
        </xdr:cNvPr>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7198" name="テキスト ボックス 30">
          <a:extLst>
            <a:ext uri="{FF2B5EF4-FFF2-40B4-BE49-F238E27FC236}">
              <a16:creationId xmlns:a16="http://schemas.microsoft.com/office/drawing/2014/main" id="{00000000-0008-0000-0400-00001E1C0000}"/>
            </a:ext>
          </a:extLst>
        </xdr:cNvPr>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7199" name="テキスト ボックス 31">
          <a:extLst>
            <a:ext uri="{FF2B5EF4-FFF2-40B4-BE49-F238E27FC236}">
              <a16:creationId xmlns:a16="http://schemas.microsoft.com/office/drawing/2014/main" id="{00000000-0008-0000-0400-00001F1C0000}"/>
            </a:ext>
          </a:extLst>
        </xdr:cNvPr>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7200" name="テキスト ボックス 32">
          <a:extLst>
            <a:ext uri="{FF2B5EF4-FFF2-40B4-BE49-F238E27FC236}">
              <a16:creationId xmlns:a16="http://schemas.microsoft.com/office/drawing/2014/main" id="{00000000-0008-0000-0400-0000201C0000}"/>
            </a:ext>
          </a:extLst>
        </xdr:cNvPr>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7201" name="正方形/長方形 33">
          <a:extLst>
            <a:ext uri="{FF2B5EF4-FFF2-40B4-BE49-F238E27FC236}">
              <a16:creationId xmlns:a16="http://schemas.microsoft.com/office/drawing/2014/main" id="{00000000-0008-0000-0400-0000211C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7202" name="正方形/長方形 34">
          <a:extLst>
            <a:ext uri="{FF2B5EF4-FFF2-40B4-BE49-F238E27FC236}">
              <a16:creationId xmlns:a16="http://schemas.microsoft.com/office/drawing/2014/main" id="{00000000-0008-0000-0400-0000221C0000}"/>
            </a:ext>
          </a:extLst>
        </xdr:cNvPr>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7203" name="正方形/長方形 35">
          <a:extLst>
            <a:ext uri="{FF2B5EF4-FFF2-40B4-BE49-F238E27FC236}">
              <a16:creationId xmlns:a16="http://schemas.microsoft.com/office/drawing/2014/main" id="{00000000-0008-0000-0400-0000231C0000}"/>
            </a:ext>
          </a:extLst>
        </xdr:cNvPr>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4/79</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7204" name="正方形/長方形 36">
          <a:extLst>
            <a:ext uri="{FF2B5EF4-FFF2-40B4-BE49-F238E27FC236}">
              <a16:creationId xmlns:a16="http://schemas.microsoft.com/office/drawing/2014/main" id="{00000000-0008-0000-0400-0000241C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7205" name="正方形/長方形 37">
          <a:extLst>
            <a:ext uri="{FF2B5EF4-FFF2-40B4-BE49-F238E27FC236}">
              <a16:creationId xmlns:a16="http://schemas.microsoft.com/office/drawing/2014/main" id="{00000000-0008-0000-0400-0000251C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7206" name="正方形/長方形 38">
          <a:extLst>
            <a:ext uri="{FF2B5EF4-FFF2-40B4-BE49-F238E27FC236}">
              <a16:creationId xmlns:a16="http://schemas.microsoft.com/office/drawing/2014/main" id="{00000000-0008-0000-0400-0000261C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7207" name="正方形/長方形 39">
          <a:extLst>
            <a:ext uri="{FF2B5EF4-FFF2-40B4-BE49-F238E27FC236}">
              <a16:creationId xmlns:a16="http://schemas.microsoft.com/office/drawing/2014/main" id="{00000000-0008-0000-0400-0000271C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21.1</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08" name="正方形/長方形 40">
          <a:extLst>
            <a:ext uri="{FF2B5EF4-FFF2-40B4-BE49-F238E27FC236}">
              <a16:creationId xmlns:a16="http://schemas.microsoft.com/office/drawing/2014/main" id="{00000000-0008-0000-0400-0000281C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7209" name="正方形/長方形 41">
          <a:extLst>
            <a:ext uri="{FF2B5EF4-FFF2-40B4-BE49-F238E27FC236}">
              <a16:creationId xmlns:a16="http://schemas.microsoft.com/office/drawing/2014/main" id="{00000000-0008-0000-0400-0000291C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7210" name="正方形/長方形 42">
          <a:extLst>
            <a:ext uri="{FF2B5EF4-FFF2-40B4-BE49-F238E27FC236}">
              <a16:creationId xmlns:a16="http://schemas.microsoft.com/office/drawing/2014/main" id="{00000000-0008-0000-0400-00002A1C0000}"/>
            </a:ext>
          </a:extLst>
        </xdr:cNvPr>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7211" name="テキスト ボックス 43">
          <a:extLst>
            <a:ext uri="{FF2B5EF4-FFF2-40B4-BE49-F238E27FC236}">
              <a16:creationId xmlns:a16="http://schemas.microsoft.com/office/drawing/2014/main" id="{00000000-0008-0000-0400-00002B1C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件費の経常収支比率は18.0％と、類似団体の23.6％、長野県平均の21.1％を大きく下回っている。しかし、割合が低く抑えられているのは、職員全体に対する臨時職員の割合が高く、臨時職員賃金は物件費充当であることが大きな要因として挙げられるが、今後も人口の減少等による経常収入の減収等が予想されており、これらの人件費関係経費全体について抑制していく必要がある。</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7212" name="テキスト ボックス 44">
          <a:extLst>
            <a:ext uri="{FF2B5EF4-FFF2-40B4-BE49-F238E27FC236}">
              <a16:creationId xmlns:a16="http://schemas.microsoft.com/office/drawing/2014/main" id="{00000000-0008-0000-0400-00002C1C0000}"/>
            </a:ext>
          </a:extLst>
        </xdr:cNvPr>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7213" name="直線コネクタ 45">
          <a:extLst>
            <a:ext uri="{FF2B5EF4-FFF2-40B4-BE49-F238E27FC236}">
              <a16:creationId xmlns:a16="http://schemas.microsoft.com/office/drawing/2014/main" id="{00000000-0008-0000-0400-00002D1C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7214" name="テキスト ボックス 46">
          <a:extLst>
            <a:ext uri="{FF2B5EF4-FFF2-40B4-BE49-F238E27FC236}">
              <a16:creationId xmlns:a16="http://schemas.microsoft.com/office/drawing/2014/main" id="{00000000-0008-0000-0400-00002E1C0000}"/>
            </a:ext>
          </a:extLst>
        </xdr:cNvPr>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7215" name="直線コネクタ 47">
          <a:extLst>
            <a:ext uri="{FF2B5EF4-FFF2-40B4-BE49-F238E27FC236}">
              <a16:creationId xmlns:a16="http://schemas.microsoft.com/office/drawing/2014/main" id="{00000000-0008-0000-0400-00002F1C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7216" name="テキスト ボックス 48">
          <a:extLst>
            <a:ext uri="{FF2B5EF4-FFF2-40B4-BE49-F238E27FC236}">
              <a16:creationId xmlns:a16="http://schemas.microsoft.com/office/drawing/2014/main" id="{00000000-0008-0000-0400-0000301C0000}"/>
            </a:ext>
          </a:extLst>
        </xdr:cNvPr>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7217" name="直線コネクタ 49">
          <a:extLst>
            <a:ext uri="{FF2B5EF4-FFF2-40B4-BE49-F238E27FC236}">
              <a16:creationId xmlns:a16="http://schemas.microsoft.com/office/drawing/2014/main" id="{00000000-0008-0000-0400-0000311C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7218" name="テキスト ボックス 50">
          <a:extLst>
            <a:ext uri="{FF2B5EF4-FFF2-40B4-BE49-F238E27FC236}">
              <a16:creationId xmlns:a16="http://schemas.microsoft.com/office/drawing/2014/main" id="{00000000-0008-0000-0400-0000321C0000}"/>
            </a:ext>
          </a:extLst>
        </xdr:cNvPr>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7219" name="直線コネクタ 51">
          <a:extLst>
            <a:ext uri="{FF2B5EF4-FFF2-40B4-BE49-F238E27FC236}">
              <a16:creationId xmlns:a16="http://schemas.microsoft.com/office/drawing/2014/main" id="{00000000-0008-0000-0400-0000331C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7220" name="テキスト ボックス 52">
          <a:extLst>
            <a:ext uri="{FF2B5EF4-FFF2-40B4-BE49-F238E27FC236}">
              <a16:creationId xmlns:a16="http://schemas.microsoft.com/office/drawing/2014/main" id="{00000000-0008-0000-0400-0000341C0000}"/>
            </a:ext>
          </a:extLst>
        </xdr:cNvPr>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7221" name="直線コネクタ 53">
          <a:extLst>
            <a:ext uri="{FF2B5EF4-FFF2-40B4-BE49-F238E27FC236}">
              <a16:creationId xmlns:a16="http://schemas.microsoft.com/office/drawing/2014/main" id="{00000000-0008-0000-0400-0000351C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7222" name="テキスト ボックス 54">
          <a:extLst>
            <a:ext uri="{FF2B5EF4-FFF2-40B4-BE49-F238E27FC236}">
              <a16:creationId xmlns:a16="http://schemas.microsoft.com/office/drawing/2014/main" id="{00000000-0008-0000-0400-0000361C0000}"/>
            </a:ext>
          </a:extLst>
        </xdr:cNvPr>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7223" name="直線コネクタ 55">
          <a:extLst>
            <a:ext uri="{FF2B5EF4-FFF2-40B4-BE49-F238E27FC236}">
              <a16:creationId xmlns:a16="http://schemas.microsoft.com/office/drawing/2014/main" id="{00000000-0008-0000-0400-0000371C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7224" name="テキスト ボックス 56">
          <a:extLst>
            <a:ext uri="{FF2B5EF4-FFF2-40B4-BE49-F238E27FC236}">
              <a16:creationId xmlns:a16="http://schemas.microsoft.com/office/drawing/2014/main" id="{00000000-0008-0000-0400-0000381C0000}"/>
            </a:ext>
          </a:extLst>
        </xdr:cNvPr>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7225" name="直線コネクタ 57">
          <a:extLst>
            <a:ext uri="{FF2B5EF4-FFF2-40B4-BE49-F238E27FC236}">
              <a16:creationId xmlns:a16="http://schemas.microsoft.com/office/drawing/2014/main" id="{00000000-0008-0000-0400-0000391C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7226" name="テキスト ボックス 58">
          <a:extLst>
            <a:ext uri="{FF2B5EF4-FFF2-40B4-BE49-F238E27FC236}">
              <a16:creationId xmlns:a16="http://schemas.microsoft.com/office/drawing/2014/main" id="{00000000-0008-0000-0400-00003A1C0000}"/>
            </a:ext>
          </a:extLst>
        </xdr:cNvPr>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7227" name="人件費グラフ枠">
          <a:extLst>
            <a:ext uri="{FF2B5EF4-FFF2-40B4-BE49-F238E27FC236}">
              <a16:creationId xmlns:a16="http://schemas.microsoft.com/office/drawing/2014/main" id="{00000000-0008-0000-0400-00003B1C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7228" name="直線コネクタ 60">
          <a:extLst>
            <a:ext uri="{FF2B5EF4-FFF2-40B4-BE49-F238E27FC236}">
              <a16:creationId xmlns:a16="http://schemas.microsoft.com/office/drawing/2014/main" id="{00000000-0008-0000-0400-00003C1C0000}"/>
            </a:ext>
          </a:extLst>
        </xdr:cNvPr>
        <xdr:cNvCxnSpPr/>
      </xdr:nvCxnSpPr>
      <xdr:spPr>
        <a:xfrm flipV="1">
          <a:off x="4826000" y="572008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40</xdr:row>
      <xdr:rowOff>121920</xdr:rowOff>
    </xdr:from>
    <xdr:to>
      <xdr:col>8</xdr:col>
      <xdr:colOff>180340</xdr:colOff>
      <xdr:row>42</xdr:row>
      <xdr:rowOff>37465</xdr:rowOff>
    </xdr:to>
    <xdr:sp macro="" textlink="">
      <xdr:nvSpPr>
        <xdr:cNvPr id="7229" name="人件費最小値テキスト">
          <a:extLst>
            <a:ext uri="{FF2B5EF4-FFF2-40B4-BE49-F238E27FC236}">
              <a16:creationId xmlns:a16="http://schemas.microsoft.com/office/drawing/2014/main" id="{00000000-0008-0000-0400-00003D1C0000}"/>
            </a:ext>
          </a:extLst>
        </xdr:cNvPr>
        <xdr:cNvSpPr txBox="1"/>
      </xdr:nvSpPr>
      <xdr:spPr>
        <a:xfrm>
          <a:off x="4914900" y="6979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32.8</a:t>
          </a:r>
        </a:p>
      </xdr:txBody>
    </xdr:sp>
    <xdr:clientData/>
  </xdr:twoCellAnchor>
  <xdr:twoCellAnchor>
    <xdr:from>
      <xdr:col>6</xdr:col>
      <xdr:colOff>612775</xdr:colOff>
      <xdr:row>40</xdr:row>
      <xdr:rowOff>149860</xdr:rowOff>
    </xdr:from>
    <xdr:to>
      <xdr:col>7</xdr:col>
      <xdr:colOff>104775</xdr:colOff>
      <xdr:row>40</xdr:row>
      <xdr:rowOff>149860</xdr:rowOff>
    </xdr:to>
    <xdr:cxnSp macro="">
      <xdr:nvCxnSpPr>
        <xdr:cNvPr id="7230" name="直線コネクタ 62">
          <a:extLst>
            <a:ext uri="{FF2B5EF4-FFF2-40B4-BE49-F238E27FC236}">
              <a16:creationId xmlns:a16="http://schemas.microsoft.com/office/drawing/2014/main" id="{00000000-0008-0000-0400-00003E1C0000}"/>
            </a:ext>
          </a:extLst>
        </xdr:cNvPr>
        <xdr:cNvCxnSpPr/>
      </xdr:nvCxnSpPr>
      <xdr:spPr>
        <a:xfrm>
          <a:off x="4737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31</xdr:row>
      <xdr:rowOff>148590</xdr:rowOff>
    </xdr:from>
    <xdr:to>
      <xdr:col>8</xdr:col>
      <xdr:colOff>180340</xdr:colOff>
      <xdr:row>33</xdr:row>
      <xdr:rowOff>64770</xdr:rowOff>
    </xdr:to>
    <xdr:sp macro="" textlink="">
      <xdr:nvSpPr>
        <xdr:cNvPr id="7231" name="人件費最大値テキスト">
          <a:extLst>
            <a:ext uri="{FF2B5EF4-FFF2-40B4-BE49-F238E27FC236}">
              <a16:creationId xmlns:a16="http://schemas.microsoft.com/office/drawing/2014/main" id="{00000000-0008-0000-0400-00003F1C0000}"/>
            </a:ext>
          </a:extLst>
        </xdr:cNvPr>
        <xdr:cNvSpPr txBox="1"/>
      </xdr:nvSpPr>
      <xdr:spPr>
        <a:xfrm>
          <a:off x="4914900" y="5463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15.9</a:t>
          </a:r>
        </a:p>
      </xdr:txBody>
    </xdr:sp>
    <xdr:clientData/>
  </xdr:twoCellAnchor>
  <xdr:twoCellAnchor>
    <xdr:from>
      <xdr:col>6</xdr:col>
      <xdr:colOff>612775</xdr:colOff>
      <xdr:row>33</xdr:row>
      <xdr:rowOff>62230</xdr:rowOff>
    </xdr:from>
    <xdr:to>
      <xdr:col>7</xdr:col>
      <xdr:colOff>104775</xdr:colOff>
      <xdr:row>33</xdr:row>
      <xdr:rowOff>62230</xdr:rowOff>
    </xdr:to>
    <xdr:cxnSp macro="">
      <xdr:nvCxnSpPr>
        <xdr:cNvPr id="7232" name="直線コネクタ 64">
          <a:extLst>
            <a:ext uri="{FF2B5EF4-FFF2-40B4-BE49-F238E27FC236}">
              <a16:creationId xmlns:a16="http://schemas.microsoft.com/office/drawing/2014/main" id="{00000000-0008-0000-0400-0000401C0000}"/>
            </a:ext>
          </a:extLst>
        </xdr:cNvPr>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xdr:rowOff>
    </xdr:from>
    <xdr:to>
      <xdr:col>7</xdr:col>
      <xdr:colOff>15875</xdr:colOff>
      <xdr:row>34</xdr:row>
      <xdr:rowOff>50800</xdr:rowOff>
    </xdr:to>
    <xdr:cxnSp macro="">
      <xdr:nvCxnSpPr>
        <xdr:cNvPr id="7233" name="直線コネクタ 65">
          <a:extLst>
            <a:ext uri="{FF2B5EF4-FFF2-40B4-BE49-F238E27FC236}">
              <a16:creationId xmlns:a16="http://schemas.microsoft.com/office/drawing/2014/main" id="{00000000-0008-0000-0400-0000411C0000}"/>
            </a:ext>
          </a:extLst>
        </xdr:cNvPr>
        <xdr:cNvCxnSpPr/>
      </xdr:nvCxnSpPr>
      <xdr:spPr>
        <a:xfrm>
          <a:off x="3987800" y="58343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36</xdr:row>
      <xdr:rowOff>55880</xdr:rowOff>
    </xdr:from>
    <xdr:to>
      <xdr:col>8</xdr:col>
      <xdr:colOff>180340</xdr:colOff>
      <xdr:row>37</xdr:row>
      <xdr:rowOff>143510</xdr:rowOff>
    </xdr:to>
    <xdr:sp macro="" textlink="">
      <xdr:nvSpPr>
        <xdr:cNvPr id="7234" name="人件費平均値テキスト">
          <a:extLst>
            <a:ext uri="{FF2B5EF4-FFF2-40B4-BE49-F238E27FC236}">
              <a16:creationId xmlns:a16="http://schemas.microsoft.com/office/drawing/2014/main" id="{00000000-0008-0000-0400-0000421C0000}"/>
            </a:ext>
          </a:extLst>
        </xdr:cNvPr>
        <xdr:cNvSpPr txBox="1"/>
      </xdr:nvSpPr>
      <xdr:spPr>
        <a:xfrm>
          <a:off x="4914900" y="622808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23.6</a:t>
          </a:r>
        </a:p>
      </xdr:txBody>
    </xdr:sp>
    <xdr:clientData/>
  </xdr:twoCellAnchor>
  <xdr:twoCellAnchor>
    <xdr:from>
      <xdr:col>6</xdr:col>
      <xdr:colOff>650875</xdr:colOff>
      <xdr:row>36</xdr:row>
      <xdr:rowOff>83820</xdr:rowOff>
    </xdr:from>
    <xdr:to>
      <xdr:col>7</xdr:col>
      <xdr:colOff>66675</xdr:colOff>
      <xdr:row>37</xdr:row>
      <xdr:rowOff>13970</xdr:rowOff>
    </xdr:to>
    <xdr:sp macro="" textlink="">
      <xdr:nvSpPr>
        <xdr:cNvPr id="7235" name="フローチャート : 判断 67">
          <a:extLst>
            <a:ext uri="{FF2B5EF4-FFF2-40B4-BE49-F238E27FC236}">
              <a16:creationId xmlns:a16="http://schemas.microsoft.com/office/drawing/2014/main" id="{00000000-0008-0000-0400-0000431C0000}"/>
            </a:ext>
          </a:extLst>
        </xdr:cNvPr>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33</xdr:row>
      <xdr:rowOff>107950</xdr:rowOff>
    </xdr:from>
    <xdr:to>
      <xdr:col>5</xdr:col>
      <xdr:colOff>549275</xdr:colOff>
      <xdr:row>34</xdr:row>
      <xdr:rowOff>5080</xdr:rowOff>
    </xdr:to>
    <xdr:cxnSp macro="">
      <xdr:nvCxnSpPr>
        <xdr:cNvPr id="7236" name="直線コネクタ 68">
          <a:extLst>
            <a:ext uri="{FF2B5EF4-FFF2-40B4-BE49-F238E27FC236}">
              <a16:creationId xmlns:a16="http://schemas.microsoft.com/office/drawing/2014/main" id="{00000000-0008-0000-0400-0000441C0000}"/>
            </a:ext>
          </a:extLst>
        </xdr:cNvPr>
        <xdr:cNvCxnSpPr/>
      </xdr:nvCxnSpPr>
      <xdr:spPr>
        <a:xfrm>
          <a:off x="3098800" y="57658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237" name="フローチャート : 判断 69">
          <a:extLst>
            <a:ext uri="{FF2B5EF4-FFF2-40B4-BE49-F238E27FC236}">
              <a16:creationId xmlns:a16="http://schemas.microsoft.com/office/drawing/2014/main" id="{00000000-0008-0000-0400-0000451C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36</xdr:row>
      <xdr:rowOff>139700</xdr:rowOff>
    </xdr:from>
    <xdr:to>
      <xdr:col>6</xdr:col>
      <xdr:colOff>218440</xdr:colOff>
      <xdr:row>38</xdr:row>
      <xdr:rowOff>55880</xdr:rowOff>
    </xdr:to>
    <xdr:sp macro="" textlink="">
      <xdr:nvSpPr>
        <xdr:cNvPr id="7238" name="テキスト ボックス 70">
          <a:extLst>
            <a:ext uri="{FF2B5EF4-FFF2-40B4-BE49-F238E27FC236}">
              <a16:creationId xmlns:a16="http://schemas.microsoft.com/office/drawing/2014/main" id="{00000000-0008-0000-0400-0000461C0000}"/>
            </a:ext>
          </a:extLst>
        </xdr:cNvPr>
        <xdr:cNvSpPr txBox="1"/>
      </xdr:nvSpPr>
      <xdr:spPr>
        <a:xfrm>
          <a:off x="3606800" y="63119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23.2</a:t>
          </a:r>
        </a:p>
      </xdr:txBody>
    </xdr:sp>
    <xdr:clientData/>
  </xdr:twoCellAnchor>
  <xdr:twoCellAnchor>
    <xdr:from>
      <xdr:col>3</xdr:col>
      <xdr:colOff>142875</xdr:colOff>
      <xdr:row>33</xdr:row>
      <xdr:rowOff>107950</xdr:rowOff>
    </xdr:from>
    <xdr:to>
      <xdr:col>4</xdr:col>
      <xdr:colOff>346075</xdr:colOff>
      <xdr:row>33</xdr:row>
      <xdr:rowOff>130810</xdr:rowOff>
    </xdr:to>
    <xdr:cxnSp macro="">
      <xdr:nvCxnSpPr>
        <xdr:cNvPr id="7239" name="直線コネクタ 71">
          <a:extLst>
            <a:ext uri="{FF2B5EF4-FFF2-40B4-BE49-F238E27FC236}">
              <a16:creationId xmlns:a16="http://schemas.microsoft.com/office/drawing/2014/main" id="{00000000-0008-0000-0400-0000471C0000}"/>
            </a:ext>
          </a:extLst>
        </xdr:cNvPr>
        <xdr:cNvCxnSpPr/>
      </xdr:nvCxnSpPr>
      <xdr:spPr>
        <a:xfrm flipV="1">
          <a:off x="2209800" y="57658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240" name="フローチャート : 判断 72">
          <a:extLst>
            <a:ext uri="{FF2B5EF4-FFF2-40B4-BE49-F238E27FC236}">
              <a16:creationId xmlns:a16="http://schemas.microsoft.com/office/drawing/2014/main" id="{00000000-0008-0000-0400-0000481C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37</xdr:row>
      <xdr:rowOff>105410</xdr:rowOff>
    </xdr:from>
    <xdr:to>
      <xdr:col>5</xdr:col>
      <xdr:colOff>41275</xdr:colOff>
      <xdr:row>39</xdr:row>
      <xdr:rowOff>21590</xdr:rowOff>
    </xdr:to>
    <xdr:sp macro="" textlink="">
      <xdr:nvSpPr>
        <xdr:cNvPr id="7241" name="テキスト ボックス 73">
          <a:extLst>
            <a:ext uri="{FF2B5EF4-FFF2-40B4-BE49-F238E27FC236}">
              <a16:creationId xmlns:a16="http://schemas.microsoft.com/office/drawing/2014/main" id="{00000000-0008-0000-0400-0000491C0000}"/>
            </a:ext>
          </a:extLst>
        </xdr:cNvPr>
        <xdr:cNvSpPr txBox="1"/>
      </xdr:nvSpPr>
      <xdr:spPr>
        <a:xfrm>
          <a:off x="2717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25.0</a:t>
          </a:r>
        </a:p>
      </xdr:txBody>
    </xdr:sp>
    <xdr:clientData/>
  </xdr:twoCellAnchor>
  <xdr:twoCellAnchor>
    <xdr:from>
      <xdr:col>1</xdr:col>
      <xdr:colOff>625475</xdr:colOff>
      <xdr:row>33</xdr:row>
      <xdr:rowOff>130810</xdr:rowOff>
    </xdr:from>
    <xdr:to>
      <xdr:col>3</xdr:col>
      <xdr:colOff>142875</xdr:colOff>
      <xdr:row>34</xdr:row>
      <xdr:rowOff>50800</xdr:rowOff>
    </xdr:to>
    <xdr:cxnSp macro="">
      <xdr:nvCxnSpPr>
        <xdr:cNvPr id="7242" name="直線コネクタ 74">
          <a:extLst>
            <a:ext uri="{FF2B5EF4-FFF2-40B4-BE49-F238E27FC236}">
              <a16:creationId xmlns:a16="http://schemas.microsoft.com/office/drawing/2014/main" id="{00000000-0008-0000-0400-00004A1C0000}"/>
            </a:ext>
          </a:extLst>
        </xdr:cNvPr>
        <xdr:cNvCxnSpPr/>
      </xdr:nvCxnSpPr>
      <xdr:spPr>
        <a:xfrm flipV="1">
          <a:off x="1320800" y="57886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43" name="フローチャート : 判断 75">
          <a:extLst>
            <a:ext uri="{FF2B5EF4-FFF2-40B4-BE49-F238E27FC236}">
              <a16:creationId xmlns:a16="http://schemas.microsoft.com/office/drawing/2014/main" id="{00000000-0008-0000-0400-00004B1C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37</xdr:row>
      <xdr:rowOff>59690</xdr:rowOff>
    </xdr:from>
    <xdr:to>
      <xdr:col>3</xdr:col>
      <xdr:colOff>523875</xdr:colOff>
      <xdr:row>38</xdr:row>
      <xdr:rowOff>147320</xdr:rowOff>
    </xdr:to>
    <xdr:sp macro="" textlink="">
      <xdr:nvSpPr>
        <xdr:cNvPr id="7244" name="テキスト ボックス 76">
          <a:extLst>
            <a:ext uri="{FF2B5EF4-FFF2-40B4-BE49-F238E27FC236}">
              <a16:creationId xmlns:a16="http://schemas.microsoft.com/office/drawing/2014/main" id="{00000000-0008-0000-0400-00004C1C0000}"/>
            </a:ext>
          </a:extLst>
        </xdr:cNvPr>
        <xdr:cNvSpPr txBox="1"/>
      </xdr:nvSpPr>
      <xdr:spPr>
        <a:xfrm>
          <a:off x="1828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24.4</a:t>
          </a:r>
        </a:p>
      </xdr:txBody>
    </xdr:sp>
    <xdr:clientData/>
  </xdr:twoCellAnchor>
  <xdr:twoCellAnchor>
    <xdr:from>
      <xdr:col>1</xdr:col>
      <xdr:colOff>574675</xdr:colOff>
      <xdr:row>37</xdr:row>
      <xdr:rowOff>3810</xdr:rowOff>
    </xdr:from>
    <xdr:to>
      <xdr:col>1</xdr:col>
      <xdr:colOff>676275</xdr:colOff>
      <xdr:row>37</xdr:row>
      <xdr:rowOff>105410</xdr:rowOff>
    </xdr:to>
    <xdr:sp macro="" textlink="">
      <xdr:nvSpPr>
        <xdr:cNvPr id="7245" name="フローチャート : 判断 77">
          <a:extLst>
            <a:ext uri="{FF2B5EF4-FFF2-40B4-BE49-F238E27FC236}">
              <a16:creationId xmlns:a16="http://schemas.microsoft.com/office/drawing/2014/main" id="{00000000-0008-0000-0400-00004D1C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37</xdr:row>
      <xdr:rowOff>90170</xdr:rowOff>
    </xdr:from>
    <xdr:to>
      <xdr:col>2</xdr:col>
      <xdr:colOff>320675</xdr:colOff>
      <xdr:row>39</xdr:row>
      <xdr:rowOff>6350</xdr:rowOff>
    </xdr:to>
    <xdr:sp macro="" textlink="">
      <xdr:nvSpPr>
        <xdr:cNvPr id="7246" name="テキスト ボックス 78">
          <a:extLst>
            <a:ext uri="{FF2B5EF4-FFF2-40B4-BE49-F238E27FC236}">
              <a16:creationId xmlns:a16="http://schemas.microsoft.com/office/drawing/2014/main" id="{00000000-0008-0000-0400-00004E1C0000}"/>
            </a:ext>
          </a:extLst>
        </xdr:cNvPr>
        <xdr:cNvSpPr txBox="1"/>
      </xdr:nvSpPr>
      <xdr:spPr>
        <a:xfrm>
          <a:off x="9398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7247" name="テキスト ボックス 79">
          <a:extLst>
            <a:ext uri="{FF2B5EF4-FFF2-40B4-BE49-F238E27FC236}">
              <a16:creationId xmlns:a16="http://schemas.microsoft.com/office/drawing/2014/main" id="{00000000-0008-0000-0400-00004F1C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7248" name="テキスト ボックス 80">
          <a:extLst>
            <a:ext uri="{FF2B5EF4-FFF2-40B4-BE49-F238E27FC236}">
              <a16:creationId xmlns:a16="http://schemas.microsoft.com/office/drawing/2014/main" id="{00000000-0008-0000-0400-0000501C0000}"/>
            </a:ext>
          </a:extLst>
        </xdr:cNvPr>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7249" name="テキスト ボックス 81">
          <a:extLst>
            <a:ext uri="{FF2B5EF4-FFF2-40B4-BE49-F238E27FC236}">
              <a16:creationId xmlns:a16="http://schemas.microsoft.com/office/drawing/2014/main" id="{00000000-0008-0000-0400-0000511C0000}"/>
            </a:ext>
          </a:extLst>
        </xdr:cNvPr>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7250" name="テキスト ボックス 82">
          <a:extLst>
            <a:ext uri="{FF2B5EF4-FFF2-40B4-BE49-F238E27FC236}">
              <a16:creationId xmlns:a16="http://schemas.microsoft.com/office/drawing/2014/main" id="{00000000-0008-0000-0400-0000521C0000}"/>
            </a:ext>
          </a:extLst>
        </xdr:cNvPr>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7251" name="テキスト ボックス 83">
          <a:extLst>
            <a:ext uri="{FF2B5EF4-FFF2-40B4-BE49-F238E27FC236}">
              <a16:creationId xmlns:a16="http://schemas.microsoft.com/office/drawing/2014/main" id="{00000000-0008-0000-0400-0000531C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34</xdr:row>
      <xdr:rowOff>0</xdr:rowOff>
    </xdr:from>
    <xdr:to>
      <xdr:col>7</xdr:col>
      <xdr:colOff>66675</xdr:colOff>
      <xdr:row>34</xdr:row>
      <xdr:rowOff>101600</xdr:rowOff>
    </xdr:to>
    <xdr:sp macro="" textlink="">
      <xdr:nvSpPr>
        <xdr:cNvPr id="7252" name="円/楕円 84">
          <a:extLst>
            <a:ext uri="{FF2B5EF4-FFF2-40B4-BE49-F238E27FC236}">
              <a16:creationId xmlns:a16="http://schemas.microsoft.com/office/drawing/2014/main" id="{00000000-0008-0000-0400-0000541C0000}"/>
            </a:ext>
          </a:extLst>
        </xdr:cNvPr>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33</xdr:row>
      <xdr:rowOff>16510</xdr:rowOff>
    </xdr:from>
    <xdr:to>
      <xdr:col>8</xdr:col>
      <xdr:colOff>180340</xdr:colOff>
      <xdr:row>34</xdr:row>
      <xdr:rowOff>104140</xdr:rowOff>
    </xdr:to>
    <xdr:sp macro="" textlink="">
      <xdr:nvSpPr>
        <xdr:cNvPr id="7253" name="人件費該当値テキスト">
          <a:extLst>
            <a:ext uri="{FF2B5EF4-FFF2-40B4-BE49-F238E27FC236}">
              <a16:creationId xmlns:a16="http://schemas.microsoft.com/office/drawing/2014/main" id="{00000000-0008-0000-0400-0000551C0000}"/>
            </a:ext>
          </a:extLst>
        </xdr:cNvPr>
        <xdr:cNvSpPr txBox="1"/>
      </xdr:nvSpPr>
      <xdr:spPr>
        <a:xfrm>
          <a:off x="4914900" y="5674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18.0</a:t>
          </a:r>
        </a:p>
      </xdr:txBody>
    </xdr:sp>
    <xdr:clientData/>
  </xdr:twoCellAnchor>
  <xdr:twoCellAnchor>
    <xdr:from>
      <xdr:col>5</xdr:col>
      <xdr:colOff>498475</xdr:colOff>
      <xdr:row>33</xdr:row>
      <xdr:rowOff>125730</xdr:rowOff>
    </xdr:from>
    <xdr:to>
      <xdr:col>5</xdr:col>
      <xdr:colOff>600075</xdr:colOff>
      <xdr:row>34</xdr:row>
      <xdr:rowOff>55880</xdr:rowOff>
    </xdr:to>
    <xdr:sp macro="" textlink="">
      <xdr:nvSpPr>
        <xdr:cNvPr id="7254" name="円/楕円 86">
          <a:extLst>
            <a:ext uri="{FF2B5EF4-FFF2-40B4-BE49-F238E27FC236}">
              <a16:creationId xmlns:a16="http://schemas.microsoft.com/office/drawing/2014/main" id="{00000000-0008-0000-0400-0000561C0000}"/>
            </a:ext>
          </a:extLst>
        </xdr:cNvPr>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32</xdr:row>
      <xdr:rowOff>66040</xdr:rowOff>
    </xdr:from>
    <xdr:to>
      <xdr:col>6</xdr:col>
      <xdr:colOff>218440</xdr:colOff>
      <xdr:row>33</xdr:row>
      <xdr:rowOff>153035</xdr:rowOff>
    </xdr:to>
    <xdr:sp macro="" textlink="">
      <xdr:nvSpPr>
        <xdr:cNvPr id="7255" name="テキスト ボックス 87">
          <a:extLst>
            <a:ext uri="{FF2B5EF4-FFF2-40B4-BE49-F238E27FC236}">
              <a16:creationId xmlns:a16="http://schemas.microsoft.com/office/drawing/2014/main" id="{00000000-0008-0000-0400-0000571C0000}"/>
            </a:ext>
          </a:extLst>
        </xdr:cNvPr>
        <xdr:cNvSpPr txBox="1"/>
      </xdr:nvSpPr>
      <xdr:spPr>
        <a:xfrm>
          <a:off x="3606800" y="55524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17.4</a:t>
          </a:r>
        </a:p>
      </xdr:txBody>
    </xdr:sp>
    <xdr:clientData/>
  </xdr:twoCellAnchor>
  <xdr:twoCellAnchor>
    <xdr:from>
      <xdr:col>4</xdr:col>
      <xdr:colOff>295275</xdr:colOff>
      <xdr:row>33</xdr:row>
      <xdr:rowOff>57150</xdr:rowOff>
    </xdr:from>
    <xdr:to>
      <xdr:col>4</xdr:col>
      <xdr:colOff>396875</xdr:colOff>
      <xdr:row>33</xdr:row>
      <xdr:rowOff>158750</xdr:rowOff>
    </xdr:to>
    <xdr:sp macro="" textlink="">
      <xdr:nvSpPr>
        <xdr:cNvPr id="7256" name="円/楕円 88">
          <a:extLst>
            <a:ext uri="{FF2B5EF4-FFF2-40B4-BE49-F238E27FC236}">
              <a16:creationId xmlns:a16="http://schemas.microsoft.com/office/drawing/2014/main" id="{00000000-0008-0000-0400-0000581C0000}"/>
            </a:ext>
          </a:extLst>
        </xdr:cNvPr>
        <xdr:cNvSpPr/>
      </xdr:nvSpPr>
      <xdr:spPr>
        <a:xfrm>
          <a:off x="3048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31</xdr:row>
      <xdr:rowOff>168910</xdr:rowOff>
    </xdr:from>
    <xdr:to>
      <xdr:col>5</xdr:col>
      <xdr:colOff>41275</xdr:colOff>
      <xdr:row>33</xdr:row>
      <xdr:rowOff>84455</xdr:rowOff>
    </xdr:to>
    <xdr:sp macro="" textlink="">
      <xdr:nvSpPr>
        <xdr:cNvPr id="7257" name="テキスト ボックス 89">
          <a:extLst>
            <a:ext uri="{FF2B5EF4-FFF2-40B4-BE49-F238E27FC236}">
              <a16:creationId xmlns:a16="http://schemas.microsoft.com/office/drawing/2014/main" id="{00000000-0008-0000-0400-0000591C0000}"/>
            </a:ext>
          </a:extLst>
        </xdr:cNvPr>
        <xdr:cNvSpPr txBox="1"/>
      </xdr:nvSpPr>
      <xdr:spPr>
        <a:xfrm>
          <a:off x="2717800" y="5483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16.5</a:t>
          </a:r>
        </a:p>
      </xdr:txBody>
    </xdr:sp>
    <xdr:clientData/>
  </xdr:twoCellAnchor>
  <xdr:twoCellAnchor>
    <xdr:from>
      <xdr:col>3</xdr:col>
      <xdr:colOff>92075</xdr:colOff>
      <xdr:row>33</xdr:row>
      <xdr:rowOff>80010</xdr:rowOff>
    </xdr:from>
    <xdr:to>
      <xdr:col>3</xdr:col>
      <xdr:colOff>193675</xdr:colOff>
      <xdr:row>34</xdr:row>
      <xdr:rowOff>10160</xdr:rowOff>
    </xdr:to>
    <xdr:sp macro="" textlink="">
      <xdr:nvSpPr>
        <xdr:cNvPr id="7258" name="円/楕円 90">
          <a:extLst>
            <a:ext uri="{FF2B5EF4-FFF2-40B4-BE49-F238E27FC236}">
              <a16:creationId xmlns:a16="http://schemas.microsoft.com/office/drawing/2014/main" id="{00000000-0008-0000-0400-00005A1C0000}"/>
            </a:ext>
          </a:extLst>
        </xdr:cNvPr>
        <xdr:cNvSpPr/>
      </xdr:nvSpPr>
      <xdr:spPr>
        <a:xfrm>
          <a:off x="2159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32</xdr:row>
      <xdr:rowOff>20320</xdr:rowOff>
    </xdr:from>
    <xdr:to>
      <xdr:col>3</xdr:col>
      <xdr:colOff>523875</xdr:colOff>
      <xdr:row>33</xdr:row>
      <xdr:rowOff>107315</xdr:rowOff>
    </xdr:to>
    <xdr:sp macro="" textlink="">
      <xdr:nvSpPr>
        <xdr:cNvPr id="7259" name="テキスト ボックス 91">
          <a:extLst>
            <a:ext uri="{FF2B5EF4-FFF2-40B4-BE49-F238E27FC236}">
              <a16:creationId xmlns:a16="http://schemas.microsoft.com/office/drawing/2014/main" id="{00000000-0008-0000-0400-00005B1C0000}"/>
            </a:ext>
          </a:extLst>
        </xdr:cNvPr>
        <xdr:cNvSpPr txBox="1"/>
      </xdr:nvSpPr>
      <xdr:spPr>
        <a:xfrm>
          <a:off x="1828800" y="5506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16.8</a:t>
          </a:r>
        </a:p>
      </xdr:txBody>
    </xdr:sp>
    <xdr:clientData/>
  </xdr:twoCellAnchor>
  <xdr:twoCellAnchor>
    <xdr:from>
      <xdr:col>1</xdr:col>
      <xdr:colOff>574675</xdr:colOff>
      <xdr:row>34</xdr:row>
      <xdr:rowOff>0</xdr:rowOff>
    </xdr:from>
    <xdr:to>
      <xdr:col>1</xdr:col>
      <xdr:colOff>676275</xdr:colOff>
      <xdr:row>34</xdr:row>
      <xdr:rowOff>101600</xdr:rowOff>
    </xdr:to>
    <xdr:sp macro="" textlink="">
      <xdr:nvSpPr>
        <xdr:cNvPr id="7260" name="円/楕円 92">
          <a:extLst>
            <a:ext uri="{FF2B5EF4-FFF2-40B4-BE49-F238E27FC236}">
              <a16:creationId xmlns:a16="http://schemas.microsoft.com/office/drawing/2014/main" id="{00000000-0008-0000-0400-00005C1C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32</xdr:row>
      <xdr:rowOff>111760</xdr:rowOff>
    </xdr:from>
    <xdr:to>
      <xdr:col>2</xdr:col>
      <xdr:colOff>320675</xdr:colOff>
      <xdr:row>34</xdr:row>
      <xdr:rowOff>27305</xdr:rowOff>
    </xdr:to>
    <xdr:sp macro="" textlink="">
      <xdr:nvSpPr>
        <xdr:cNvPr id="7261" name="テキスト ボックス 93">
          <a:extLst>
            <a:ext uri="{FF2B5EF4-FFF2-40B4-BE49-F238E27FC236}">
              <a16:creationId xmlns:a16="http://schemas.microsoft.com/office/drawing/2014/main" id="{00000000-0008-0000-0400-00005D1C0000}"/>
            </a:ext>
          </a:extLst>
        </xdr:cNvPr>
        <xdr:cNvSpPr txBox="1"/>
      </xdr:nvSpPr>
      <xdr:spPr>
        <a:xfrm>
          <a:off x="939800" y="559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18.0</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7262" name="正方形/長方形 94">
          <a:extLst>
            <a:ext uri="{FF2B5EF4-FFF2-40B4-BE49-F238E27FC236}">
              <a16:creationId xmlns:a16="http://schemas.microsoft.com/office/drawing/2014/main" id="{00000000-0008-0000-0400-00005E1C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7263" name="正方形/長方形 95">
          <a:extLst>
            <a:ext uri="{FF2B5EF4-FFF2-40B4-BE49-F238E27FC236}">
              <a16:creationId xmlns:a16="http://schemas.microsoft.com/office/drawing/2014/main" id="{00000000-0008-0000-0400-00005F1C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7264" name="正方形/長方形 96">
          <a:extLst>
            <a:ext uri="{FF2B5EF4-FFF2-40B4-BE49-F238E27FC236}">
              <a16:creationId xmlns:a16="http://schemas.microsoft.com/office/drawing/2014/main" id="{00000000-0008-0000-0400-0000601C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10/79</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7265" name="正方形/長方形 97">
          <a:extLst>
            <a:ext uri="{FF2B5EF4-FFF2-40B4-BE49-F238E27FC236}">
              <a16:creationId xmlns:a16="http://schemas.microsoft.com/office/drawing/2014/main" id="{00000000-0008-0000-0400-0000611C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7266" name="正方形/長方形 98">
          <a:extLst>
            <a:ext uri="{FF2B5EF4-FFF2-40B4-BE49-F238E27FC236}">
              <a16:creationId xmlns:a16="http://schemas.microsoft.com/office/drawing/2014/main" id="{00000000-0008-0000-0400-0000621C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7267" name="正方形/長方形 99">
          <a:extLst>
            <a:ext uri="{FF2B5EF4-FFF2-40B4-BE49-F238E27FC236}">
              <a16:creationId xmlns:a16="http://schemas.microsoft.com/office/drawing/2014/main" id="{00000000-0008-0000-0400-0000631C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7268" name="正方形/長方形 100">
          <a:extLst>
            <a:ext uri="{FF2B5EF4-FFF2-40B4-BE49-F238E27FC236}">
              <a16:creationId xmlns:a16="http://schemas.microsoft.com/office/drawing/2014/main" id="{00000000-0008-0000-0400-0000641C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13.4</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69" name="正方形/長方形 101">
          <a:extLst>
            <a:ext uri="{FF2B5EF4-FFF2-40B4-BE49-F238E27FC236}">
              <a16:creationId xmlns:a16="http://schemas.microsoft.com/office/drawing/2014/main" id="{00000000-0008-0000-0400-0000651C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7270" name="正方形/長方形 102">
          <a:extLst>
            <a:ext uri="{FF2B5EF4-FFF2-40B4-BE49-F238E27FC236}">
              <a16:creationId xmlns:a16="http://schemas.microsoft.com/office/drawing/2014/main" id="{00000000-0008-0000-0400-0000661C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7271" name="正方形/長方形 103">
          <a:extLst>
            <a:ext uri="{FF2B5EF4-FFF2-40B4-BE49-F238E27FC236}">
              <a16:creationId xmlns:a16="http://schemas.microsoft.com/office/drawing/2014/main" id="{00000000-0008-0000-0400-0000671C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7272" name="テキスト ボックス 104">
          <a:extLst>
            <a:ext uri="{FF2B5EF4-FFF2-40B4-BE49-F238E27FC236}">
              <a16:creationId xmlns:a16="http://schemas.microsoft.com/office/drawing/2014/main" id="{00000000-0008-0000-0400-0000681C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に係る経常収支比率の主な要因として、巡回バス運行委託料、ゴミ収集委託料等があるが、類似団体内平均値13.9、県平均13.4よりも値は低い。今後の普通交付税の減額により一般財源が減っていくので、更なる経費の抑制を検討していきたい。</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7273" name="テキスト ボックス 105">
          <a:extLst>
            <a:ext uri="{FF2B5EF4-FFF2-40B4-BE49-F238E27FC236}">
              <a16:creationId xmlns:a16="http://schemas.microsoft.com/office/drawing/2014/main" id="{00000000-0008-0000-0400-0000691C0000}"/>
            </a:ext>
          </a:extLst>
        </xdr:cNvPr>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7274" name="直線コネクタ 106">
          <a:extLst>
            <a:ext uri="{FF2B5EF4-FFF2-40B4-BE49-F238E27FC236}">
              <a16:creationId xmlns:a16="http://schemas.microsoft.com/office/drawing/2014/main" id="{00000000-0008-0000-0400-00006A1C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7275" name="テキスト ボックス 107">
          <a:extLst>
            <a:ext uri="{FF2B5EF4-FFF2-40B4-BE49-F238E27FC236}">
              <a16:creationId xmlns:a16="http://schemas.microsoft.com/office/drawing/2014/main" id="{00000000-0008-0000-0400-00006B1C0000}"/>
            </a:ext>
          </a:extLst>
        </xdr:cNvPr>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35.0</a:t>
          </a:r>
        </a:p>
      </xdr:txBody>
    </xdr:sp>
    <xdr:clientData/>
  </xdr:twoCellAnchor>
  <xdr:twoCellAnchor>
    <xdr:from>
      <xdr:col>18</xdr:col>
      <xdr:colOff>82550</xdr:colOff>
      <xdr:row>22</xdr:row>
      <xdr:rowOff>29210</xdr:rowOff>
    </xdr:from>
    <xdr:to>
      <xdr:col>24</xdr:col>
      <xdr:colOff>590550</xdr:colOff>
      <xdr:row>22</xdr:row>
      <xdr:rowOff>29210</xdr:rowOff>
    </xdr:to>
    <xdr:cxnSp macro="">
      <xdr:nvCxnSpPr>
        <xdr:cNvPr id="7276" name="直線コネクタ 108">
          <a:extLst>
            <a:ext uri="{FF2B5EF4-FFF2-40B4-BE49-F238E27FC236}">
              <a16:creationId xmlns:a16="http://schemas.microsoft.com/office/drawing/2014/main" id="{00000000-0008-0000-0400-00006C1C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21</xdr:row>
      <xdr:rowOff>58420</xdr:rowOff>
    </xdr:from>
    <xdr:to>
      <xdr:col>18</xdr:col>
      <xdr:colOff>81915</xdr:colOff>
      <xdr:row>22</xdr:row>
      <xdr:rowOff>146050</xdr:rowOff>
    </xdr:to>
    <xdr:sp macro="" textlink="">
      <xdr:nvSpPr>
        <xdr:cNvPr id="7277" name="テキスト ボックス 109">
          <a:extLst>
            <a:ext uri="{FF2B5EF4-FFF2-40B4-BE49-F238E27FC236}">
              <a16:creationId xmlns:a16="http://schemas.microsoft.com/office/drawing/2014/main" id="{00000000-0008-0000-0400-00006D1C0000}"/>
            </a:ext>
          </a:extLst>
        </xdr:cNvPr>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20</xdr:row>
      <xdr:rowOff>45085</xdr:rowOff>
    </xdr:from>
    <xdr:to>
      <xdr:col>24</xdr:col>
      <xdr:colOff>590550</xdr:colOff>
      <xdr:row>20</xdr:row>
      <xdr:rowOff>45085</xdr:rowOff>
    </xdr:to>
    <xdr:cxnSp macro="">
      <xdr:nvCxnSpPr>
        <xdr:cNvPr id="7278" name="直線コネクタ 110">
          <a:extLst>
            <a:ext uri="{FF2B5EF4-FFF2-40B4-BE49-F238E27FC236}">
              <a16:creationId xmlns:a16="http://schemas.microsoft.com/office/drawing/2014/main" id="{00000000-0008-0000-0400-00006E1C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19</xdr:row>
      <xdr:rowOff>74930</xdr:rowOff>
    </xdr:from>
    <xdr:to>
      <xdr:col>18</xdr:col>
      <xdr:colOff>81915</xdr:colOff>
      <xdr:row>20</xdr:row>
      <xdr:rowOff>161925</xdr:rowOff>
    </xdr:to>
    <xdr:sp macro="" textlink="">
      <xdr:nvSpPr>
        <xdr:cNvPr id="7279" name="テキスト ボックス 111">
          <a:extLst>
            <a:ext uri="{FF2B5EF4-FFF2-40B4-BE49-F238E27FC236}">
              <a16:creationId xmlns:a16="http://schemas.microsoft.com/office/drawing/2014/main" id="{00000000-0008-0000-0400-00006F1C0000}"/>
            </a:ext>
          </a:extLst>
        </xdr:cNvPr>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18</xdr:row>
      <xdr:rowOff>61595</xdr:rowOff>
    </xdr:from>
    <xdr:to>
      <xdr:col>24</xdr:col>
      <xdr:colOff>590550</xdr:colOff>
      <xdr:row>18</xdr:row>
      <xdr:rowOff>61595</xdr:rowOff>
    </xdr:to>
    <xdr:cxnSp macro="">
      <xdr:nvCxnSpPr>
        <xdr:cNvPr id="7280" name="直線コネクタ 112">
          <a:extLst>
            <a:ext uri="{FF2B5EF4-FFF2-40B4-BE49-F238E27FC236}">
              <a16:creationId xmlns:a16="http://schemas.microsoft.com/office/drawing/2014/main" id="{00000000-0008-0000-0400-0000701C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90805</xdr:rowOff>
    </xdr:from>
    <xdr:to>
      <xdr:col>18</xdr:col>
      <xdr:colOff>81915</xdr:colOff>
      <xdr:row>19</xdr:row>
      <xdr:rowOff>6350</xdr:rowOff>
    </xdr:to>
    <xdr:sp macro="" textlink="">
      <xdr:nvSpPr>
        <xdr:cNvPr id="7281" name="テキスト ボックス 113">
          <a:extLst>
            <a:ext uri="{FF2B5EF4-FFF2-40B4-BE49-F238E27FC236}">
              <a16:creationId xmlns:a16="http://schemas.microsoft.com/office/drawing/2014/main" id="{00000000-0008-0000-0400-0000711C0000}"/>
            </a:ext>
          </a:extLst>
        </xdr:cNvPr>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16</xdr:row>
      <xdr:rowOff>78105</xdr:rowOff>
    </xdr:from>
    <xdr:to>
      <xdr:col>24</xdr:col>
      <xdr:colOff>590550</xdr:colOff>
      <xdr:row>16</xdr:row>
      <xdr:rowOff>78105</xdr:rowOff>
    </xdr:to>
    <xdr:cxnSp macro="">
      <xdr:nvCxnSpPr>
        <xdr:cNvPr id="7282" name="直線コネクタ 114">
          <a:extLst>
            <a:ext uri="{FF2B5EF4-FFF2-40B4-BE49-F238E27FC236}">
              <a16:creationId xmlns:a16="http://schemas.microsoft.com/office/drawing/2014/main" id="{00000000-0008-0000-0400-0000721C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107315</xdr:rowOff>
    </xdr:from>
    <xdr:to>
      <xdr:col>18</xdr:col>
      <xdr:colOff>81915</xdr:colOff>
      <xdr:row>17</xdr:row>
      <xdr:rowOff>23495</xdr:rowOff>
    </xdr:to>
    <xdr:sp macro="" textlink="">
      <xdr:nvSpPr>
        <xdr:cNvPr id="7283" name="テキスト ボックス 115">
          <a:extLst>
            <a:ext uri="{FF2B5EF4-FFF2-40B4-BE49-F238E27FC236}">
              <a16:creationId xmlns:a16="http://schemas.microsoft.com/office/drawing/2014/main" id="{00000000-0008-0000-0400-0000731C0000}"/>
            </a:ext>
          </a:extLst>
        </xdr:cNvPr>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14</xdr:row>
      <xdr:rowOff>94615</xdr:rowOff>
    </xdr:from>
    <xdr:to>
      <xdr:col>24</xdr:col>
      <xdr:colOff>590550</xdr:colOff>
      <xdr:row>14</xdr:row>
      <xdr:rowOff>94615</xdr:rowOff>
    </xdr:to>
    <xdr:cxnSp macro="">
      <xdr:nvCxnSpPr>
        <xdr:cNvPr id="7284" name="直線コネクタ 116">
          <a:extLst>
            <a:ext uri="{FF2B5EF4-FFF2-40B4-BE49-F238E27FC236}">
              <a16:creationId xmlns:a16="http://schemas.microsoft.com/office/drawing/2014/main" id="{00000000-0008-0000-0400-0000741C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13</xdr:row>
      <xdr:rowOff>123825</xdr:rowOff>
    </xdr:from>
    <xdr:to>
      <xdr:col>18</xdr:col>
      <xdr:colOff>81915</xdr:colOff>
      <xdr:row>15</xdr:row>
      <xdr:rowOff>39370</xdr:rowOff>
    </xdr:to>
    <xdr:sp macro="" textlink="">
      <xdr:nvSpPr>
        <xdr:cNvPr id="7285" name="テキスト ボックス 117">
          <a:extLst>
            <a:ext uri="{FF2B5EF4-FFF2-40B4-BE49-F238E27FC236}">
              <a16:creationId xmlns:a16="http://schemas.microsoft.com/office/drawing/2014/main" id="{00000000-0008-0000-0400-0000751C0000}"/>
            </a:ext>
          </a:extLst>
        </xdr:cNvPr>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12</xdr:row>
      <xdr:rowOff>110490</xdr:rowOff>
    </xdr:from>
    <xdr:to>
      <xdr:col>24</xdr:col>
      <xdr:colOff>590550</xdr:colOff>
      <xdr:row>12</xdr:row>
      <xdr:rowOff>110490</xdr:rowOff>
    </xdr:to>
    <xdr:cxnSp macro="">
      <xdr:nvCxnSpPr>
        <xdr:cNvPr id="7286" name="直線コネクタ 118">
          <a:extLst>
            <a:ext uri="{FF2B5EF4-FFF2-40B4-BE49-F238E27FC236}">
              <a16:creationId xmlns:a16="http://schemas.microsoft.com/office/drawing/2014/main" id="{00000000-0008-0000-0400-0000761C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11</xdr:row>
      <xdr:rowOff>139700</xdr:rowOff>
    </xdr:from>
    <xdr:to>
      <xdr:col>18</xdr:col>
      <xdr:colOff>81915</xdr:colOff>
      <xdr:row>13</xdr:row>
      <xdr:rowOff>55880</xdr:rowOff>
    </xdr:to>
    <xdr:sp macro="" textlink="">
      <xdr:nvSpPr>
        <xdr:cNvPr id="7287" name="テキスト ボックス 119">
          <a:extLst>
            <a:ext uri="{FF2B5EF4-FFF2-40B4-BE49-F238E27FC236}">
              <a16:creationId xmlns:a16="http://schemas.microsoft.com/office/drawing/2014/main" id="{00000000-0008-0000-0400-0000771C0000}"/>
            </a:ext>
          </a:extLst>
        </xdr:cNvPr>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7288" name="直線コネクタ 120">
          <a:extLst>
            <a:ext uri="{FF2B5EF4-FFF2-40B4-BE49-F238E27FC236}">
              <a16:creationId xmlns:a16="http://schemas.microsoft.com/office/drawing/2014/main" id="{00000000-0008-0000-0400-0000781C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9</xdr:row>
      <xdr:rowOff>156210</xdr:rowOff>
    </xdr:from>
    <xdr:to>
      <xdr:col>18</xdr:col>
      <xdr:colOff>81915</xdr:colOff>
      <xdr:row>11</xdr:row>
      <xdr:rowOff>71755</xdr:rowOff>
    </xdr:to>
    <xdr:sp macro="" textlink="">
      <xdr:nvSpPr>
        <xdr:cNvPr id="7289" name="テキスト ボックス 121">
          <a:extLst>
            <a:ext uri="{FF2B5EF4-FFF2-40B4-BE49-F238E27FC236}">
              <a16:creationId xmlns:a16="http://schemas.microsoft.com/office/drawing/2014/main" id="{00000000-0008-0000-0400-0000791C0000}"/>
            </a:ext>
          </a:extLst>
        </xdr:cNvPr>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7290" name="物件費グラフ枠">
          <a:extLst>
            <a:ext uri="{FF2B5EF4-FFF2-40B4-BE49-F238E27FC236}">
              <a16:creationId xmlns:a16="http://schemas.microsoft.com/office/drawing/2014/main" id="{00000000-0008-0000-0400-00007A1C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13</xdr:row>
      <xdr:rowOff>69850</xdr:rowOff>
    </xdr:from>
    <xdr:to>
      <xdr:col>24</xdr:col>
      <xdr:colOff>31750</xdr:colOff>
      <xdr:row>20</xdr:row>
      <xdr:rowOff>130175</xdr:rowOff>
    </xdr:to>
    <xdr:cxnSp macro="">
      <xdr:nvCxnSpPr>
        <xdr:cNvPr id="7291" name="直線コネクタ 123">
          <a:extLst>
            <a:ext uri="{FF2B5EF4-FFF2-40B4-BE49-F238E27FC236}">
              <a16:creationId xmlns:a16="http://schemas.microsoft.com/office/drawing/2014/main" id="{00000000-0008-0000-0400-00007B1C0000}"/>
            </a:ext>
          </a:extLst>
        </xdr:cNvPr>
        <xdr:cNvCxnSpPr/>
      </xdr:nvCxnSpPr>
      <xdr:spPr>
        <a:xfrm flipV="1">
          <a:off x="16510000" y="2298700"/>
          <a:ext cx="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102235</xdr:rowOff>
    </xdr:from>
    <xdr:to>
      <xdr:col>25</xdr:col>
      <xdr:colOff>196850</xdr:colOff>
      <xdr:row>22</xdr:row>
      <xdr:rowOff>17780</xdr:rowOff>
    </xdr:to>
    <xdr:sp macro="" textlink="">
      <xdr:nvSpPr>
        <xdr:cNvPr id="7292" name="物件費最小値テキスト">
          <a:extLst>
            <a:ext uri="{FF2B5EF4-FFF2-40B4-BE49-F238E27FC236}">
              <a16:creationId xmlns:a16="http://schemas.microsoft.com/office/drawing/2014/main" id="{00000000-0008-0000-0400-00007C1C0000}"/>
            </a:ext>
          </a:extLst>
        </xdr:cNvPr>
        <xdr:cNvSpPr txBox="1"/>
      </xdr:nvSpPr>
      <xdr:spPr>
        <a:xfrm>
          <a:off x="16598900" y="353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26.3</a:t>
          </a:r>
        </a:p>
      </xdr:txBody>
    </xdr:sp>
    <xdr:clientData/>
  </xdr:twoCellAnchor>
  <xdr:twoCellAnchor>
    <xdr:from>
      <xdr:col>23</xdr:col>
      <xdr:colOff>628650</xdr:colOff>
      <xdr:row>20</xdr:row>
      <xdr:rowOff>130175</xdr:rowOff>
    </xdr:from>
    <xdr:to>
      <xdr:col>24</xdr:col>
      <xdr:colOff>120650</xdr:colOff>
      <xdr:row>20</xdr:row>
      <xdr:rowOff>130175</xdr:rowOff>
    </xdr:to>
    <xdr:cxnSp macro="">
      <xdr:nvCxnSpPr>
        <xdr:cNvPr id="7293" name="直線コネクタ 125">
          <a:extLst>
            <a:ext uri="{FF2B5EF4-FFF2-40B4-BE49-F238E27FC236}">
              <a16:creationId xmlns:a16="http://schemas.microsoft.com/office/drawing/2014/main" id="{00000000-0008-0000-0400-00007D1C0000}"/>
            </a:ext>
          </a:extLst>
        </xdr:cNvPr>
        <xdr:cNvCxnSpPr/>
      </xdr:nvCxnSpPr>
      <xdr:spPr>
        <a:xfrm>
          <a:off x="16421100" y="3559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11</xdr:row>
      <xdr:rowOff>156210</xdr:rowOff>
    </xdr:from>
    <xdr:to>
      <xdr:col>25</xdr:col>
      <xdr:colOff>196850</xdr:colOff>
      <xdr:row>13</xdr:row>
      <xdr:rowOff>71755</xdr:rowOff>
    </xdr:to>
    <xdr:sp macro="" textlink="">
      <xdr:nvSpPr>
        <xdr:cNvPr id="7294" name="物件費最大値テキスト">
          <a:extLst>
            <a:ext uri="{FF2B5EF4-FFF2-40B4-BE49-F238E27FC236}">
              <a16:creationId xmlns:a16="http://schemas.microsoft.com/office/drawing/2014/main" id="{00000000-0008-0000-0400-00007E1C0000}"/>
            </a:ext>
          </a:extLst>
        </xdr:cNvPr>
        <xdr:cNvSpPr txBox="1"/>
      </xdr:nvSpPr>
      <xdr:spPr>
        <a:xfrm>
          <a:off x="16598900" y="2042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7.0</a:t>
          </a:r>
        </a:p>
      </xdr:txBody>
    </xdr:sp>
    <xdr:clientData/>
  </xdr:twoCellAnchor>
  <xdr:twoCellAnchor>
    <xdr:from>
      <xdr:col>23</xdr:col>
      <xdr:colOff>628650</xdr:colOff>
      <xdr:row>13</xdr:row>
      <xdr:rowOff>69850</xdr:rowOff>
    </xdr:from>
    <xdr:to>
      <xdr:col>24</xdr:col>
      <xdr:colOff>120650</xdr:colOff>
      <xdr:row>13</xdr:row>
      <xdr:rowOff>69850</xdr:rowOff>
    </xdr:to>
    <xdr:cxnSp macro="">
      <xdr:nvCxnSpPr>
        <xdr:cNvPr id="7295" name="直線コネクタ 127">
          <a:extLst>
            <a:ext uri="{FF2B5EF4-FFF2-40B4-BE49-F238E27FC236}">
              <a16:creationId xmlns:a16="http://schemas.microsoft.com/office/drawing/2014/main" id="{00000000-0008-0000-0400-00007F1C0000}"/>
            </a:ext>
          </a:extLst>
        </xdr:cNvPr>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48895</xdr:rowOff>
    </xdr:from>
    <xdr:to>
      <xdr:col>24</xdr:col>
      <xdr:colOff>31750</xdr:colOff>
      <xdr:row>14</xdr:row>
      <xdr:rowOff>74930</xdr:rowOff>
    </xdr:to>
    <xdr:cxnSp macro="">
      <xdr:nvCxnSpPr>
        <xdr:cNvPr id="7296" name="直線コネクタ 128">
          <a:extLst>
            <a:ext uri="{FF2B5EF4-FFF2-40B4-BE49-F238E27FC236}">
              <a16:creationId xmlns:a16="http://schemas.microsoft.com/office/drawing/2014/main" id="{00000000-0008-0000-0400-0000801C0000}"/>
            </a:ext>
          </a:extLst>
        </xdr:cNvPr>
        <xdr:cNvCxnSpPr/>
      </xdr:nvCxnSpPr>
      <xdr:spPr>
        <a:xfrm>
          <a:off x="15671800" y="244919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15</xdr:row>
      <xdr:rowOff>99060</xdr:rowOff>
    </xdr:from>
    <xdr:to>
      <xdr:col>25</xdr:col>
      <xdr:colOff>196850</xdr:colOff>
      <xdr:row>17</xdr:row>
      <xdr:rowOff>14605</xdr:rowOff>
    </xdr:to>
    <xdr:sp macro="" textlink="">
      <xdr:nvSpPr>
        <xdr:cNvPr id="7297" name="物件費平均値テキスト">
          <a:extLst>
            <a:ext uri="{FF2B5EF4-FFF2-40B4-BE49-F238E27FC236}">
              <a16:creationId xmlns:a16="http://schemas.microsoft.com/office/drawing/2014/main" id="{00000000-0008-0000-0400-0000811C0000}"/>
            </a:ext>
          </a:extLst>
        </xdr:cNvPr>
        <xdr:cNvSpPr txBox="1"/>
      </xdr:nvSpPr>
      <xdr:spPr>
        <a:xfrm>
          <a:off x="16598900" y="26708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13.9</a:t>
          </a:r>
        </a:p>
      </xdr:txBody>
    </xdr:sp>
    <xdr:clientData/>
  </xdr:twoCellAnchor>
  <xdr:twoCellAnchor>
    <xdr:from>
      <xdr:col>23</xdr:col>
      <xdr:colOff>666750</xdr:colOff>
      <xdr:row>15</xdr:row>
      <xdr:rowOff>127000</xdr:rowOff>
    </xdr:from>
    <xdr:to>
      <xdr:col>24</xdr:col>
      <xdr:colOff>82550</xdr:colOff>
      <xdr:row>16</xdr:row>
      <xdr:rowOff>57150</xdr:rowOff>
    </xdr:to>
    <xdr:sp macro="" textlink="">
      <xdr:nvSpPr>
        <xdr:cNvPr id="7298" name="フローチャート : 判断 130">
          <a:extLst>
            <a:ext uri="{FF2B5EF4-FFF2-40B4-BE49-F238E27FC236}">
              <a16:creationId xmlns:a16="http://schemas.microsoft.com/office/drawing/2014/main" id="{00000000-0008-0000-0400-0000821C0000}"/>
            </a:ext>
          </a:extLst>
        </xdr:cNvPr>
        <xdr:cNvSpPr/>
      </xdr:nvSpPr>
      <xdr:spPr>
        <a:xfrm>
          <a:off x="164592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14</xdr:row>
      <xdr:rowOff>22225</xdr:rowOff>
    </xdr:from>
    <xdr:to>
      <xdr:col>22</xdr:col>
      <xdr:colOff>565150</xdr:colOff>
      <xdr:row>14</xdr:row>
      <xdr:rowOff>48895</xdr:rowOff>
    </xdr:to>
    <xdr:cxnSp macro="">
      <xdr:nvCxnSpPr>
        <xdr:cNvPr id="7299" name="直線コネクタ 131">
          <a:extLst>
            <a:ext uri="{FF2B5EF4-FFF2-40B4-BE49-F238E27FC236}">
              <a16:creationId xmlns:a16="http://schemas.microsoft.com/office/drawing/2014/main" id="{00000000-0008-0000-0400-0000831C0000}"/>
            </a:ext>
          </a:extLst>
        </xdr:cNvPr>
        <xdr:cNvCxnSpPr/>
      </xdr:nvCxnSpPr>
      <xdr:spPr>
        <a:xfrm>
          <a:off x="14782800" y="242252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81280</xdr:rowOff>
    </xdr:from>
    <xdr:to>
      <xdr:col>22</xdr:col>
      <xdr:colOff>615950</xdr:colOff>
      <xdr:row>16</xdr:row>
      <xdr:rowOff>11430</xdr:rowOff>
    </xdr:to>
    <xdr:sp macro="" textlink="">
      <xdr:nvSpPr>
        <xdr:cNvPr id="7300" name="フローチャート : 判断 132">
          <a:extLst>
            <a:ext uri="{FF2B5EF4-FFF2-40B4-BE49-F238E27FC236}">
              <a16:creationId xmlns:a16="http://schemas.microsoft.com/office/drawing/2014/main" id="{00000000-0008-0000-0400-0000841C0000}"/>
            </a:ext>
          </a:extLst>
        </xdr:cNvPr>
        <xdr:cNvSpPr/>
      </xdr:nvSpPr>
      <xdr:spPr>
        <a:xfrm>
          <a:off x="15621000" y="265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15</xdr:row>
      <xdr:rowOff>167640</xdr:rowOff>
    </xdr:from>
    <xdr:to>
      <xdr:col>23</xdr:col>
      <xdr:colOff>234950</xdr:colOff>
      <xdr:row>17</xdr:row>
      <xdr:rowOff>83185</xdr:rowOff>
    </xdr:to>
    <xdr:sp macro="" textlink="">
      <xdr:nvSpPr>
        <xdr:cNvPr id="7301" name="テキスト ボックス 133">
          <a:extLst>
            <a:ext uri="{FF2B5EF4-FFF2-40B4-BE49-F238E27FC236}">
              <a16:creationId xmlns:a16="http://schemas.microsoft.com/office/drawing/2014/main" id="{00000000-0008-0000-0400-0000851C0000}"/>
            </a:ext>
          </a:extLst>
        </xdr:cNvPr>
        <xdr:cNvSpPr txBox="1"/>
      </xdr:nvSpPr>
      <xdr:spPr>
        <a:xfrm>
          <a:off x="15290800" y="27393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13.2</a:t>
          </a:r>
        </a:p>
      </xdr:txBody>
    </xdr:sp>
    <xdr:clientData/>
  </xdr:twoCellAnchor>
  <xdr:twoCellAnchor>
    <xdr:from>
      <xdr:col>20</xdr:col>
      <xdr:colOff>158750</xdr:colOff>
      <xdr:row>14</xdr:row>
      <xdr:rowOff>22225</xdr:rowOff>
    </xdr:from>
    <xdr:to>
      <xdr:col>21</xdr:col>
      <xdr:colOff>361950</xdr:colOff>
      <xdr:row>15</xdr:row>
      <xdr:rowOff>20955</xdr:rowOff>
    </xdr:to>
    <xdr:cxnSp macro="">
      <xdr:nvCxnSpPr>
        <xdr:cNvPr id="7302" name="直線コネクタ 134">
          <a:extLst>
            <a:ext uri="{FF2B5EF4-FFF2-40B4-BE49-F238E27FC236}">
              <a16:creationId xmlns:a16="http://schemas.microsoft.com/office/drawing/2014/main" id="{00000000-0008-0000-0400-0000861C0000}"/>
            </a:ext>
          </a:extLst>
        </xdr:cNvPr>
        <xdr:cNvCxnSpPr/>
      </xdr:nvCxnSpPr>
      <xdr:spPr>
        <a:xfrm flipV="1">
          <a:off x="13893800" y="242252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93980</xdr:rowOff>
    </xdr:from>
    <xdr:to>
      <xdr:col>21</xdr:col>
      <xdr:colOff>412750</xdr:colOff>
      <xdr:row>16</xdr:row>
      <xdr:rowOff>24130</xdr:rowOff>
    </xdr:to>
    <xdr:sp macro="" textlink="">
      <xdr:nvSpPr>
        <xdr:cNvPr id="7303" name="フローチャート : 判断 135">
          <a:extLst>
            <a:ext uri="{FF2B5EF4-FFF2-40B4-BE49-F238E27FC236}">
              <a16:creationId xmlns:a16="http://schemas.microsoft.com/office/drawing/2014/main" id="{00000000-0008-0000-0400-0000871C0000}"/>
            </a:ext>
          </a:extLst>
        </xdr:cNvPr>
        <xdr:cNvSpPr/>
      </xdr:nvSpPr>
      <xdr:spPr>
        <a:xfrm>
          <a:off x="14732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16</xdr:row>
      <xdr:rowOff>8890</xdr:rowOff>
    </xdr:from>
    <xdr:to>
      <xdr:col>22</xdr:col>
      <xdr:colOff>57150</xdr:colOff>
      <xdr:row>17</xdr:row>
      <xdr:rowOff>95885</xdr:rowOff>
    </xdr:to>
    <xdr:sp macro="" textlink="">
      <xdr:nvSpPr>
        <xdr:cNvPr id="7304" name="テキスト ボックス 136">
          <a:extLst>
            <a:ext uri="{FF2B5EF4-FFF2-40B4-BE49-F238E27FC236}">
              <a16:creationId xmlns:a16="http://schemas.microsoft.com/office/drawing/2014/main" id="{00000000-0008-0000-0400-0000881C0000}"/>
            </a:ext>
          </a:extLst>
        </xdr:cNvPr>
        <xdr:cNvSpPr txBox="1"/>
      </xdr:nvSpPr>
      <xdr:spPr>
        <a:xfrm>
          <a:off x="14401800" y="275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13.4</a:t>
          </a:r>
        </a:p>
      </xdr:txBody>
    </xdr:sp>
    <xdr:clientData/>
  </xdr:twoCellAnchor>
  <xdr:twoCellAnchor>
    <xdr:from>
      <xdr:col>18</xdr:col>
      <xdr:colOff>641350</xdr:colOff>
      <xdr:row>14</xdr:row>
      <xdr:rowOff>107315</xdr:rowOff>
    </xdr:from>
    <xdr:to>
      <xdr:col>20</xdr:col>
      <xdr:colOff>158750</xdr:colOff>
      <xdr:row>15</xdr:row>
      <xdr:rowOff>20955</xdr:rowOff>
    </xdr:to>
    <xdr:cxnSp macro="">
      <xdr:nvCxnSpPr>
        <xdr:cNvPr id="7305" name="直線コネクタ 137">
          <a:extLst>
            <a:ext uri="{FF2B5EF4-FFF2-40B4-BE49-F238E27FC236}">
              <a16:creationId xmlns:a16="http://schemas.microsoft.com/office/drawing/2014/main" id="{00000000-0008-0000-0400-0000891C0000}"/>
            </a:ext>
          </a:extLst>
        </xdr:cNvPr>
        <xdr:cNvCxnSpPr/>
      </xdr:nvCxnSpPr>
      <xdr:spPr>
        <a:xfrm>
          <a:off x="13004800" y="250761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55245</xdr:rowOff>
    </xdr:from>
    <xdr:to>
      <xdr:col>20</xdr:col>
      <xdr:colOff>209550</xdr:colOff>
      <xdr:row>15</xdr:row>
      <xdr:rowOff>156845</xdr:rowOff>
    </xdr:to>
    <xdr:sp macro="" textlink="">
      <xdr:nvSpPr>
        <xdr:cNvPr id="7306" name="フローチャート : 判断 138">
          <a:extLst>
            <a:ext uri="{FF2B5EF4-FFF2-40B4-BE49-F238E27FC236}">
              <a16:creationId xmlns:a16="http://schemas.microsoft.com/office/drawing/2014/main" id="{00000000-0008-0000-0400-00008A1C0000}"/>
            </a:ext>
          </a:extLst>
        </xdr:cNvPr>
        <xdr:cNvSpPr/>
      </xdr:nvSpPr>
      <xdr:spPr>
        <a:xfrm>
          <a:off x="13843000" y="262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15</xdr:row>
      <xdr:rowOff>141605</xdr:rowOff>
    </xdr:from>
    <xdr:to>
      <xdr:col>20</xdr:col>
      <xdr:colOff>539115</xdr:colOff>
      <xdr:row>17</xdr:row>
      <xdr:rowOff>57785</xdr:rowOff>
    </xdr:to>
    <xdr:sp macro="" textlink="">
      <xdr:nvSpPr>
        <xdr:cNvPr id="7307" name="テキスト ボックス 139">
          <a:extLst>
            <a:ext uri="{FF2B5EF4-FFF2-40B4-BE49-F238E27FC236}">
              <a16:creationId xmlns:a16="http://schemas.microsoft.com/office/drawing/2014/main" id="{00000000-0008-0000-0400-00008B1C0000}"/>
            </a:ext>
          </a:extLst>
        </xdr:cNvPr>
        <xdr:cNvSpPr txBox="1"/>
      </xdr:nvSpPr>
      <xdr:spPr>
        <a:xfrm>
          <a:off x="13512800" y="27133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15</xdr:row>
      <xdr:rowOff>9525</xdr:rowOff>
    </xdr:from>
    <xdr:to>
      <xdr:col>19</xdr:col>
      <xdr:colOff>6350</xdr:colOff>
      <xdr:row>15</xdr:row>
      <xdr:rowOff>111125</xdr:rowOff>
    </xdr:to>
    <xdr:sp macro="" textlink="">
      <xdr:nvSpPr>
        <xdr:cNvPr id="7308" name="フローチャート : 判断 140">
          <a:extLst>
            <a:ext uri="{FF2B5EF4-FFF2-40B4-BE49-F238E27FC236}">
              <a16:creationId xmlns:a16="http://schemas.microsoft.com/office/drawing/2014/main" id="{00000000-0008-0000-0400-00008C1C0000}"/>
            </a:ext>
          </a:extLst>
        </xdr:cNvPr>
        <xdr:cNvSpPr/>
      </xdr:nvSpPr>
      <xdr:spPr>
        <a:xfrm>
          <a:off x="12954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15</xdr:row>
      <xdr:rowOff>95885</xdr:rowOff>
    </xdr:from>
    <xdr:to>
      <xdr:col>19</xdr:col>
      <xdr:colOff>335915</xdr:colOff>
      <xdr:row>17</xdr:row>
      <xdr:rowOff>12065</xdr:rowOff>
    </xdr:to>
    <xdr:sp macro="" textlink="">
      <xdr:nvSpPr>
        <xdr:cNvPr id="7309" name="テキスト ボックス 141">
          <a:extLst>
            <a:ext uri="{FF2B5EF4-FFF2-40B4-BE49-F238E27FC236}">
              <a16:creationId xmlns:a16="http://schemas.microsoft.com/office/drawing/2014/main" id="{00000000-0008-0000-0400-00008D1C0000}"/>
            </a:ext>
          </a:extLst>
        </xdr:cNvPr>
        <xdr:cNvSpPr txBox="1"/>
      </xdr:nvSpPr>
      <xdr:spPr>
        <a:xfrm>
          <a:off x="12623800" y="26676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7310" name="テキスト ボックス 142">
          <a:extLst>
            <a:ext uri="{FF2B5EF4-FFF2-40B4-BE49-F238E27FC236}">
              <a16:creationId xmlns:a16="http://schemas.microsoft.com/office/drawing/2014/main" id="{00000000-0008-0000-0400-00008E1C0000}"/>
            </a:ext>
          </a:extLst>
        </xdr:cNvPr>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7311" name="テキスト ボックス 143">
          <a:extLst>
            <a:ext uri="{FF2B5EF4-FFF2-40B4-BE49-F238E27FC236}">
              <a16:creationId xmlns:a16="http://schemas.microsoft.com/office/drawing/2014/main" id="{00000000-0008-0000-0400-00008F1C0000}"/>
            </a:ext>
          </a:extLst>
        </xdr:cNvPr>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7312" name="テキスト ボックス 144">
          <a:extLst>
            <a:ext uri="{FF2B5EF4-FFF2-40B4-BE49-F238E27FC236}">
              <a16:creationId xmlns:a16="http://schemas.microsoft.com/office/drawing/2014/main" id="{00000000-0008-0000-0400-0000901C0000}"/>
            </a:ext>
          </a:extLst>
        </xdr:cNvPr>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7313" name="テキスト ボックス 145">
          <a:extLst>
            <a:ext uri="{FF2B5EF4-FFF2-40B4-BE49-F238E27FC236}">
              <a16:creationId xmlns:a16="http://schemas.microsoft.com/office/drawing/2014/main" id="{00000000-0008-0000-0400-0000911C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7314" name="テキスト ボックス 146">
          <a:extLst>
            <a:ext uri="{FF2B5EF4-FFF2-40B4-BE49-F238E27FC236}">
              <a16:creationId xmlns:a16="http://schemas.microsoft.com/office/drawing/2014/main" id="{00000000-0008-0000-0400-0000921C0000}"/>
            </a:ext>
          </a:extLst>
        </xdr:cNvPr>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14</xdr:row>
      <xdr:rowOff>24130</xdr:rowOff>
    </xdr:from>
    <xdr:to>
      <xdr:col>24</xdr:col>
      <xdr:colOff>82550</xdr:colOff>
      <xdr:row>14</xdr:row>
      <xdr:rowOff>125730</xdr:rowOff>
    </xdr:to>
    <xdr:sp macro="" textlink="">
      <xdr:nvSpPr>
        <xdr:cNvPr id="7315" name="円/楕円 147">
          <a:extLst>
            <a:ext uri="{FF2B5EF4-FFF2-40B4-BE49-F238E27FC236}">
              <a16:creationId xmlns:a16="http://schemas.microsoft.com/office/drawing/2014/main" id="{00000000-0008-0000-0400-0000931C0000}"/>
            </a:ext>
          </a:extLst>
        </xdr:cNvPr>
        <xdr:cNvSpPr/>
      </xdr:nvSpPr>
      <xdr:spPr>
        <a:xfrm>
          <a:off x="164592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13</xdr:row>
      <xdr:rowOff>40640</xdr:rowOff>
    </xdr:from>
    <xdr:to>
      <xdr:col>25</xdr:col>
      <xdr:colOff>196850</xdr:colOff>
      <xdr:row>14</xdr:row>
      <xdr:rowOff>127635</xdr:rowOff>
    </xdr:to>
    <xdr:sp macro="" textlink="">
      <xdr:nvSpPr>
        <xdr:cNvPr id="7316" name="物件費該当値テキスト">
          <a:extLst>
            <a:ext uri="{FF2B5EF4-FFF2-40B4-BE49-F238E27FC236}">
              <a16:creationId xmlns:a16="http://schemas.microsoft.com/office/drawing/2014/main" id="{00000000-0008-0000-0400-0000941C0000}"/>
            </a:ext>
          </a:extLst>
        </xdr:cNvPr>
        <xdr:cNvSpPr txBox="1"/>
      </xdr:nvSpPr>
      <xdr:spPr>
        <a:xfrm>
          <a:off x="16598900" y="2269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13</xdr:row>
      <xdr:rowOff>169545</xdr:rowOff>
    </xdr:from>
    <xdr:to>
      <xdr:col>22</xdr:col>
      <xdr:colOff>615950</xdr:colOff>
      <xdr:row>14</xdr:row>
      <xdr:rowOff>99695</xdr:rowOff>
    </xdr:to>
    <xdr:sp macro="" textlink="">
      <xdr:nvSpPr>
        <xdr:cNvPr id="7317" name="円/楕円 149">
          <a:extLst>
            <a:ext uri="{FF2B5EF4-FFF2-40B4-BE49-F238E27FC236}">
              <a16:creationId xmlns:a16="http://schemas.microsoft.com/office/drawing/2014/main" id="{00000000-0008-0000-0400-0000951C0000}"/>
            </a:ext>
          </a:extLst>
        </xdr:cNvPr>
        <xdr:cNvSpPr/>
      </xdr:nvSpPr>
      <xdr:spPr>
        <a:xfrm>
          <a:off x="15621000" y="23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12</xdr:row>
      <xdr:rowOff>109855</xdr:rowOff>
    </xdr:from>
    <xdr:to>
      <xdr:col>23</xdr:col>
      <xdr:colOff>234950</xdr:colOff>
      <xdr:row>14</xdr:row>
      <xdr:rowOff>25400</xdr:rowOff>
    </xdr:to>
    <xdr:sp macro="" textlink="">
      <xdr:nvSpPr>
        <xdr:cNvPr id="7318" name="テキスト ボックス 150">
          <a:extLst>
            <a:ext uri="{FF2B5EF4-FFF2-40B4-BE49-F238E27FC236}">
              <a16:creationId xmlns:a16="http://schemas.microsoft.com/office/drawing/2014/main" id="{00000000-0008-0000-0400-0000961C0000}"/>
            </a:ext>
          </a:extLst>
        </xdr:cNvPr>
        <xdr:cNvSpPr txBox="1"/>
      </xdr:nvSpPr>
      <xdr:spPr>
        <a:xfrm>
          <a:off x="15290800" y="21672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a:t>
          </a:r>
        </a:p>
      </xdr:txBody>
    </xdr:sp>
    <xdr:clientData/>
  </xdr:twoCellAnchor>
  <xdr:twoCellAnchor>
    <xdr:from>
      <xdr:col>21</xdr:col>
      <xdr:colOff>311150</xdr:colOff>
      <xdr:row>13</xdr:row>
      <xdr:rowOff>143510</xdr:rowOff>
    </xdr:from>
    <xdr:to>
      <xdr:col>21</xdr:col>
      <xdr:colOff>412750</xdr:colOff>
      <xdr:row>14</xdr:row>
      <xdr:rowOff>73025</xdr:rowOff>
    </xdr:to>
    <xdr:sp macro="" textlink="">
      <xdr:nvSpPr>
        <xdr:cNvPr id="7319" name="円/楕円 151">
          <a:extLst>
            <a:ext uri="{FF2B5EF4-FFF2-40B4-BE49-F238E27FC236}">
              <a16:creationId xmlns:a16="http://schemas.microsoft.com/office/drawing/2014/main" id="{00000000-0008-0000-0400-0000971C0000}"/>
            </a:ext>
          </a:extLst>
        </xdr:cNvPr>
        <xdr:cNvSpPr/>
      </xdr:nvSpPr>
      <xdr:spPr>
        <a:xfrm>
          <a:off x="14732000" y="2372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12</xdr:row>
      <xdr:rowOff>83185</xdr:rowOff>
    </xdr:from>
    <xdr:to>
      <xdr:col>22</xdr:col>
      <xdr:colOff>57150</xdr:colOff>
      <xdr:row>13</xdr:row>
      <xdr:rowOff>170815</xdr:rowOff>
    </xdr:to>
    <xdr:sp macro="" textlink="">
      <xdr:nvSpPr>
        <xdr:cNvPr id="7320" name="テキスト ボックス 152">
          <a:extLst>
            <a:ext uri="{FF2B5EF4-FFF2-40B4-BE49-F238E27FC236}">
              <a16:creationId xmlns:a16="http://schemas.microsoft.com/office/drawing/2014/main" id="{00000000-0008-0000-0400-0000981C0000}"/>
            </a:ext>
          </a:extLst>
        </xdr:cNvPr>
        <xdr:cNvSpPr txBox="1"/>
      </xdr:nvSpPr>
      <xdr:spPr>
        <a:xfrm>
          <a:off x="14401800" y="214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a:t>
          </a:r>
        </a:p>
      </xdr:txBody>
    </xdr:sp>
    <xdr:clientData/>
  </xdr:twoCellAnchor>
  <xdr:twoCellAnchor>
    <xdr:from>
      <xdr:col>20</xdr:col>
      <xdr:colOff>107950</xdr:colOff>
      <xdr:row>14</xdr:row>
      <xdr:rowOff>141605</xdr:rowOff>
    </xdr:from>
    <xdr:to>
      <xdr:col>20</xdr:col>
      <xdr:colOff>209550</xdr:colOff>
      <xdr:row>15</xdr:row>
      <xdr:rowOff>71755</xdr:rowOff>
    </xdr:to>
    <xdr:sp macro="" textlink="">
      <xdr:nvSpPr>
        <xdr:cNvPr id="7321" name="円/楕円 153">
          <a:extLst>
            <a:ext uri="{FF2B5EF4-FFF2-40B4-BE49-F238E27FC236}">
              <a16:creationId xmlns:a16="http://schemas.microsoft.com/office/drawing/2014/main" id="{00000000-0008-0000-0400-0000991C0000}"/>
            </a:ext>
          </a:extLst>
        </xdr:cNvPr>
        <xdr:cNvSpPr/>
      </xdr:nvSpPr>
      <xdr:spPr>
        <a:xfrm>
          <a:off x="13843000" y="25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13</xdr:row>
      <xdr:rowOff>81915</xdr:rowOff>
    </xdr:from>
    <xdr:to>
      <xdr:col>20</xdr:col>
      <xdr:colOff>539115</xdr:colOff>
      <xdr:row>14</xdr:row>
      <xdr:rowOff>169545</xdr:rowOff>
    </xdr:to>
    <xdr:sp macro="" textlink="">
      <xdr:nvSpPr>
        <xdr:cNvPr id="7322" name="テキスト ボックス 154">
          <a:extLst>
            <a:ext uri="{FF2B5EF4-FFF2-40B4-BE49-F238E27FC236}">
              <a16:creationId xmlns:a16="http://schemas.microsoft.com/office/drawing/2014/main" id="{00000000-0008-0000-0400-00009A1C0000}"/>
            </a:ext>
          </a:extLst>
        </xdr:cNvPr>
        <xdr:cNvSpPr txBox="1"/>
      </xdr:nvSpPr>
      <xdr:spPr>
        <a:xfrm>
          <a:off x="13512800" y="2310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18</xdr:col>
      <xdr:colOff>590550</xdr:colOff>
      <xdr:row>14</xdr:row>
      <xdr:rowOff>56515</xdr:rowOff>
    </xdr:from>
    <xdr:to>
      <xdr:col>19</xdr:col>
      <xdr:colOff>6350</xdr:colOff>
      <xdr:row>14</xdr:row>
      <xdr:rowOff>158115</xdr:rowOff>
    </xdr:to>
    <xdr:sp macro="" textlink="">
      <xdr:nvSpPr>
        <xdr:cNvPr id="7323" name="円/楕円 155">
          <a:extLst>
            <a:ext uri="{FF2B5EF4-FFF2-40B4-BE49-F238E27FC236}">
              <a16:creationId xmlns:a16="http://schemas.microsoft.com/office/drawing/2014/main" id="{00000000-0008-0000-0400-00009B1C0000}"/>
            </a:ext>
          </a:extLst>
        </xdr:cNvPr>
        <xdr:cNvSpPr/>
      </xdr:nvSpPr>
      <xdr:spPr>
        <a:xfrm>
          <a:off x="12954000" y="24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12</xdr:row>
      <xdr:rowOff>168275</xdr:rowOff>
    </xdr:from>
    <xdr:to>
      <xdr:col>19</xdr:col>
      <xdr:colOff>335915</xdr:colOff>
      <xdr:row>14</xdr:row>
      <xdr:rowOff>83820</xdr:rowOff>
    </xdr:to>
    <xdr:sp macro="" textlink="">
      <xdr:nvSpPr>
        <xdr:cNvPr id="7324" name="テキスト ボックス 156">
          <a:extLst>
            <a:ext uri="{FF2B5EF4-FFF2-40B4-BE49-F238E27FC236}">
              <a16:creationId xmlns:a16="http://schemas.microsoft.com/office/drawing/2014/main" id="{00000000-0008-0000-0400-00009C1C0000}"/>
            </a:ext>
          </a:extLst>
        </xdr:cNvPr>
        <xdr:cNvSpPr txBox="1"/>
      </xdr:nvSpPr>
      <xdr:spPr>
        <a:xfrm>
          <a:off x="12623800" y="2225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7325" name="正方形/長方形 157">
          <a:extLst>
            <a:ext uri="{FF2B5EF4-FFF2-40B4-BE49-F238E27FC236}">
              <a16:creationId xmlns:a16="http://schemas.microsoft.com/office/drawing/2014/main" id="{00000000-0008-0000-0400-00009D1C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7326" name="正方形/長方形 158">
          <a:extLst>
            <a:ext uri="{FF2B5EF4-FFF2-40B4-BE49-F238E27FC236}">
              <a16:creationId xmlns:a16="http://schemas.microsoft.com/office/drawing/2014/main" id="{00000000-0008-0000-0400-00009E1C0000}"/>
            </a:ext>
          </a:extLst>
        </xdr:cNvPr>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7327" name="正方形/長方形 159">
          <a:extLst>
            <a:ext uri="{FF2B5EF4-FFF2-40B4-BE49-F238E27FC236}">
              <a16:creationId xmlns:a16="http://schemas.microsoft.com/office/drawing/2014/main" id="{00000000-0008-0000-0400-00009F1C0000}"/>
            </a:ext>
          </a:extLst>
        </xdr:cNvPr>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1/79</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7328" name="正方形/長方形 160">
          <a:extLst>
            <a:ext uri="{FF2B5EF4-FFF2-40B4-BE49-F238E27FC236}">
              <a16:creationId xmlns:a16="http://schemas.microsoft.com/office/drawing/2014/main" id="{00000000-0008-0000-0400-0000A01C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7329" name="正方形/長方形 161">
          <a:extLst>
            <a:ext uri="{FF2B5EF4-FFF2-40B4-BE49-F238E27FC236}">
              <a16:creationId xmlns:a16="http://schemas.microsoft.com/office/drawing/2014/main" id="{00000000-0008-0000-0400-0000A11C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12.4</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7330" name="正方形/長方形 162">
          <a:extLst>
            <a:ext uri="{FF2B5EF4-FFF2-40B4-BE49-F238E27FC236}">
              <a16:creationId xmlns:a16="http://schemas.microsoft.com/office/drawing/2014/main" id="{00000000-0008-0000-0400-0000A21C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7331" name="正方形/長方形 163">
          <a:extLst>
            <a:ext uri="{FF2B5EF4-FFF2-40B4-BE49-F238E27FC236}">
              <a16:creationId xmlns:a16="http://schemas.microsoft.com/office/drawing/2014/main" id="{00000000-0008-0000-0400-0000A31C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7.5</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32" name="正方形/長方形 164">
          <a:extLst>
            <a:ext uri="{FF2B5EF4-FFF2-40B4-BE49-F238E27FC236}">
              <a16:creationId xmlns:a16="http://schemas.microsoft.com/office/drawing/2014/main" id="{00000000-0008-0000-0400-0000A41C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7333" name="正方形/長方形 165">
          <a:extLst>
            <a:ext uri="{FF2B5EF4-FFF2-40B4-BE49-F238E27FC236}">
              <a16:creationId xmlns:a16="http://schemas.microsoft.com/office/drawing/2014/main" id="{00000000-0008-0000-0400-0000A51C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7334" name="正方形/長方形 166">
          <a:extLst>
            <a:ext uri="{FF2B5EF4-FFF2-40B4-BE49-F238E27FC236}">
              <a16:creationId xmlns:a16="http://schemas.microsoft.com/office/drawing/2014/main" id="{00000000-0008-0000-0400-0000A61C0000}"/>
            </a:ext>
          </a:extLst>
        </xdr:cNvPr>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7335" name="テキスト ボックス 167">
          <a:extLst>
            <a:ext uri="{FF2B5EF4-FFF2-40B4-BE49-F238E27FC236}">
              <a16:creationId xmlns:a16="http://schemas.microsoft.com/office/drawing/2014/main" id="{00000000-0008-0000-0400-0000A71C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扶助費に係る経常収支比率は、類似団体平均、長野県平均を下回っているので、引き続き資格審査等の適正化や各種手当の独自加算等により財政を圧迫することのないよう努めたい。</a:t>
          </a: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7336" name="テキスト ボックス 168">
          <a:extLst>
            <a:ext uri="{FF2B5EF4-FFF2-40B4-BE49-F238E27FC236}">
              <a16:creationId xmlns:a16="http://schemas.microsoft.com/office/drawing/2014/main" id="{00000000-0008-0000-0400-0000A81C0000}"/>
            </a:ext>
          </a:extLst>
        </xdr:cNvPr>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7337" name="直線コネクタ 169">
          <a:extLst>
            <a:ext uri="{FF2B5EF4-FFF2-40B4-BE49-F238E27FC236}">
              <a16:creationId xmlns:a16="http://schemas.microsoft.com/office/drawing/2014/main" id="{00000000-0008-0000-0400-0000A91C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7338" name="テキスト ボックス 170">
          <a:extLst>
            <a:ext uri="{FF2B5EF4-FFF2-40B4-BE49-F238E27FC236}">
              <a16:creationId xmlns:a16="http://schemas.microsoft.com/office/drawing/2014/main" id="{00000000-0008-0000-0400-0000AA1C0000}"/>
            </a:ext>
          </a:extLst>
        </xdr:cNvPr>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146050</xdr:rowOff>
    </xdr:from>
    <xdr:to>
      <xdr:col>7</xdr:col>
      <xdr:colOff>574675</xdr:colOff>
      <xdr:row>61</xdr:row>
      <xdr:rowOff>146050</xdr:rowOff>
    </xdr:to>
    <xdr:cxnSp macro="">
      <xdr:nvCxnSpPr>
        <xdr:cNvPr id="7339" name="直線コネクタ 171">
          <a:extLst>
            <a:ext uri="{FF2B5EF4-FFF2-40B4-BE49-F238E27FC236}">
              <a16:creationId xmlns:a16="http://schemas.microsoft.com/office/drawing/2014/main" id="{00000000-0008-0000-0400-0000AB1C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3810</xdr:rowOff>
    </xdr:from>
    <xdr:to>
      <xdr:col>1</xdr:col>
      <xdr:colOff>66675</xdr:colOff>
      <xdr:row>62</xdr:row>
      <xdr:rowOff>91440</xdr:rowOff>
    </xdr:to>
    <xdr:sp macro="" textlink="">
      <xdr:nvSpPr>
        <xdr:cNvPr id="7340" name="テキスト ボックス 172">
          <a:extLst>
            <a:ext uri="{FF2B5EF4-FFF2-40B4-BE49-F238E27FC236}">
              <a16:creationId xmlns:a16="http://schemas.microsoft.com/office/drawing/2014/main" id="{00000000-0008-0000-0400-0000AC1C0000}"/>
            </a:ext>
          </a:extLst>
        </xdr:cNvPr>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107950</xdr:rowOff>
    </xdr:from>
    <xdr:to>
      <xdr:col>7</xdr:col>
      <xdr:colOff>574675</xdr:colOff>
      <xdr:row>59</xdr:row>
      <xdr:rowOff>107950</xdr:rowOff>
    </xdr:to>
    <xdr:cxnSp macro="">
      <xdr:nvCxnSpPr>
        <xdr:cNvPr id="7341" name="直線コネクタ 173">
          <a:extLst>
            <a:ext uri="{FF2B5EF4-FFF2-40B4-BE49-F238E27FC236}">
              <a16:creationId xmlns:a16="http://schemas.microsoft.com/office/drawing/2014/main" id="{00000000-0008-0000-0400-0000AD1C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137160</xdr:rowOff>
    </xdr:from>
    <xdr:to>
      <xdr:col>1</xdr:col>
      <xdr:colOff>66675</xdr:colOff>
      <xdr:row>60</xdr:row>
      <xdr:rowOff>53340</xdr:rowOff>
    </xdr:to>
    <xdr:sp macro="" textlink="">
      <xdr:nvSpPr>
        <xdr:cNvPr id="7342" name="テキスト ボックス 174">
          <a:extLst>
            <a:ext uri="{FF2B5EF4-FFF2-40B4-BE49-F238E27FC236}">
              <a16:creationId xmlns:a16="http://schemas.microsoft.com/office/drawing/2014/main" id="{00000000-0008-0000-0400-0000AE1C0000}"/>
            </a:ext>
          </a:extLst>
        </xdr:cNvPr>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7343" name="直線コネクタ 175">
          <a:extLst>
            <a:ext uri="{FF2B5EF4-FFF2-40B4-BE49-F238E27FC236}">
              <a16:creationId xmlns:a16="http://schemas.microsoft.com/office/drawing/2014/main" id="{00000000-0008-0000-0400-0000AF1C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7344" name="テキスト ボックス 176">
          <a:extLst>
            <a:ext uri="{FF2B5EF4-FFF2-40B4-BE49-F238E27FC236}">
              <a16:creationId xmlns:a16="http://schemas.microsoft.com/office/drawing/2014/main" id="{00000000-0008-0000-0400-0000B01C0000}"/>
            </a:ext>
          </a:extLst>
        </xdr:cNvPr>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31750</xdr:rowOff>
    </xdr:from>
    <xdr:to>
      <xdr:col>7</xdr:col>
      <xdr:colOff>574675</xdr:colOff>
      <xdr:row>55</xdr:row>
      <xdr:rowOff>31750</xdr:rowOff>
    </xdr:to>
    <xdr:cxnSp macro="">
      <xdr:nvCxnSpPr>
        <xdr:cNvPr id="7345" name="直線コネクタ 177">
          <a:extLst>
            <a:ext uri="{FF2B5EF4-FFF2-40B4-BE49-F238E27FC236}">
              <a16:creationId xmlns:a16="http://schemas.microsoft.com/office/drawing/2014/main" id="{00000000-0008-0000-0400-0000B11C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60960</xdr:rowOff>
    </xdr:from>
    <xdr:to>
      <xdr:col>1</xdr:col>
      <xdr:colOff>66675</xdr:colOff>
      <xdr:row>55</xdr:row>
      <xdr:rowOff>148590</xdr:rowOff>
    </xdr:to>
    <xdr:sp macro="" textlink="">
      <xdr:nvSpPr>
        <xdr:cNvPr id="7346" name="テキスト ボックス 178">
          <a:extLst>
            <a:ext uri="{FF2B5EF4-FFF2-40B4-BE49-F238E27FC236}">
              <a16:creationId xmlns:a16="http://schemas.microsoft.com/office/drawing/2014/main" id="{00000000-0008-0000-0400-0000B21C0000}"/>
            </a:ext>
          </a:extLst>
        </xdr:cNvPr>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165100</xdr:rowOff>
    </xdr:from>
    <xdr:to>
      <xdr:col>7</xdr:col>
      <xdr:colOff>574675</xdr:colOff>
      <xdr:row>52</xdr:row>
      <xdr:rowOff>165100</xdr:rowOff>
    </xdr:to>
    <xdr:cxnSp macro="">
      <xdr:nvCxnSpPr>
        <xdr:cNvPr id="7347" name="直線コネクタ 179">
          <a:extLst>
            <a:ext uri="{FF2B5EF4-FFF2-40B4-BE49-F238E27FC236}">
              <a16:creationId xmlns:a16="http://schemas.microsoft.com/office/drawing/2014/main" id="{00000000-0008-0000-0400-0000B31C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22860</xdr:rowOff>
    </xdr:from>
    <xdr:to>
      <xdr:col>1</xdr:col>
      <xdr:colOff>66675</xdr:colOff>
      <xdr:row>53</xdr:row>
      <xdr:rowOff>110490</xdr:rowOff>
    </xdr:to>
    <xdr:sp macro="" textlink="">
      <xdr:nvSpPr>
        <xdr:cNvPr id="7348" name="テキスト ボックス 180">
          <a:extLst>
            <a:ext uri="{FF2B5EF4-FFF2-40B4-BE49-F238E27FC236}">
              <a16:creationId xmlns:a16="http://schemas.microsoft.com/office/drawing/2014/main" id="{00000000-0008-0000-0400-0000B41C0000}"/>
            </a:ext>
          </a:extLst>
        </xdr:cNvPr>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7349" name="直線コネクタ 181">
          <a:extLst>
            <a:ext uri="{FF2B5EF4-FFF2-40B4-BE49-F238E27FC236}">
              <a16:creationId xmlns:a16="http://schemas.microsoft.com/office/drawing/2014/main" id="{00000000-0008-0000-0400-0000B51C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7350" name="テキスト ボックス 182">
          <a:extLst>
            <a:ext uri="{FF2B5EF4-FFF2-40B4-BE49-F238E27FC236}">
              <a16:creationId xmlns:a16="http://schemas.microsoft.com/office/drawing/2014/main" id="{00000000-0008-0000-0400-0000B61C0000}"/>
            </a:ext>
          </a:extLst>
        </xdr:cNvPr>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7351" name="扶助費グラフ枠">
          <a:extLst>
            <a:ext uri="{FF2B5EF4-FFF2-40B4-BE49-F238E27FC236}">
              <a16:creationId xmlns:a16="http://schemas.microsoft.com/office/drawing/2014/main" id="{00000000-0008-0000-0400-0000B71C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7352" name="直線コネクタ 184">
          <a:extLst>
            <a:ext uri="{FF2B5EF4-FFF2-40B4-BE49-F238E27FC236}">
              <a16:creationId xmlns:a16="http://schemas.microsoft.com/office/drawing/2014/main" id="{00000000-0008-0000-0400-0000B81C0000}"/>
            </a:ext>
          </a:extLst>
        </xdr:cNvPr>
        <xdr:cNvCxnSpPr/>
      </xdr:nvCxnSpPr>
      <xdr:spPr>
        <a:xfrm flipV="1">
          <a:off x="4826000" y="90995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60</xdr:row>
      <xdr:rowOff>60960</xdr:rowOff>
    </xdr:from>
    <xdr:to>
      <xdr:col>8</xdr:col>
      <xdr:colOff>180340</xdr:colOff>
      <xdr:row>61</xdr:row>
      <xdr:rowOff>148590</xdr:rowOff>
    </xdr:to>
    <xdr:sp macro="" textlink="">
      <xdr:nvSpPr>
        <xdr:cNvPr id="7353" name="扶助費最小値テキスト">
          <a:extLst>
            <a:ext uri="{FF2B5EF4-FFF2-40B4-BE49-F238E27FC236}">
              <a16:creationId xmlns:a16="http://schemas.microsoft.com/office/drawing/2014/main" id="{00000000-0008-0000-0400-0000B91C0000}"/>
            </a:ext>
          </a:extLst>
        </xdr:cNvPr>
        <xdr:cNvSpPr txBox="1"/>
      </xdr:nvSpPr>
      <xdr:spPr>
        <a:xfrm>
          <a:off x="4914900" y="10347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8.8</a:t>
          </a:r>
        </a:p>
      </xdr:txBody>
    </xdr:sp>
    <xdr:clientData/>
  </xdr:twoCellAnchor>
  <xdr:twoCellAnchor>
    <xdr:from>
      <xdr:col>6</xdr:col>
      <xdr:colOff>612775</xdr:colOff>
      <xdr:row>60</xdr:row>
      <xdr:rowOff>88900</xdr:rowOff>
    </xdr:from>
    <xdr:to>
      <xdr:col>7</xdr:col>
      <xdr:colOff>104775</xdr:colOff>
      <xdr:row>60</xdr:row>
      <xdr:rowOff>88900</xdr:rowOff>
    </xdr:to>
    <xdr:cxnSp macro="">
      <xdr:nvCxnSpPr>
        <xdr:cNvPr id="7354" name="直線コネクタ 186">
          <a:extLst>
            <a:ext uri="{FF2B5EF4-FFF2-40B4-BE49-F238E27FC236}">
              <a16:creationId xmlns:a16="http://schemas.microsoft.com/office/drawing/2014/main" id="{00000000-0008-0000-0400-0000BA1C0000}"/>
            </a:ext>
          </a:extLst>
        </xdr:cNvPr>
        <xdr:cNvCxnSpPr/>
      </xdr:nvCxnSpPr>
      <xdr:spPr>
        <a:xfrm>
          <a:off x="4737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51</xdr:row>
      <xdr:rowOff>99060</xdr:rowOff>
    </xdr:from>
    <xdr:to>
      <xdr:col>8</xdr:col>
      <xdr:colOff>180340</xdr:colOff>
      <xdr:row>53</xdr:row>
      <xdr:rowOff>14605</xdr:rowOff>
    </xdr:to>
    <xdr:sp macro="" textlink="">
      <xdr:nvSpPr>
        <xdr:cNvPr id="7355" name="扶助費最大値テキスト">
          <a:extLst>
            <a:ext uri="{FF2B5EF4-FFF2-40B4-BE49-F238E27FC236}">
              <a16:creationId xmlns:a16="http://schemas.microsoft.com/office/drawing/2014/main" id="{00000000-0008-0000-0400-0000BB1C0000}"/>
            </a:ext>
          </a:extLst>
        </xdr:cNvPr>
        <xdr:cNvSpPr txBox="1"/>
      </xdr:nvSpPr>
      <xdr:spPr>
        <a:xfrm>
          <a:off x="4914900" y="88430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a:t>
          </a:r>
        </a:p>
      </xdr:txBody>
    </xdr:sp>
    <xdr:clientData/>
  </xdr:twoCellAnchor>
  <xdr:twoCellAnchor>
    <xdr:from>
      <xdr:col>6</xdr:col>
      <xdr:colOff>612775</xdr:colOff>
      <xdr:row>53</xdr:row>
      <xdr:rowOff>12700</xdr:rowOff>
    </xdr:from>
    <xdr:to>
      <xdr:col>7</xdr:col>
      <xdr:colOff>104775</xdr:colOff>
      <xdr:row>53</xdr:row>
      <xdr:rowOff>12700</xdr:rowOff>
    </xdr:to>
    <xdr:cxnSp macro="">
      <xdr:nvCxnSpPr>
        <xdr:cNvPr id="7356" name="直線コネクタ 188">
          <a:extLst>
            <a:ext uri="{FF2B5EF4-FFF2-40B4-BE49-F238E27FC236}">
              <a16:creationId xmlns:a16="http://schemas.microsoft.com/office/drawing/2014/main" id="{00000000-0008-0000-0400-0000BC1C0000}"/>
            </a:ext>
          </a:extLst>
        </xdr:cNvPr>
        <xdr:cNvCxnSpPr/>
      </xdr:nvCxnSpPr>
      <xdr:spPr>
        <a:xfrm>
          <a:off x="4737100" y="909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53</xdr:row>
      <xdr:rowOff>12700</xdr:rowOff>
    </xdr:to>
    <xdr:cxnSp macro="">
      <xdr:nvCxnSpPr>
        <xdr:cNvPr id="7357" name="直線コネクタ 189">
          <a:extLst>
            <a:ext uri="{FF2B5EF4-FFF2-40B4-BE49-F238E27FC236}">
              <a16:creationId xmlns:a16="http://schemas.microsoft.com/office/drawing/2014/main" id="{00000000-0008-0000-0400-0000BD1C0000}"/>
            </a:ext>
          </a:extLst>
        </xdr:cNvPr>
        <xdr:cNvCxnSpPr/>
      </xdr:nvCxnSpPr>
      <xdr:spPr>
        <a:xfrm>
          <a:off x="3987800" y="9099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55</xdr:row>
      <xdr:rowOff>10160</xdr:rowOff>
    </xdr:from>
    <xdr:to>
      <xdr:col>8</xdr:col>
      <xdr:colOff>180340</xdr:colOff>
      <xdr:row>56</xdr:row>
      <xdr:rowOff>97790</xdr:rowOff>
    </xdr:to>
    <xdr:sp macro="" textlink="">
      <xdr:nvSpPr>
        <xdr:cNvPr id="7358" name="扶助費平均値テキスト">
          <a:extLst>
            <a:ext uri="{FF2B5EF4-FFF2-40B4-BE49-F238E27FC236}">
              <a16:creationId xmlns:a16="http://schemas.microsoft.com/office/drawing/2014/main" id="{00000000-0008-0000-0400-0000BE1C0000}"/>
            </a:ext>
          </a:extLst>
        </xdr:cNvPr>
        <xdr:cNvSpPr txBox="1"/>
      </xdr:nvSpPr>
      <xdr:spPr>
        <a:xfrm>
          <a:off x="4914900" y="943991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4.3</a:t>
          </a:r>
        </a:p>
      </xdr:txBody>
    </xdr:sp>
    <xdr:clientData/>
  </xdr:twoCellAnchor>
  <xdr:twoCellAnchor>
    <xdr:from>
      <xdr:col>6</xdr:col>
      <xdr:colOff>650875</xdr:colOff>
      <xdr:row>55</xdr:row>
      <xdr:rowOff>38100</xdr:rowOff>
    </xdr:from>
    <xdr:to>
      <xdr:col>7</xdr:col>
      <xdr:colOff>66675</xdr:colOff>
      <xdr:row>55</xdr:row>
      <xdr:rowOff>139700</xdr:rowOff>
    </xdr:to>
    <xdr:sp macro="" textlink="">
      <xdr:nvSpPr>
        <xdr:cNvPr id="7359" name="フローチャート : 判断 191">
          <a:extLst>
            <a:ext uri="{FF2B5EF4-FFF2-40B4-BE49-F238E27FC236}">
              <a16:creationId xmlns:a16="http://schemas.microsoft.com/office/drawing/2014/main" id="{00000000-0008-0000-0400-0000BF1C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53</xdr:row>
      <xdr:rowOff>12700</xdr:rowOff>
    </xdr:from>
    <xdr:to>
      <xdr:col>5</xdr:col>
      <xdr:colOff>549275</xdr:colOff>
      <xdr:row>55</xdr:row>
      <xdr:rowOff>12700</xdr:rowOff>
    </xdr:to>
    <xdr:cxnSp macro="">
      <xdr:nvCxnSpPr>
        <xdr:cNvPr id="7360" name="直線コネクタ 192">
          <a:extLst>
            <a:ext uri="{FF2B5EF4-FFF2-40B4-BE49-F238E27FC236}">
              <a16:creationId xmlns:a16="http://schemas.microsoft.com/office/drawing/2014/main" id="{00000000-0008-0000-0400-0000C01C0000}"/>
            </a:ext>
          </a:extLst>
        </xdr:cNvPr>
        <xdr:cNvCxnSpPr/>
      </xdr:nvCxnSpPr>
      <xdr:spPr>
        <a:xfrm flipV="1">
          <a:off x="3098800" y="9099550"/>
          <a:ext cx="8890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7361" name="フローチャート : 判断 193">
          <a:extLst>
            <a:ext uri="{FF2B5EF4-FFF2-40B4-BE49-F238E27FC236}">
              <a16:creationId xmlns:a16="http://schemas.microsoft.com/office/drawing/2014/main" id="{00000000-0008-0000-0400-0000C11C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55</xdr:row>
      <xdr:rowOff>105410</xdr:rowOff>
    </xdr:from>
    <xdr:to>
      <xdr:col>6</xdr:col>
      <xdr:colOff>218440</xdr:colOff>
      <xdr:row>57</xdr:row>
      <xdr:rowOff>21590</xdr:rowOff>
    </xdr:to>
    <xdr:sp macro="" textlink="">
      <xdr:nvSpPr>
        <xdr:cNvPr id="7362" name="テキスト ボックス 194">
          <a:extLst>
            <a:ext uri="{FF2B5EF4-FFF2-40B4-BE49-F238E27FC236}">
              <a16:creationId xmlns:a16="http://schemas.microsoft.com/office/drawing/2014/main" id="{00000000-0008-0000-0400-0000C21C0000}"/>
            </a:ext>
          </a:extLst>
        </xdr:cNvPr>
        <xdr:cNvSpPr txBox="1"/>
      </xdr:nvSpPr>
      <xdr:spPr>
        <a:xfrm>
          <a:off x="3606800" y="9535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a:t>
          </a:r>
        </a:p>
      </xdr:txBody>
    </xdr:sp>
    <xdr:clientData/>
  </xdr:twoCellAnchor>
  <xdr:twoCellAnchor>
    <xdr:from>
      <xdr:col>3</xdr:col>
      <xdr:colOff>142875</xdr:colOff>
      <xdr:row>54</xdr:row>
      <xdr:rowOff>107950</xdr:rowOff>
    </xdr:from>
    <xdr:to>
      <xdr:col>4</xdr:col>
      <xdr:colOff>346075</xdr:colOff>
      <xdr:row>55</xdr:row>
      <xdr:rowOff>12700</xdr:rowOff>
    </xdr:to>
    <xdr:cxnSp macro="">
      <xdr:nvCxnSpPr>
        <xdr:cNvPr id="7363" name="直線コネクタ 195">
          <a:extLst>
            <a:ext uri="{FF2B5EF4-FFF2-40B4-BE49-F238E27FC236}">
              <a16:creationId xmlns:a16="http://schemas.microsoft.com/office/drawing/2014/main" id="{00000000-0008-0000-0400-0000C31C0000}"/>
            </a:ext>
          </a:extLst>
        </xdr:cNvPr>
        <xdr:cNvCxnSpPr/>
      </xdr:nvCxnSpPr>
      <xdr:spPr>
        <a:xfrm>
          <a:off x="2209800" y="936625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7364" name="フローチャート : 判断 196">
          <a:extLst>
            <a:ext uri="{FF2B5EF4-FFF2-40B4-BE49-F238E27FC236}">
              <a16:creationId xmlns:a16="http://schemas.microsoft.com/office/drawing/2014/main" id="{00000000-0008-0000-0400-0000C41C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55</xdr:row>
      <xdr:rowOff>143510</xdr:rowOff>
    </xdr:from>
    <xdr:to>
      <xdr:col>5</xdr:col>
      <xdr:colOff>41275</xdr:colOff>
      <xdr:row>57</xdr:row>
      <xdr:rowOff>59055</xdr:rowOff>
    </xdr:to>
    <xdr:sp macro="" textlink="">
      <xdr:nvSpPr>
        <xdr:cNvPr id="7365" name="テキスト ボックス 197">
          <a:extLst>
            <a:ext uri="{FF2B5EF4-FFF2-40B4-BE49-F238E27FC236}">
              <a16:creationId xmlns:a16="http://schemas.microsoft.com/office/drawing/2014/main" id="{00000000-0008-0000-0400-0000C51C0000}"/>
            </a:ext>
          </a:extLst>
        </xdr:cNvPr>
        <xdr:cNvSpPr txBox="1"/>
      </xdr:nvSpPr>
      <xdr:spPr>
        <a:xfrm>
          <a:off x="2717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a:t>
          </a:r>
        </a:p>
      </xdr:txBody>
    </xdr:sp>
    <xdr:clientData/>
  </xdr:twoCellAnchor>
  <xdr:twoCellAnchor>
    <xdr:from>
      <xdr:col>1</xdr:col>
      <xdr:colOff>625475</xdr:colOff>
      <xdr:row>54</xdr:row>
      <xdr:rowOff>107950</xdr:rowOff>
    </xdr:from>
    <xdr:to>
      <xdr:col>3</xdr:col>
      <xdr:colOff>142875</xdr:colOff>
      <xdr:row>55</xdr:row>
      <xdr:rowOff>31750</xdr:rowOff>
    </xdr:to>
    <xdr:cxnSp macro="">
      <xdr:nvCxnSpPr>
        <xdr:cNvPr id="7366" name="直線コネクタ 198">
          <a:extLst>
            <a:ext uri="{FF2B5EF4-FFF2-40B4-BE49-F238E27FC236}">
              <a16:creationId xmlns:a16="http://schemas.microsoft.com/office/drawing/2014/main" id="{00000000-0008-0000-0400-0000C61C0000}"/>
            </a:ext>
          </a:extLst>
        </xdr:cNvPr>
        <xdr:cNvCxnSpPr/>
      </xdr:nvCxnSpPr>
      <xdr:spPr>
        <a:xfrm flipV="1">
          <a:off x="1320800" y="93662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7367" name="フローチャート : 判断 199">
          <a:extLst>
            <a:ext uri="{FF2B5EF4-FFF2-40B4-BE49-F238E27FC236}">
              <a16:creationId xmlns:a16="http://schemas.microsoft.com/office/drawing/2014/main" id="{00000000-0008-0000-0400-0000C71C0000}"/>
            </a:ext>
          </a:extLst>
        </xdr:cNvPr>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55</xdr:row>
      <xdr:rowOff>86360</xdr:rowOff>
    </xdr:from>
    <xdr:to>
      <xdr:col>3</xdr:col>
      <xdr:colOff>523875</xdr:colOff>
      <xdr:row>57</xdr:row>
      <xdr:rowOff>1905</xdr:rowOff>
    </xdr:to>
    <xdr:sp macro="" textlink="">
      <xdr:nvSpPr>
        <xdr:cNvPr id="7368" name="テキスト ボックス 200">
          <a:extLst>
            <a:ext uri="{FF2B5EF4-FFF2-40B4-BE49-F238E27FC236}">
              <a16:creationId xmlns:a16="http://schemas.microsoft.com/office/drawing/2014/main" id="{00000000-0008-0000-0400-0000C81C0000}"/>
            </a:ext>
          </a:extLst>
        </xdr:cNvPr>
        <xdr:cNvSpPr txBox="1"/>
      </xdr:nvSpPr>
      <xdr:spPr>
        <a:xfrm>
          <a:off x="1828800" y="951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a:t>
          </a:r>
        </a:p>
      </xdr:txBody>
    </xdr:sp>
    <xdr:clientData/>
  </xdr:twoCellAnchor>
  <xdr:twoCellAnchor>
    <xdr:from>
      <xdr:col>1</xdr:col>
      <xdr:colOff>574675</xdr:colOff>
      <xdr:row>55</xdr:row>
      <xdr:rowOff>0</xdr:rowOff>
    </xdr:from>
    <xdr:to>
      <xdr:col>1</xdr:col>
      <xdr:colOff>676275</xdr:colOff>
      <xdr:row>55</xdr:row>
      <xdr:rowOff>101600</xdr:rowOff>
    </xdr:to>
    <xdr:sp macro="" textlink="">
      <xdr:nvSpPr>
        <xdr:cNvPr id="7369" name="フローチャート : 判断 201">
          <a:extLst>
            <a:ext uri="{FF2B5EF4-FFF2-40B4-BE49-F238E27FC236}">
              <a16:creationId xmlns:a16="http://schemas.microsoft.com/office/drawing/2014/main" id="{00000000-0008-0000-0400-0000C91C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55</xdr:row>
      <xdr:rowOff>86360</xdr:rowOff>
    </xdr:from>
    <xdr:to>
      <xdr:col>2</xdr:col>
      <xdr:colOff>320675</xdr:colOff>
      <xdr:row>57</xdr:row>
      <xdr:rowOff>1905</xdr:rowOff>
    </xdr:to>
    <xdr:sp macro="" textlink="">
      <xdr:nvSpPr>
        <xdr:cNvPr id="7370" name="テキスト ボックス 202">
          <a:extLst>
            <a:ext uri="{FF2B5EF4-FFF2-40B4-BE49-F238E27FC236}">
              <a16:creationId xmlns:a16="http://schemas.microsoft.com/office/drawing/2014/main" id="{00000000-0008-0000-0400-0000CA1C0000}"/>
            </a:ext>
          </a:extLst>
        </xdr:cNvPr>
        <xdr:cNvSpPr txBox="1"/>
      </xdr:nvSpPr>
      <xdr:spPr>
        <a:xfrm>
          <a:off x="939800" y="951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7371" name="テキスト ボックス 203">
          <a:extLst>
            <a:ext uri="{FF2B5EF4-FFF2-40B4-BE49-F238E27FC236}">
              <a16:creationId xmlns:a16="http://schemas.microsoft.com/office/drawing/2014/main" id="{00000000-0008-0000-0400-0000CB1C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7372" name="テキスト ボックス 204">
          <a:extLst>
            <a:ext uri="{FF2B5EF4-FFF2-40B4-BE49-F238E27FC236}">
              <a16:creationId xmlns:a16="http://schemas.microsoft.com/office/drawing/2014/main" id="{00000000-0008-0000-0400-0000CC1C0000}"/>
            </a:ext>
          </a:extLst>
        </xdr:cNvPr>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7373" name="テキスト ボックス 205">
          <a:extLst>
            <a:ext uri="{FF2B5EF4-FFF2-40B4-BE49-F238E27FC236}">
              <a16:creationId xmlns:a16="http://schemas.microsoft.com/office/drawing/2014/main" id="{00000000-0008-0000-0400-0000CD1C0000}"/>
            </a:ext>
          </a:extLst>
        </xdr:cNvPr>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7374" name="テキスト ボックス 206">
          <a:extLst>
            <a:ext uri="{FF2B5EF4-FFF2-40B4-BE49-F238E27FC236}">
              <a16:creationId xmlns:a16="http://schemas.microsoft.com/office/drawing/2014/main" id="{00000000-0008-0000-0400-0000CE1C0000}"/>
            </a:ext>
          </a:extLst>
        </xdr:cNvPr>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7375" name="テキスト ボックス 207">
          <a:extLst>
            <a:ext uri="{FF2B5EF4-FFF2-40B4-BE49-F238E27FC236}">
              <a16:creationId xmlns:a16="http://schemas.microsoft.com/office/drawing/2014/main" id="{00000000-0008-0000-0400-0000CF1C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52</xdr:row>
      <xdr:rowOff>133350</xdr:rowOff>
    </xdr:from>
    <xdr:to>
      <xdr:col>7</xdr:col>
      <xdr:colOff>66675</xdr:colOff>
      <xdr:row>53</xdr:row>
      <xdr:rowOff>63500</xdr:rowOff>
    </xdr:to>
    <xdr:sp macro="" textlink="">
      <xdr:nvSpPr>
        <xdr:cNvPr id="7376" name="円/楕円 208">
          <a:extLst>
            <a:ext uri="{FF2B5EF4-FFF2-40B4-BE49-F238E27FC236}">
              <a16:creationId xmlns:a16="http://schemas.microsoft.com/office/drawing/2014/main" id="{00000000-0008-0000-0400-0000D01C0000}"/>
            </a:ext>
          </a:extLst>
        </xdr:cNvPr>
        <xdr:cNvSpPr/>
      </xdr:nvSpPr>
      <xdr:spPr>
        <a:xfrm>
          <a:off x="4775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52</xdr:row>
      <xdr:rowOff>41910</xdr:rowOff>
    </xdr:from>
    <xdr:to>
      <xdr:col>8</xdr:col>
      <xdr:colOff>180340</xdr:colOff>
      <xdr:row>53</xdr:row>
      <xdr:rowOff>128905</xdr:rowOff>
    </xdr:to>
    <xdr:sp macro="" textlink="">
      <xdr:nvSpPr>
        <xdr:cNvPr id="7377" name="扶助費該当値テキスト">
          <a:extLst>
            <a:ext uri="{FF2B5EF4-FFF2-40B4-BE49-F238E27FC236}">
              <a16:creationId xmlns:a16="http://schemas.microsoft.com/office/drawing/2014/main" id="{00000000-0008-0000-0400-0000D11C0000}"/>
            </a:ext>
          </a:extLst>
        </xdr:cNvPr>
        <xdr:cNvSpPr txBox="1"/>
      </xdr:nvSpPr>
      <xdr:spPr>
        <a:xfrm>
          <a:off x="4914900" y="89573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2.1</a:t>
          </a:r>
        </a:p>
      </xdr:txBody>
    </xdr:sp>
    <xdr:clientData/>
  </xdr:twoCellAnchor>
  <xdr:twoCellAnchor>
    <xdr:from>
      <xdr:col>5</xdr:col>
      <xdr:colOff>498475</xdr:colOff>
      <xdr:row>52</xdr:row>
      <xdr:rowOff>133350</xdr:rowOff>
    </xdr:from>
    <xdr:to>
      <xdr:col>5</xdr:col>
      <xdr:colOff>600075</xdr:colOff>
      <xdr:row>53</xdr:row>
      <xdr:rowOff>63500</xdr:rowOff>
    </xdr:to>
    <xdr:sp macro="" textlink="">
      <xdr:nvSpPr>
        <xdr:cNvPr id="7378" name="円/楕円 210">
          <a:extLst>
            <a:ext uri="{FF2B5EF4-FFF2-40B4-BE49-F238E27FC236}">
              <a16:creationId xmlns:a16="http://schemas.microsoft.com/office/drawing/2014/main" id="{00000000-0008-0000-0400-0000D21C0000}"/>
            </a:ext>
          </a:extLst>
        </xdr:cNvPr>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51</xdr:row>
      <xdr:rowOff>73660</xdr:rowOff>
    </xdr:from>
    <xdr:to>
      <xdr:col>6</xdr:col>
      <xdr:colOff>218440</xdr:colOff>
      <xdr:row>52</xdr:row>
      <xdr:rowOff>161290</xdr:rowOff>
    </xdr:to>
    <xdr:sp macro="" textlink="">
      <xdr:nvSpPr>
        <xdr:cNvPr id="7379" name="テキスト ボックス 211">
          <a:extLst>
            <a:ext uri="{FF2B5EF4-FFF2-40B4-BE49-F238E27FC236}">
              <a16:creationId xmlns:a16="http://schemas.microsoft.com/office/drawing/2014/main" id="{00000000-0008-0000-0400-0000D31C0000}"/>
            </a:ext>
          </a:extLst>
        </xdr:cNvPr>
        <xdr:cNvSpPr txBox="1"/>
      </xdr:nvSpPr>
      <xdr:spPr>
        <a:xfrm>
          <a:off x="3606800" y="8817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a:t>
          </a:r>
        </a:p>
      </xdr:txBody>
    </xdr:sp>
    <xdr:clientData/>
  </xdr:twoCellAnchor>
  <xdr:twoCellAnchor>
    <xdr:from>
      <xdr:col>4</xdr:col>
      <xdr:colOff>295275</xdr:colOff>
      <xdr:row>54</xdr:row>
      <xdr:rowOff>133350</xdr:rowOff>
    </xdr:from>
    <xdr:to>
      <xdr:col>4</xdr:col>
      <xdr:colOff>396875</xdr:colOff>
      <xdr:row>55</xdr:row>
      <xdr:rowOff>63500</xdr:rowOff>
    </xdr:to>
    <xdr:sp macro="" textlink="">
      <xdr:nvSpPr>
        <xdr:cNvPr id="7380" name="円/楕円 212">
          <a:extLst>
            <a:ext uri="{FF2B5EF4-FFF2-40B4-BE49-F238E27FC236}">
              <a16:creationId xmlns:a16="http://schemas.microsoft.com/office/drawing/2014/main" id="{00000000-0008-0000-0400-0000D41C0000}"/>
            </a:ext>
          </a:extLst>
        </xdr:cNvPr>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53</xdr:row>
      <xdr:rowOff>73660</xdr:rowOff>
    </xdr:from>
    <xdr:to>
      <xdr:col>5</xdr:col>
      <xdr:colOff>41275</xdr:colOff>
      <xdr:row>54</xdr:row>
      <xdr:rowOff>161290</xdr:rowOff>
    </xdr:to>
    <xdr:sp macro="" textlink="">
      <xdr:nvSpPr>
        <xdr:cNvPr id="7381" name="テキスト ボックス 213">
          <a:extLst>
            <a:ext uri="{FF2B5EF4-FFF2-40B4-BE49-F238E27FC236}">
              <a16:creationId xmlns:a16="http://schemas.microsoft.com/office/drawing/2014/main" id="{00000000-0008-0000-0400-0000D51C0000}"/>
            </a:ext>
          </a:extLst>
        </xdr:cNvPr>
        <xdr:cNvSpPr txBox="1"/>
      </xdr:nvSpPr>
      <xdr:spPr>
        <a:xfrm>
          <a:off x="27178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a:t>
          </a:r>
        </a:p>
      </xdr:txBody>
    </xdr:sp>
    <xdr:clientData/>
  </xdr:twoCellAnchor>
  <xdr:twoCellAnchor>
    <xdr:from>
      <xdr:col>3</xdr:col>
      <xdr:colOff>92075</xdr:colOff>
      <xdr:row>54</xdr:row>
      <xdr:rowOff>57150</xdr:rowOff>
    </xdr:from>
    <xdr:to>
      <xdr:col>3</xdr:col>
      <xdr:colOff>193675</xdr:colOff>
      <xdr:row>54</xdr:row>
      <xdr:rowOff>158750</xdr:rowOff>
    </xdr:to>
    <xdr:sp macro="" textlink="">
      <xdr:nvSpPr>
        <xdr:cNvPr id="7382" name="円/楕円 214">
          <a:extLst>
            <a:ext uri="{FF2B5EF4-FFF2-40B4-BE49-F238E27FC236}">
              <a16:creationId xmlns:a16="http://schemas.microsoft.com/office/drawing/2014/main" id="{00000000-0008-0000-0400-0000D61C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52</xdr:row>
      <xdr:rowOff>168910</xdr:rowOff>
    </xdr:from>
    <xdr:to>
      <xdr:col>3</xdr:col>
      <xdr:colOff>523875</xdr:colOff>
      <xdr:row>54</xdr:row>
      <xdr:rowOff>84455</xdr:rowOff>
    </xdr:to>
    <xdr:sp macro="" textlink="">
      <xdr:nvSpPr>
        <xdr:cNvPr id="7383" name="テキスト ボックス 215">
          <a:extLst>
            <a:ext uri="{FF2B5EF4-FFF2-40B4-BE49-F238E27FC236}">
              <a16:creationId xmlns:a16="http://schemas.microsoft.com/office/drawing/2014/main" id="{00000000-0008-0000-0400-0000D71C0000}"/>
            </a:ext>
          </a:extLst>
        </xdr:cNvPr>
        <xdr:cNvSpPr txBox="1"/>
      </xdr:nvSpPr>
      <xdr:spPr>
        <a:xfrm>
          <a:off x="1828800" y="9084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a:t>
          </a:r>
        </a:p>
      </xdr:txBody>
    </xdr:sp>
    <xdr:clientData/>
  </xdr:twoCellAnchor>
  <xdr:twoCellAnchor>
    <xdr:from>
      <xdr:col>1</xdr:col>
      <xdr:colOff>574675</xdr:colOff>
      <xdr:row>54</xdr:row>
      <xdr:rowOff>152400</xdr:rowOff>
    </xdr:from>
    <xdr:to>
      <xdr:col>1</xdr:col>
      <xdr:colOff>676275</xdr:colOff>
      <xdr:row>55</xdr:row>
      <xdr:rowOff>82550</xdr:rowOff>
    </xdr:to>
    <xdr:sp macro="" textlink="">
      <xdr:nvSpPr>
        <xdr:cNvPr id="7384" name="円/楕円 216">
          <a:extLst>
            <a:ext uri="{FF2B5EF4-FFF2-40B4-BE49-F238E27FC236}">
              <a16:creationId xmlns:a16="http://schemas.microsoft.com/office/drawing/2014/main" id="{00000000-0008-0000-0400-0000D81C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92710</xdr:rowOff>
    </xdr:from>
    <xdr:to>
      <xdr:col>2</xdr:col>
      <xdr:colOff>320675</xdr:colOff>
      <xdr:row>55</xdr:row>
      <xdr:rowOff>8890</xdr:rowOff>
    </xdr:to>
    <xdr:sp macro="" textlink="">
      <xdr:nvSpPr>
        <xdr:cNvPr id="7385" name="テキスト ボックス 217">
          <a:extLst>
            <a:ext uri="{FF2B5EF4-FFF2-40B4-BE49-F238E27FC236}">
              <a16:creationId xmlns:a16="http://schemas.microsoft.com/office/drawing/2014/main" id="{00000000-0008-0000-0400-0000D91C0000}"/>
            </a:ext>
          </a:extLst>
        </xdr:cNvPr>
        <xdr:cNvSpPr txBox="1"/>
      </xdr:nvSpPr>
      <xdr:spPr>
        <a:xfrm>
          <a:off x="939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7386" name="正方形/長方形 218">
          <a:extLst>
            <a:ext uri="{FF2B5EF4-FFF2-40B4-BE49-F238E27FC236}">
              <a16:creationId xmlns:a16="http://schemas.microsoft.com/office/drawing/2014/main" id="{00000000-0008-0000-0400-0000DA1C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7387" name="正方形/長方形 219">
          <a:extLst>
            <a:ext uri="{FF2B5EF4-FFF2-40B4-BE49-F238E27FC236}">
              <a16:creationId xmlns:a16="http://schemas.microsoft.com/office/drawing/2014/main" id="{00000000-0008-0000-0400-0000DB1C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7388" name="正方形/長方形 220">
          <a:extLst>
            <a:ext uri="{FF2B5EF4-FFF2-40B4-BE49-F238E27FC236}">
              <a16:creationId xmlns:a16="http://schemas.microsoft.com/office/drawing/2014/main" id="{00000000-0008-0000-0400-0000DC1C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61/79</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7389" name="正方形/長方形 221">
          <a:extLst>
            <a:ext uri="{FF2B5EF4-FFF2-40B4-BE49-F238E27FC236}">
              <a16:creationId xmlns:a16="http://schemas.microsoft.com/office/drawing/2014/main" id="{00000000-0008-0000-0400-0000DD1C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7390" name="正方形/長方形 222">
          <a:extLst>
            <a:ext uri="{FF2B5EF4-FFF2-40B4-BE49-F238E27FC236}">
              <a16:creationId xmlns:a16="http://schemas.microsoft.com/office/drawing/2014/main" id="{00000000-0008-0000-0400-0000DE1C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13.5</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7391" name="正方形/長方形 223">
          <a:extLst>
            <a:ext uri="{FF2B5EF4-FFF2-40B4-BE49-F238E27FC236}">
              <a16:creationId xmlns:a16="http://schemas.microsoft.com/office/drawing/2014/main" id="{00000000-0008-0000-0400-0000DF1C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7392" name="正方形/長方形 224">
          <a:extLst>
            <a:ext uri="{FF2B5EF4-FFF2-40B4-BE49-F238E27FC236}">
              <a16:creationId xmlns:a16="http://schemas.microsoft.com/office/drawing/2014/main" id="{00000000-0008-0000-0400-0000E01C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12.7</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393" name="正方形/長方形 225">
          <a:extLst>
            <a:ext uri="{FF2B5EF4-FFF2-40B4-BE49-F238E27FC236}">
              <a16:creationId xmlns:a16="http://schemas.microsoft.com/office/drawing/2014/main" id="{00000000-0008-0000-0400-0000E11C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7394" name="正方形/長方形 226">
          <a:extLst>
            <a:ext uri="{FF2B5EF4-FFF2-40B4-BE49-F238E27FC236}">
              <a16:creationId xmlns:a16="http://schemas.microsoft.com/office/drawing/2014/main" id="{00000000-0008-0000-0400-0000E21C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7395" name="正方形/長方形 227">
          <a:extLst>
            <a:ext uri="{FF2B5EF4-FFF2-40B4-BE49-F238E27FC236}">
              <a16:creationId xmlns:a16="http://schemas.microsoft.com/office/drawing/2014/main" id="{00000000-0008-0000-0400-0000E31C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7396" name="テキスト ボックス 228">
          <a:extLst>
            <a:ext uri="{FF2B5EF4-FFF2-40B4-BE49-F238E27FC236}">
              <a16:creationId xmlns:a16="http://schemas.microsoft.com/office/drawing/2014/main" id="{00000000-0008-0000-0400-0000E41C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その他に係る経常収支比率が類似団体平均14.6％、長野県平均12.7％を上回っている要因は、特別会計への赤字補填的な繰出金が多額になっていることも要因として挙げられる。今後、各種料金の適正化を図ることなどにより、税収を主な財源とする普通会計の負担額を減らしていくよう努める。</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7397" name="テキスト ボックス 229">
          <a:extLst>
            <a:ext uri="{FF2B5EF4-FFF2-40B4-BE49-F238E27FC236}">
              <a16:creationId xmlns:a16="http://schemas.microsoft.com/office/drawing/2014/main" id="{00000000-0008-0000-0400-0000E51C0000}"/>
            </a:ext>
          </a:extLst>
        </xdr:cNvPr>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7398" name="直線コネクタ 230">
          <a:extLst>
            <a:ext uri="{FF2B5EF4-FFF2-40B4-BE49-F238E27FC236}">
              <a16:creationId xmlns:a16="http://schemas.microsoft.com/office/drawing/2014/main" id="{00000000-0008-0000-0400-0000E61C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7399" name="テキスト ボックス 231">
          <a:extLst>
            <a:ext uri="{FF2B5EF4-FFF2-40B4-BE49-F238E27FC236}">
              <a16:creationId xmlns:a16="http://schemas.microsoft.com/office/drawing/2014/main" id="{00000000-0008-0000-0400-0000E71C0000}"/>
            </a:ext>
          </a:extLst>
        </xdr:cNvPr>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61</xdr:row>
      <xdr:rowOff>146050</xdr:rowOff>
    </xdr:from>
    <xdr:to>
      <xdr:col>24</xdr:col>
      <xdr:colOff>590550</xdr:colOff>
      <xdr:row>61</xdr:row>
      <xdr:rowOff>146050</xdr:rowOff>
    </xdr:to>
    <xdr:cxnSp macro="">
      <xdr:nvCxnSpPr>
        <xdr:cNvPr id="7400" name="直線コネクタ 232">
          <a:extLst>
            <a:ext uri="{FF2B5EF4-FFF2-40B4-BE49-F238E27FC236}">
              <a16:creationId xmlns:a16="http://schemas.microsoft.com/office/drawing/2014/main" id="{00000000-0008-0000-0400-0000E81C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61</xdr:row>
      <xdr:rowOff>3810</xdr:rowOff>
    </xdr:from>
    <xdr:to>
      <xdr:col>18</xdr:col>
      <xdr:colOff>81915</xdr:colOff>
      <xdr:row>62</xdr:row>
      <xdr:rowOff>91440</xdr:rowOff>
    </xdr:to>
    <xdr:sp macro="" textlink="">
      <xdr:nvSpPr>
        <xdr:cNvPr id="7401" name="テキスト ボックス 233">
          <a:extLst>
            <a:ext uri="{FF2B5EF4-FFF2-40B4-BE49-F238E27FC236}">
              <a16:creationId xmlns:a16="http://schemas.microsoft.com/office/drawing/2014/main" id="{00000000-0008-0000-0400-0000E91C0000}"/>
            </a:ext>
          </a:extLst>
        </xdr:cNvPr>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18</xdr:col>
      <xdr:colOff>82550</xdr:colOff>
      <xdr:row>59</xdr:row>
      <xdr:rowOff>107950</xdr:rowOff>
    </xdr:from>
    <xdr:to>
      <xdr:col>24</xdr:col>
      <xdr:colOff>590550</xdr:colOff>
      <xdr:row>59</xdr:row>
      <xdr:rowOff>107950</xdr:rowOff>
    </xdr:to>
    <xdr:cxnSp macro="">
      <xdr:nvCxnSpPr>
        <xdr:cNvPr id="7402" name="直線コネクタ 234">
          <a:extLst>
            <a:ext uri="{FF2B5EF4-FFF2-40B4-BE49-F238E27FC236}">
              <a16:creationId xmlns:a16="http://schemas.microsoft.com/office/drawing/2014/main" id="{00000000-0008-0000-0400-0000EA1C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58</xdr:row>
      <xdr:rowOff>137160</xdr:rowOff>
    </xdr:from>
    <xdr:to>
      <xdr:col>18</xdr:col>
      <xdr:colOff>81915</xdr:colOff>
      <xdr:row>60</xdr:row>
      <xdr:rowOff>53340</xdr:rowOff>
    </xdr:to>
    <xdr:sp macro="" textlink="">
      <xdr:nvSpPr>
        <xdr:cNvPr id="7403" name="テキスト ボックス 235">
          <a:extLst>
            <a:ext uri="{FF2B5EF4-FFF2-40B4-BE49-F238E27FC236}">
              <a16:creationId xmlns:a16="http://schemas.microsoft.com/office/drawing/2014/main" id="{00000000-0008-0000-0400-0000EB1C0000}"/>
            </a:ext>
          </a:extLst>
        </xdr:cNvPr>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57</xdr:row>
      <xdr:rowOff>69850</xdr:rowOff>
    </xdr:from>
    <xdr:to>
      <xdr:col>24</xdr:col>
      <xdr:colOff>590550</xdr:colOff>
      <xdr:row>57</xdr:row>
      <xdr:rowOff>69850</xdr:rowOff>
    </xdr:to>
    <xdr:cxnSp macro="">
      <xdr:nvCxnSpPr>
        <xdr:cNvPr id="7404" name="直線コネクタ 236">
          <a:extLst>
            <a:ext uri="{FF2B5EF4-FFF2-40B4-BE49-F238E27FC236}">
              <a16:creationId xmlns:a16="http://schemas.microsoft.com/office/drawing/2014/main" id="{00000000-0008-0000-0400-0000EC1C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56</xdr:row>
      <xdr:rowOff>99060</xdr:rowOff>
    </xdr:from>
    <xdr:to>
      <xdr:col>18</xdr:col>
      <xdr:colOff>81915</xdr:colOff>
      <xdr:row>58</xdr:row>
      <xdr:rowOff>14605</xdr:rowOff>
    </xdr:to>
    <xdr:sp macro="" textlink="">
      <xdr:nvSpPr>
        <xdr:cNvPr id="7405" name="テキスト ボックス 237">
          <a:extLst>
            <a:ext uri="{FF2B5EF4-FFF2-40B4-BE49-F238E27FC236}">
              <a16:creationId xmlns:a16="http://schemas.microsoft.com/office/drawing/2014/main" id="{00000000-0008-0000-0400-0000ED1C0000}"/>
            </a:ext>
          </a:extLst>
        </xdr:cNvPr>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82550</xdr:colOff>
      <xdr:row>55</xdr:row>
      <xdr:rowOff>31750</xdr:rowOff>
    </xdr:from>
    <xdr:to>
      <xdr:col>24</xdr:col>
      <xdr:colOff>590550</xdr:colOff>
      <xdr:row>55</xdr:row>
      <xdr:rowOff>31750</xdr:rowOff>
    </xdr:to>
    <xdr:cxnSp macro="">
      <xdr:nvCxnSpPr>
        <xdr:cNvPr id="7406" name="直線コネクタ 238">
          <a:extLst>
            <a:ext uri="{FF2B5EF4-FFF2-40B4-BE49-F238E27FC236}">
              <a16:creationId xmlns:a16="http://schemas.microsoft.com/office/drawing/2014/main" id="{00000000-0008-0000-0400-0000EE1C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54</xdr:row>
      <xdr:rowOff>60960</xdr:rowOff>
    </xdr:from>
    <xdr:to>
      <xdr:col>18</xdr:col>
      <xdr:colOff>81915</xdr:colOff>
      <xdr:row>55</xdr:row>
      <xdr:rowOff>148590</xdr:rowOff>
    </xdr:to>
    <xdr:sp macro="" textlink="">
      <xdr:nvSpPr>
        <xdr:cNvPr id="7407" name="テキスト ボックス 239">
          <a:extLst>
            <a:ext uri="{FF2B5EF4-FFF2-40B4-BE49-F238E27FC236}">
              <a16:creationId xmlns:a16="http://schemas.microsoft.com/office/drawing/2014/main" id="{00000000-0008-0000-0400-0000EF1C0000}"/>
            </a:ext>
          </a:extLst>
        </xdr:cNvPr>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52</xdr:row>
      <xdr:rowOff>165100</xdr:rowOff>
    </xdr:from>
    <xdr:to>
      <xdr:col>24</xdr:col>
      <xdr:colOff>590550</xdr:colOff>
      <xdr:row>52</xdr:row>
      <xdr:rowOff>165100</xdr:rowOff>
    </xdr:to>
    <xdr:cxnSp macro="">
      <xdr:nvCxnSpPr>
        <xdr:cNvPr id="7408" name="直線コネクタ 240">
          <a:extLst>
            <a:ext uri="{FF2B5EF4-FFF2-40B4-BE49-F238E27FC236}">
              <a16:creationId xmlns:a16="http://schemas.microsoft.com/office/drawing/2014/main" id="{00000000-0008-0000-0400-0000F01C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22860</xdr:rowOff>
    </xdr:from>
    <xdr:to>
      <xdr:col>18</xdr:col>
      <xdr:colOff>81915</xdr:colOff>
      <xdr:row>53</xdr:row>
      <xdr:rowOff>110490</xdr:rowOff>
    </xdr:to>
    <xdr:sp macro="" textlink="">
      <xdr:nvSpPr>
        <xdr:cNvPr id="7409" name="テキスト ボックス 241">
          <a:extLst>
            <a:ext uri="{FF2B5EF4-FFF2-40B4-BE49-F238E27FC236}">
              <a16:creationId xmlns:a16="http://schemas.microsoft.com/office/drawing/2014/main" id="{00000000-0008-0000-0400-0000F11C0000}"/>
            </a:ext>
          </a:extLst>
        </xdr:cNvPr>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7410" name="直線コネクタ 242">
          <a:extLst>
            <a:ext uri="{FF2B5EF4-FFF2-40B4-BE49-F238E27FC236}">
              <a16:creationId xmlns:a16="http://schemas.microsoft.com/office/drawing/2014/main" id="{00000000-0008-0000-0400-0000F21C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49</xdr:row>
      <xdr:rowOff>156210</xdr:rowOff>
    </xdr:from>
    <xdr:to>
      <xdr:col>18</xdr:col>
      <xdr:colOff>81915</xdr:colOff>
      <xdr:row>51</xdr:row>
      <xdr:rowOff>71755</xdr:rowOff>
    </xdr:to>
    <xdr:sp macro="" textlink="">
      <xdr:nvSpPr>
        <xdr:cNvPr id="7411" name="テキスト ボックス 243">
          <a:extLst>
            <a:ext uri="{FF2B5EF4-FFF2-40B4-BE49-F238E27FC236}">
              <a16:creationId xmlns:a16="http://schemas.microsoft.com/office/drawing/2014/main" id="{00000000-0008-0000-0400-0000F31C0000}"/>
            </a:ext>
          </a:extLst>
        </xdr:cNvPr>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7412" name="その他グラフ枠">
          <a:extLst>
            <a:ext uri="{FF2B5EF4-FFF2-40B4-BE49-F238E27FC236}">
              <a16:creationId xmlns:a16="http://schemas.microsoft.com/office/drawing/2014/main" id="{00000000-0008-0000-0400-0000F41C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7413" name="直線コネクタ 245">
          <a:extLst>
            <a:ext uri="{FF2B5EF4-FFF2-40B4-BE49-F238E27FC236}">
              <a16:creationId xmlns:a16="http://schemas.microsoft.com/office/drawing/2014/main" id="{00000000-0008-0000-0400-0000F51C0000}"/>
            </a:ext>
          </a:extLst>
        </xdr:cNvPr>
        <xdr:cNvCxnSpPr/>
      </xdr:nvCxnSpPr>
      <xdr:spPr>
        <a:xfrm flipV="1">
          <a:off x="16510000" y="922528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61</xdr:row>
      <xdr:rowOff>156210</xdr:rowOff>
    </xdr:from>
    <xdr:to>
      <xdr:col>25</xdr:col>
      <xdr:colOff>196850</xdr:colOff>
      <xdr:row>63</xdr:row>
      <xdr:rowOff>71755</xdr:rowOff>
    </xdr:to>
    <xdr:sp macro="" textlink="">
      <xdr:nvSpPr>
        <xdr:cNvPr id="7414" name="その他最小値テキスト">
          <a:extLst>
            <a:ext uri="{FF2B5EF4-FFF2-40B4-BE49-F238E27FC236}">
              <a16:creationId xmlns:a16="http://schemas.microsoft.com/office/drawing/2014/main" id="{00000000-0008-0000-0400-0000F61C0000}"/>
            </a:ext>
          </a:extLst>
        </xdr:cNvPr>
        <xdr:cNvSpPr txBox="1"/>
      </xdr:nvSpPr>
      <xdr:spPr>
        <a:xfrm>
          <a:off x="16598900" y="10614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62</xdr:row>
      <xdr:rowOff>12700</xdr:rowOff>
    </xdr:from>
    <xdr:to>
      <xdr:col>24</xdr:col>
      <xdr:colOff>120650</xdr:colOff>
      <xdr:row>62</xdr:row>
      <xdr:rowOff>12700</xdr:rowOff>
    </xdr:to>
    <xdr:cxnSp macro="">
      <xdr:nvCxnSpPr>
        <xdr:cNvPr id="7415" name="直線コネクタ 247">
          <a:extLst>
            <a:ext uri="{FF2B5EF4-FFF2-40B4-BE49-F238E27FC236}">
              <a16:creationId xmlns:a16="http://schemas.microsoft.com/office/drawing/2014/main" id="{00000000-0008-0000-0400-0000F71C0000}"/>
            </a:ext>
          </a:extLst>
        </xdr:cNvPr>
        <xdr:cNvCxnSpPr/>
      </xdr:nvCxnSpPr>
      <xdr:spPr>
        <a:xfrm>
          <a:off x="16421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52</xdr:row>
      <xdr:rowOff>53340</xdr:rowOff>
    </xdr:from>
    <xdr:to>
      <xdr:col>25</xdr:col>
      <xdr:colOff>196850</xdr:colOff>
      <xdr:row>53</xdr:row>
      <xdr:rowOff>140335</xdr:rowOff>
    </xdr:to>
    <xdr:sp macro="" textlink="">
      <xdr:nvSpPr>
        <xdr:cNvPr id="7416" name="その他最大値テキスト">
          <a:extLst>
            <a:ext uri="{FF2B5EF4-FFF2-40B4-BE49-F238E27FC236}">
              <a16:creationId xmlns:a16="http://schemas.microsoft.com/office/drawing/2014/main" id="{00000000-0008-0000-0400-0000F81C0000}"/>
            </a:ext>
          </a:extLst>
        </xdr:cNvPr>
        <xdr:cNvSpPr txBox="1"/>
      </xdr:nvSpPr>
      <xdr:spPr>
        <a:xfrm>
          <a:off x="16598900" y="8968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53</xdr:row>
      <xdr:rowOff>138430</xdr:rowOff>
    </xdr:from>
    <xdr:to>
      <xdr:col>24</xdr:col>
      <xdr:colOff>120650</xdr:colOff>
      <xdr:row>53</xdr:row>
      <xdr:rowOff>138430</xdr:rowOff>
    </xdr:to>
    <xdr:cxnSp macro="">
      <xdr:nvCxnSpPr>
        <xdr:cNvPr id="7417" name="直線コネクタ 249">
          <a:extLst>
            <a:ext uri="{FF2B5EF4-FFF2-40B4-BE49-F238E27FC236}">
              <a16:creationId xmlns:a16="http://schemas.microsoft.com/office/drawing/2014/main" id="{00000000-0008-0000-0400-0000F91C0000}"/>
            </a:ext>
          </a:extLst>
        </xdr:cNvPr>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111760</xdr:rowOff>
    </xdr:to>
    <xdr:cxnSp macro="">
      <xdr:nvCxnSpPr>
        <xdr:cNvPr id="7418" name="直線コネクタ 250">
          <a:extLst>
            <a:ext uri="{FF2B5EF4-FFF2-40B4-BE49-F238E27FC236}">
              <a16:creationId xmlns:a16="http://schemas.microsoft.com/office/drawing/2014/main" id="{00000000-0008-0000-0400-0000FA1C0000}"/>
            </a:ext>
          </a:extLst>
        </xdr:cNvPr>
        <xdr:cNvCxnSpPr/>
      </xdr:nvCxnSpPr>
      <xdr:spPr>
        <a:xfrm>
          <a:off x="15671800" y="9911080"/>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5080</xdr:rowOff>
    </xdr:from>
    <xdr:to>
      <xdr:col>25</xdr:col>
      <xdr:colOff>196850</xdr:colOff>
      <xdr:row>57</xdr:row>
      <xdr:rowOff>92710</xdr:rowOff>
    </xdr:to>
    <xdr:sp macro="" textlink="">
      <xdr:nvSpPr>
        <xdr:cNvPr id="7419" name="その他平均値テキスト">
          <a:extLst>
            <a:ext uri="{FF2B5EF4-FFF2-40B4-BE49-F238E27FC236}">
              <a16:creationId xmlns:a16="http://schemas.microsoft.com/office/drawing/2014/main" id="{00000000-0008-0000-0400-0000FB1C0000}"/>
            </a:ext>
          </a:extLst>
        </xdr:cNvPr>
        <xdr:cNvSpPr txBox="1"/>
      </xdr:nvSpPr>
      <xdr:spPr>
        <a:xfrm>
          <a:off x="16598900" y="96062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14.6</a:t>
          </a:r>
        </a:p>
      </xdr:txBody>
    </xdr:sp>
    <xdr:clientData/>
  </xdr:twoCellAnchor>
  <xdr:twoCellAnchor>
    <xdr:from>
      <xdr:col>23</xdr:col>
      <xdr:colOff>666750</xdr:colOff>
      <xdr:row>56</xdr:row>
      <xdr:rowOff>160020</xdr:rowOff>
    </xdr:from>
    <xdr:to>
      <xdr:col>24</xdr:col>
      <xdr:colOff>82550</xdr:colOff>
      <xdr:row>57</xdr:row>
      <xdr:rowOff>90170</xdr:rowOff>
    </xdr:to>
    <xdr:sp macro="" textlink="">
      <xdr:nvSpPr>
        <xdr:cNvPr id="7420" name="フローチャート : 判断 252">
          <a:extLst>
            <a:ext uri="{FF2B5EF4-FFF2-40B4-BE49-F238E27FC236}">
              <a16:creationId xmlns:a16="http://schemas.microsoft.com/office/drawing/2014/main" id="{00000000-0008-0000-0400-0000FC1C0000}"/>
            </a:ext>
          </a:extLst>
        </xdr:cNvPr>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57</xdr:row>
      <xdr:rowOff>138430</xdr:rowOff>
    </xdr:from>
    <xdr:to>
      <xdr:col>22</xdr:col>
      <xdr:colOff>565150</xdr:colOff>
      <xdr:row>58</xdr:row>
      <xdr:rowOff>35560</xdr:rowOff>
    </xdr:to>
    <xdr:cxnSp macro="">
      <xdr:nvCxnSpPr>
        <xdr:cNvPr id="7421" name="直線コネクタ 253">
          <a:extLst>
            <a:ext uri="{FF2B5EF4-FFF2-40B4-BE49-F238E27FC236}">
              <a16:creationId xmlns:a16="http://schemas.microsoft.com/office/drawing/2014/main" id="{00000000-0008-0000-0400-0000FD1C0000}"/>
            </a:ext>
          </a:extLst>
        </xdr:cNvPr>
        <xdr:cNvCxnSpPr/>
      </xdr:nvCxnSpPr>
      <xdr:spPr>
        <a:xfrm flipV="1">
          <a:off x="14782800" y="99110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7422" name="フローチャート : 判断 254">
          <a:extLst>
            <a:ext uri="{FF2B5EF4-FFF2-40B4-BE49-F238E27FC236}">
              <a16:creationId xmlns:a16="http://schemas.microsoft.com/office/drawing/2014/main" id="{00000000-0008-0000-0400-0000FE1C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55</xdr:row>
      <xdr:rowOff>54610</xdr:rowOff>
    </xdr:from>
    <xdr:to>
      <xdr:col>23</xdr:col>
      <xdr:colOff>234950</xdr:colOff>
      <xdr:row>56</xdr:row>
      <xdr:rowOff>141605</xdr:rowOff>
    </xdr:to>
    <xdr:sp macro="" textlink="">
      <xdr:nvSpPr>
        <xdr:cNvPr id="7423" name="テキスト ボックス 255">
          <a:extLst>
            <a:ext uri="{FF2B5EF4-FFF2-40B4-BE49-F238E27FC236}">
              <a16:creationId xmlns:a16="http://schemas.microsoft.com/office/drawing/2014/main" id="{00000000-0008-0000-0400-0000FF1C0000}"/>
            </a:ext>
          </a:extLst>
        </xdr:cNvPr>
        <xdr:cNvSpPr txBox="1"/>
      </xdr:nvSpPr>
      <xdr:spPr>
        <a:xfrm>
          <a:off x="15290800" y="9484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14.0</a:t>
          </a:r>
        </a:p>
      </xdr:txBody>
    </xdr:sp>
    <xdr:clientData/>
  </xdr:twoCellAnchor>
  <xdr:twoCellAnchor>
    <xdr:from>
      <xdr:col>20</xdr:col>
      <xdr:colOff>158750</xdr:colOff>
      <xdr:row>57</xdr:row>
      <xdr:rowOff>54610</xdr:rowOff>
    </xdr:from>
    <xdr:to>
      <xdr:col>21</xdr:col>
      <xdr:colOff>361950</xdr:colOff>
      <xdr:row>58</xdr:row>
      <xdr:rowOff>35560</xdr:rowOff>
    </xdr:to>
    <xdr:cxnSp macro="">
      <xdr:nvCxnSpPr>
        <xdr:cNvPr id="7424" name="直線コネクタ 256">
          <a:extLst>
            <a:ext uri="{FF2B5EF4-FFF2-40B4-BE49-F238E27FC236}">
              <a16:creationId xmlns:a16="http://schemas.microsoft.com/office/drawing/2014/main" id="{00000000-0008-0000-0400-0000001D0000}"/>
            </a:ext>
          </a:extLst>
        </xdr:cNvPr>
        <xdr:cNvCxnSpPr/>
      </xdr:nvCxnSpPr>
      <xdr:spPr>
        <a:xfrm>
          <a:off x="13893800" y="98272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7425" name="フローチャート : 判断 257">
          <a:extLst>
            <a:ext uri="{FF2B5EF4-FFF2-40B4-BE49-F238E27FC236}">
              <a16:creationId xmlns:a16="http://schemas.microsoft.com/office/drawing/2014/main" id="{00000000-0008-0000-0400-0000011D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55</xdr:row>
      <xdr:rowOff>16510</xdr:rowOff>
    </xdr:from>
    <xdr:to>
      <xdr:col>22</xdr:col>
      <xdr:colOff>57150</xdr:colOff>
      <xdr:row>56</xdr:row>
      <xdr:rowOff>104140</xdr:rowOff>
    </xdr:to>
    <xdr:sp macro="" textlink="">
      <xdr:nvSpPr>
        <xdr:cNvPr id="7426" name="テキスト ボックス 258">
          <a:extLst>
            <a:ext uri="{FF2B5EF4-FFF2-40B4-BE49-F238E27FC236}">
              <a16:creationId xmlns:a16="http://schemas.microsoft.com/office/drawing/2014/main" id="{00000000-0008-0000-0400-0000021D0000}"/>
            </a:ext>
          </a:extLst>
        </xdr:cNvPr>
        <xdr:cNvSpPr txBox="1"/>
      </xdr:nvSpPr>
      <xdr:spPr>
        <a:xfrm>
          <a:off x="144018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a:t>
          </a:r>
        </a:p>
      </xdr:txBody>
    </xdr:sp>
    <xdr:clientData/>
  </xdr:twoCellAnchor>
  <xdr:twoCellAnchor>
    <xdr:from>
      <xdr:col>18</xdr:col>
      <xdr:colOff>641350</xdr:colOff>
      <xdr:row>57</xdr:row>
      <xdr:rowOff>39370</xdr:rowOff>
    </xdr:from>
    <xdr:to>
      <xdr:col>20</xdr:col>
      <xdr:colOff>158750</xdr:colOff>
      <xdr:row>57</xdr:row>
      <xdr:rowOff>54610</xdr:rowOff>
    </xdr:to>
    <xdr:cxnSp macro="">
      <xdr:nvCxnSpPr>
        <xdr:cNvPr id="7427" name="直線コネクタ 259">
          <a:extLst>
            <a:ext uri="{FF2B5EF4-FFF2-40B4-BE49-F238E27FC236}">
              <a16:creationId xmlns:a16="http://schemas.microsoft.com/office/drawing/2014/main" id="{00000000-0008-0000-0400-0000031D0000}"/>
            </a:ext>
          </a:extLst>
        </xdr:cNvPr>
        <xdr:cNvCxnSpPr/>
      </xdr:nvCxnSpPr>
      <xdr:spPr>
        <a:xfrm>
          <a:off x="13004800" y="98120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7428" name="フローチャート : 判断 260">
          <a:extLst>
            <a:ext uri="{FF2B5EF4-FFF2-40B4-BE49-F238E27FC236}">
              <a16:creationId xmlns:a16="http://schemas.microsoft.com/office/drawing/2014/main" id="{00000000-0008-0000-0400-0000041D0000}"/>
            </a:ext>
          </a:extLst>
        </xdr:cNvPr>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54</xdr:row>
      <xdr:rowOff>134620</xdr:rowOff>
    </xdr:from>
    <xdr:to>
      <xdr:col>20</xdr:col>
      <xdr:colOff>539115</xdr:colOff>
      <xdr:row>56</xdr:row>
      <xdr:rowOff>50165</xdr:rowOff>
    </xdr:to>
    <xdr:sp macro="" textlink="">
      <xdr:nvSpPr>
        <xdr:cNvPr id="7429" name="テキスト ボックス 261">
          <a:extLst>
            <a:ext uri="{FF2B5EF4-FFF2-40B4-BE49-F238E27FC236}">
              <a16:creationId xmlns:a16="http://schemas.microsoft.com/office/drawing/2014/main" id="{00000000-0008-0000-0400-0000051D0000}"/>
            </a:ext>
          </a:extLst>
        </xdr:cNvPr>
        <xdr:cNvSpPr txBox="1"/>
      </xdr:nvSpPr>
      <xdr:spPr>
        <a:xfrm>
          <a:off x="13512800" y="9392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56</xdr:row>
      <xdr:rowOff>22860</xdr:rowOff>
    </xdr:from>
    <xdr:to>
      <xdr:col>19</xdr:col>
      <xdr:colOff>6350</xdr:colOff>
      <xdr:row>56</xdr:row>
      <xdr:rowOff>124460</xdr:rowOff>
    </xdr:to>
    <xdr:sp macro="" textlink="">
      <xdr:nvSpPr>
        <xdr:cNvPr id="7430" name="フローチャート : 判断 262">
          <a:extLst>
            <a:ext uri="{FF2B5EF4-FFF2-40B4-BE49-F238E27FC236}">
              <a16:creationId xmlns:a16="http://schemas.microsoft.com/office/drawing/2014/main" id="{00000000-0008-0000-0400-0000061D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54</xdr:row>
      <xdr:rowOff>134620</xdr:rowOff>
    </xdr:from>
    <xdr:to>
      <xdr:col>19</xdr:col>
      <xdr:colOff>335915</xdr:colOff>
      <xdr:row>56</xdr:row>
      <xdr:rowOff>50165</xdr:rowOff>
    </xdr:to>
    <xdr:sp macro="" textlink="">
      <xdr:nvSpPr>
        <xdr:cNvPr id="7431" name="テキスト ボックス 263">
          <a:extLst>
            <a:ext uri="{FF2B5EF4-FFF2-40B4-BE49-F238E27FC236}">
              <a16:creationId xmlns:a16="http://schemas.microsoft.com/office/drawing/2014/main" id="{00000000-0008-0000-0400-0000071D0000}"/>
            </a:ext>
          </a:extLst>
        </xdr:cNvPr>
        <xdr:cNvSpPr txBox="1"/>
      </xdr:nvSpPr>
      <xdr:spPr>
        <a:xfrm>
          <a:off x="12623800" y="93929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7432" name="テキスト ボックス 264">
          <a:extLst>
            <a:ext uri="{FF2B5EF4-FFF2-40B4-BE49-F238E27FC236}">
              <a16:creationId xmlns:a16="http://schemas.microsoft.com/office/drawing/2014/main" id="{00000000-0008-0000-0400-0000081D0000}"/>
            </a:ext>
          </a:extLst>
        </xdr:cNvPr>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7433" name="テキスト ボックス 265">
          <a:extLst>
            <a:ext uri="{FF2B5EF4-FFF2-40B4-BE49-F238E27FC236}">
              <a16:creationId xmlns:a16="http://schemas.microsoft.com/office/drawing/2014/main" id="{00000000-0008-0000-0400-0000091D0000}"/>
            </a:ext>
          </a:extLst>
        </xdr:cNvPr>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7434" name="テキスト ボックス 266">
          <a:extLst>
            <a:ext uri="{FF2B5EF4-FFF2-40B4-BE49-F238E27FC236}">
              <a16:creationId xmlns:a16="http://schemas.microsoft.com/office/drawing/2014/main" id="{00000000-0008-0000-0400-00000A1D0000}"/>
            </a:ext>
          </a:extLst>
        </xdr:cNvPr>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7435" name="テキスト ボックス 267">
          <a:extLst>
            <a:ext uri="{FF2B5EF4-FFF2-40B4-BE49-F238E27FC236}">
              <a16:creationId xmlns:a16="http://schemas.microsoft.com/office/drawing/2014/main" id="{00000000-0008-0000-0400-00000B1D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7436" name="テキスト ボックス 268">
          <a:extLst>
            <a:ext uri="{FF2B5EF4-FFF2-40B4-BE49-F238E27FC236}">
              <a16:creationId xmlns:a16="http://schemas.microsoft.com/office/drawing/2014/main" id="{00000000-0008-0000-0400-00000C1D0000}"/>
            </a:ext>
          </a:extLst>
        </xdr:cNvPr>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58</xdr:row>
      <xdr:rowOff>60960</xdr:rowOff>
    </xdr:from>
    <xdr:to>
      <xdr:col>24</xdr:col>
      <xdr:colOff>82550</xdr:colOff>
      <xdr:row>58</xdr:row>
      <xdr:rowOff>162560</xdr:rowOff>
    </xdr:to>
    <xdr:sp macro="" textlink="">
      <xdr:nvSpPr>
        <xdr:cNvPr id="7437" name="円/楕円 269">
          <a:extLst>
            <a:ext uri="{FF2B5EF4-FFF2-40B4-BE49-F238E27FC236}">
              <a16:creationId xmlns:a16="http://schemas.microsoft.com/office/drawing/2014/main" id="{00000000-0008-0000-0400-00000D1D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58</xdr:row>
      <xdr:rowOff>33020</xdr:rowOff>
    </xdr:from>
    <xdr:to>
      <xdr:col>25</xdr:col>
      <xdr:colOff>196850</xdr:colOff>
      <xdr:row>59</xdr:row>
      <xdr:rowOff>120650</xdr:rowOff>
    </xdr:to>
    <xdr:sp macro="" textlink="">
      <xdr:nvSpPr>
        <xdr:cNvPr id="7438" name="その他該当値テキスト">
          <a:extLst>
            <a:ext uri="{FF2B5EF4-FFF2-40B4-BE49-F238E27FC236}">
              <a16:creationId xmlns:a16="http://schemas.microsoft.com/office/drawing/2014/main" id="{00000000-0008-0000-0400-00000E1D0000}"/>
            </a:ext>
          </a:extLst>
        </xdr:cNvPr>
        <xdr:cNvSpPr txBox="1"/>
      </xdr:nvSpPr>
      <xdr:spPr>
        <a:xfrm>
          <a:off x="16598900" y="9977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17.8</a:t>
          </a:r>
        </a:p>
      </xdr:txBody>
    </xdr:sp>
    <xdr:clientData/>
  </xdr:twoCellAnchor>
  <xdr:twoCellAnchor>
    <xdr:from>
      <xdr:col>22</xdr:col>
      <xdr:colOff>514350</xdr:colOff>
      <xdr:row>57</xdr:row>
      <xdr:rowOff>87630</xdr:rowOff>
    </xdr:from>
    <xdr:to>
      <xdr:col>22</xdr:col>
      <xdr:colOff>615950</xdr:colOff>
      <xdr:row>58</xdr:row>
      <xdr:rowOff>17780</xdr:rowOff>
    </xdr:to>
    <xdr:sp macro="" textlink="">
      <xdr:nvSpPr>
        <xdr:cNvPr id="7439" name="円/楕円 271">
          <a:extLst>
            <a:ext uri="{FF2B5EF4-FFF2-40B4-BE49-F238E27FC236}">
              <a16:creationId xmlns:a16="http://schemas.microsoft.com/office/drawing/2014/main" id="{00000000-0008-0000-0400-00000F1D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58</xdr:row>
      <xdr:rowOff>2540</xdr:rowOff>
    </xdr:from>
    <xdr:to>
      <xdr:col>23</xdr:col>
      <xdr:colOff>234950</xdr:colOff>
      <xdr:row>59</xdr:row>
      <xdr:rowOff>90170</xdr:rowOff>
    </xdr:to>
    <xdr:sp macro="" textlink="">
      <xdr:nvSpPr>
        <xdr:cNvPr id="7440" name="テキスト ボックス 272">
          <a:extLst>
            <a:ext uri="{FF2B5EF4-FFF2-40B4-BE49-F238E27FC236}">
              <a16:creationId xmlns:a16="http://schemas.microsoft.com/office/drawing/2014/main" id="{00000000-0008-0000-0400-0000101D0000}"/>
            </a:ext>
          </a:extLst>
        </xdr:cNvPr>
        <xdr:cNvSpPr txBox="1"/>
      </xdr:nvSpPr>
      <xdr:spPr>
        <a:xfrm>
          <a:off x="15290800" y="9946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15.9</a:t>
          </a:r>
        </a:p>
      </xdr:txBody>
    </xdr:sp>
    <xdr:clientData/>
  </xdr:twoCellAnchor>
  <xdr:twoCellAnchor>
    <xdr:from>
      <xdr:col>21</xdr:col>
      <xdr:colOff>311150</xdr:colOff>
      <xdr:row>57</xdr:row>
      <xdr:rowOff>156210</xdr:rowOff>
    </xdr:from>
    <xdr:to>
      <xdr:col>21</xdr:col>
      <xdr:colOff>412750</xdr:colOff>
      <xdr:row>58</xdr:row>
      <xdr:rowOff>86360</xdr:rowOff>
    </xdr:to>
    <xdr:sp macro="" textlink="">
      <xdr:nvSpPr>
        <xdr:cNvPr id="7441" name="円/楕円 273">
          <a:extLst>
            <a:ext uri="{FF2B5EF4-FFF2-40B4-BE49-F238E27FC236}">
              <a16:creationId xmlns:a16="http://schemas.microsoft.com/office/drawing/2014/main" id="{00000000-0008-0000-0400-0000111D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58</xdr:row>
      <xdr:rowOff>71120</xdr:rowOff>
    </xdr:from>
    <xdr:to>
      <xdr:col>22</xdr:col>
      <xdr:colOff>57150</xdr:colOff>
      <xdr:row>59</xdr:row>
      <xdr:rowOff>158750</xdr:rowOff>
    </xdr:to>
    <xdr:sp macro="" textlink="">
      <xdr:nvSpPr>
        <xdr:cNvPr id="7442" name="テキスト ボックス 274">
          <a:extLst>
            <a:ext uri="{FF2B5EF4-FFF2-40B4-BE49-F238E27FC236}">
              <a16:creationId xmlns:a16="http://schemas.microsoft.com/office/drawing/2014/main" id="{00000000-0008-0000-0400-0000121D0000}"/>
            </a:ext>
          </a:extLst>
        </xdr:cNvPr>
        <xdr:cNvSpPr txBox="1"/>
      </xdr:nvSpPr>
      <xdr:spPr>
        <a:xfrm>
          <a:off x="14401800" y="1001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16.8</a:t>
          </a:r>
        </a:p>
      </xdr:txBody>
    </xdr:sp>
    <xdr:clientData/>
  </xdr:twoCellAnchor>
  <xdr:twoCellAnchor>
    <xdr:from>
      <xdr:col>20</xdr:col>
      <xdr:colOff>107950</xdr:colOff>
      <xdr:row>57</xdr:row>
      <xdr:rowOff>3810</xdr:rowOff>
    </xdr:from>
    <xdr:to>
      <xdr:col>20</xdr:col>
      <xdr:colOff>209550</xdr:colOff>
      <xdr:row>57</xdr:row>
      <xdr:rowOff>105410</xdr:rowOff>
    </xdr:to>
    <xdr:sp macro="" textlink="">
      <xdr:nvSpPr>
        <xdr:cNvPr id="7443" name="円/楕円 275">
          <a:extLst>
            <a:ext uri="{FF2B5EF4-FFF2-40B4-BE49-F238E27FC236}">
              <a16:creationId xmlns:a16="http://schemas.microsoft.com/office/drawing/2014/main" id="{00000000-0008-0000-0400-0000131D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57</xdr:row>
      <xdr:rowOff>90170</xdr:rowOff>
    </xdr:from>
    <xdr:to>
      <xdr:col>20</xdr:col>
      <xdr:colOff>539115</xdr:colOff>
      <xdr:row>59</xdr:row>
      <xdr:rowOff>6350</xdr:rowOff>
    </xdr:to>
    <xdr:sp macro="" textlink="">
      <xdr:nvSpPr>
        <xdr:cNvPr id="7444" name="テキスト ボックス 276">
          <a:extLst>
            <a:ext uri="{FF2B5EF4-FFF2-40B4-BE49-F238E27FC236}">
              <a16:creationId xmlns:a16="http://schemas.microsoft.com/office/drawing/2014/main" id="{00000000-0008-0000-0400-0000141D0000}"/>
            </a:ext>
          </a:extLst>
        </xdr:cNvPr>
        <xdr:cNvSpPr txBox="1"/>
      </xdr:nvSpPr>
      <xdr:spPr>
        <a:xfrm>
          <a:off x="13512800" y="9862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14.8</a:t>
          </a:r>
        </a:p>
      </xdr:txBody>
    </xdr:sp>
    <xdr:clientData/>
  </xdr:twoCellAnchor>
  <xdr:twoCellAnchor>
    <xdr:from>
      <xdr:col>18</xdr:col>
      <xdr:colOff>590550</xdr:colOff>
      <xdr:row>56</xdr:row>
      <xdr:rowOff>160020</xdr:rowOff>
    </xdr:from>
    <xdr:to>
      <xdr:col>19</xdr:col>
      <xdr:colOff>6350</xdr:colOff>
      <xdr:row>57</xdr:row>
      <xdr:rowOff>90170</xdr:rowOff>
    </xdr:to>
    <xdr:sp macro="" textlink="">
      <xdr:nvSpPr>
        <xdr:cNvPr id="7445" name="円/楕円 277">
          <a:extLst>
            <a:ext uri="{FF2B5EF4-FFF2-40B4-BE49-F238E27FC236}">
              <a16:creationId xmlns:a16="http://schemas.microsoft.com/office/drawing/2014/main" id="{00000000-0008-0000-0400-0000151D0000}"/>
            </a:ext>
          </a:extLst>
        </xdr:cNvPr>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57</xdr:row>
      <xdr:rowOff>74930</xdr:rowOff>
    </xdr:from>
    <xdr:to>
      <xdr:col>19</xdr:col>
      <xdr:colOff>335915</xdr:colOff>
      <xdr:row>58</xdr:row>
      <xdr:rowOff>161925</xdr:rowOff>
    </xdr:to>
    <xdr:sp macro="" textlink="">
      <xdr:nvSpPr>
        <xdr:cNvPr id="7446" name="テキスト ボックス 278">
          <a:extLst>
            <a:ext uri="{FF2B5EF4-FFF2-40B4-BE49-F238E27FC236}">
              <a16:creationId xmlns:a16="http://schemas.microsoft.com/office/drawing/2014/main" id="{00000000-0008-0000-0400-0000161D0000}"/>
            </a:ext>
          </a:extLst>
        </xdr:cNvPr>
        <xdr:cNvSpPr txBox="1"/>
      </xdr:nvSpPr>
      <xdr:spPr>
        <a:xfrm>
          <a:off x="12623800" y="9847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14.6</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7447" name="正方形/長方形 279">
          <a:extLst>
            <a:ext uri="{FF2B5EF4-FFF2-40B4-BE49-F238E27FC236}">
              <a16:creationId xmlns:a16="http://schemas.microsoft.com/office/drawing/2014/main" id="{00000000-0008-0000-0400-0000171D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7448" name="正方形/長方形 280">
          <a:extLst>
            <a:ext uri="{FF2B5EF4-FFF2-40B4-BE49-F238E27FC236}">
              <a16:creationId xmlns:a16="http://schemas.microsoft.com/office/drawing/2014/main" id="{00000000-0008-0000-0400-0000181D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7449" name="正方形/長方形 281">
          <a:extLst>
            <a:ext uri="{FF2B5EF4-FFF2-40B4-BE49-F238E27FC236}">
              <a16:creationId xmlns:a16="http://schemas.microsoft.com/office/drawing/2014/main" id="{00000000-0008-0000-0400-0000191D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78/79</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7450" name="正方形/長方形 282">
          <a:extLst>
            <a:ext uri="{FF2B5EF4-FFF2-40B4-BE49-F238E27FC236}">
              <a16:creationId xmlns:a16="http://schemas.microsoft.com/office/drawing/2014/main" id="{00000000-0008-0000-0400-00001A1D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7451" name="正方形/長方形 283">
          <a:extLst>
            <a:ext uri="{FF2B5EF4-FFF2-40B4-BE49-F238E27FC236}">
              <a16:creationId xmlns:a16="http://schemas.microsoft.com/office/drawing/2014/main" id="{00000000-0008-0000-0400-00001B1D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10.4</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7452" name="正方形/長方形 284">
          <a:extLst>
            <a:ext uri="{FF2B5EF4-FFF2-40B4-BE49-F238E27FC236}">
              <a16:creationId xmlns:a16="http://schemas.microsoft.com/office/drawing/2014/main" id="{00000000-0008-0000-0400-00001C1D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7453" name="正方形/長方形 285">
          <a:extLst>
            <a:ext uri="{FF2B5EF4-FFF2-40B4-BE49-F238E27FC236}">
              <a16:creationId xmlns:a16="http://schemas.microsoft.com/office/drawing/2014/main" id="{00000000-0008-0000-0400-00001D1D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14.6</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54" name="正方形/長方形 286">
          <a:extLst>
            <a:ext uri="{FF2B5EF4-FFF2-40B4-BE49-F238E27FC236}">
              <a16:creationId xmlns:a16="http://schemas.microsoft.com/office/drawing/2014/main" id="{00000000-0008-0000-0400-00001E1D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7455" name="正方形/長方形 287">
          <a:extLst>
            <a:ext uri="{FF2B5EF4-FFF2-40B4-BE49-F238E27FC236}">
              <a16:creationId xmlns:a16="http://schemas.microsoft.com/office/drawing/2014/main" id="{00000000-0008-0000-0400-00001F1D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7456" name="正方形/長方形 288">
          <a:extLst>
            <a:ext uri="{FF2B5EF4-FFF2-40B4-BE49-F238E27FC236}">
              <a16:creationId xmlns:a16="http://schemas.microsoft.com/office/drawing/2014/main" id="{00000000-0008-0000-0400-0000201D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7457" name="テキスト ボックス 289">
          <a:extLst>
            <a:ext uri="{FF2B5EF4-FFF2-40B4-BE49-F238E27FC236}">
              <a16:creationId xmlns:a16="http://schemas.microsoft.com/office/drawing/2014/main" id="{00000000-0008-0000-0400-0000211D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補助費において類似団体平均14.0％、長野県平均14.6％を上回っている要因は、主に依田窪医療福祉事務組合・上田地域広域連合・上田市長和町中学校組合などの一部事務組合への負担金、補助金にある。今後、一部事務組合等の実施事業に対し、補助するのに適正な事業であるかの明確な審査基準を設けることや補助率の見直しを含め検討していく。</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7458" name="テキスト ボックス 290">
          <a:extLst>
            <a:ext uri="{FF2B5EF4-FFF2-40B4-BE49-F238E27FC236}">
              <a16:creationId xmlns:a16="http://schemas.microsoft.com/office/drawing/2014/main" id="{00000000-0008-0000-0400-0000221D0000}"/>
            </a:ext>
          </a:extLst>
        </xdr:cNvPr>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7459" name="直線コネクタ 291">
          <a:extLst>
            <a:ext uri="{FF2B5EF4-FFF2-40B4-BE49-F238E27FC236}">
              <a16:creationId xmlns:a16="http://schemas.microsoft.com/office/drawing/2014/main" id="{00000000-0008-0000-0400-0000231D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7460" name="テキスト ボックス 292">
          <a:extLst>
            <a:ext uri="{FF2B5EF4-FFF2-40B4-BE49-F238E27FC236}">
              <a16:creationId xmlns:a16="http://schemas.microsoft.com/office/drawing/2014/main" id="{00000000-0008-0000-0400-0000241D0000}"/>
            </a:ext>
          </a:extLst>
        </xdr:cNvPr>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7461" name="直線コネクタ 293">
          <a:extLst>
            <a:ext uri="{FF2B5EF4-FFF2-40B4-BE49-F238E27FC236}">
              <a16:creationId xmlns:a16="http://schemas.microsoft.com/office/drawing/2014/main" id="{00000000-0008-0000-0400-0000251D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7462" name="テキスト ボックス 294">
          <a:extLst>
            <a:ext uri="{FF2B5EF4-FFF2-40B4-BE49-F238E27FC236}">
              <a16:creationId xmlns:a16="http://schemas.microsoft.com/office/drawing/2014/main" id="{00000000-0008-0000-0400-0000261D0000}"/>
            </a:ext>
          </a:extLst>
        </xdr:cNvPr>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7463" name="直線コネクタ 295">
          <a:extLst>
            <a:ext uri="{FF2B5EF4-FFF2-40B4-BE49-F238E27FC236}">
              <a16:creationId xmlns:a16="http://schemas.microsoft.com/office/drawing/2014/main" id="{00000000-0008-0000-0400-0000271D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7464" name="テキスト ボックス 296">
          <a:extLst>
            <a:ext uri="{FF2B5EF4-FFF2-40B4-BE49-F238E27FC236}">
              <a16:creationId xmlns:a16="http://schemas.microsoft.com/office/drawing/2014/main" id="{00000000-0008-0000-0400-0000281D0000}"/>
            </a:ext>
          </a:extLst>
        </xdr:cNvPr>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7465" name="直線コネクタ 297">
          <a:extLst>
            <a:ext uri="{FF2B5EF4-FFF2-40B4-BE49-F238E27FC236}">
              <a16:creationId xmlns:a16="http://schemas.microsoft.com/office/drawing/2014/main" id="{00000000-0008-0000-0400-0000291D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7466" name="テキスト ボックス 298">
          <a:extLst>
            <a:ext uri="{FF2B5EF4-FFF2-40B4-BE49-F238E27FC236}">
              <a16:creationId xmlns:a16="http://schemas.microsoft.com/office/drawing/2014/main" id="{00000000-0008-0000-0400-00002A1D0000}"/>
            </a:ext>
          </a:extLst>
        </xdr:cNvPr>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7467" name="直線コネクタ 299">
          <a:extLst>
            <a:ext uri="{FF2B5EF4-FFF2-40B4-BE49-F238E27FC236}">
              <a16:creationId xmlns:a16="http://schemas.microsoft.com/office/drawing/2014/main" id="{00000000-0008-0000-0400-00002B1D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7468" name="テキスト ボックス 300">
          <a:extLst>
            <a:ext uri="{FF2B5EF4-FFF2-40B4-BE49-F238E27FC236}">
              <a16:creationId xmlns:a16="http://schemas.microsoft.com/office/drawing/2014/main" id="{00000000-0008-0000-0400-00002C1D0000}"/>
            </a:ext>
          </a:extLst>
        </xdr:cNvPr>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7469" name="直線コネクタ 301">
          <a:extLst>
            <a:ext uri="{FF2B5EF4-FFF2-40B4-BE49-F238E27FC236}">
              <a16:creationId xmlns:a16="http://schemas.microsoft.com/office/drawing/2014/main" id="{00000000-0008-0000-0400-00002D1D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7470" name="補助費等グラフ枠">
          <a:extLst>
            <a:ext uri="{FF2B5EF4-FFF2-40B4-BE49-F238E27FC236}">
              <a16:creationId xmlns:a16="http://schemas.microsoft.com/office/drawing/2014/main" id="{00000000-0008-0000-0400-00002E1D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34</xdr:row>
      <xdr:rowOff>8255</xdr:rowOff>
    </xdr:from>
    <xdr:to>
      <xdr:col>24</xdr:col>
      <xdr:colOff>31750</xdr:colOff>
      <xdr:row>40</xdr:row>
      <xdr:rowOff>17780</xdr:rowOff>
    </xdr:to>
    <xdr:cxnSp macro="">
      <xdr:nvCxnSpPr>
        <xdr:cNvPr id="7471" name="直線コネクタ 303">
          <a:extLst>
            <a:ext uri="{FF2B5EF4-FFF2-40B4-BE49-F238E27FC236}">
              <a16:creationId xmlns:a16="http://schemas.microsoft.com/office/drawing/2014/main" id="{00000000-0008-0000-0400-00002F1D0000}"/>
            </a:ext>
          </a:extLst>
        </xdr:cNvPr>
        <xdr:cNvCxnSpPr/>
      </xdr:nvCxnSpPr>
      <xdr:spPr>
        <a:xfrm flipV="1">
          <a:off x="16510000" y="5837555"/>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39</xdr:row>
      <xdr:rowOff>160655</xdr:rowOff>
    </xdr:from>
    <xdr:to>
      <xdr:col>25</xdr:col>
      <xdr:colOff>196850</xdr:colOff>
      <xdr:row>41</xdr:row>
      <xdr:rowOff>76835</xdr:rowOff>
    </xdr:to>
    <xdr:sp macro="" textlink="">
      <xdr:nvSpPr>
        <xdr:cNvPr id="7472" name="補助費等最小値テキスト">
          <a:extLst>
            <a:ext uri="{FF2B5EF4-FFF2-40B4-BE49-F238E27FC236}">
              <a16:creationId xmlns:a16="http://schemas.microsoft.com/office/drawing/2014/main" id="{00000000-0008-0000-0400-0000301D0000}"/>
            </a:ext>
          </a:extLst>
        </xdr:cNvPr>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25.1</a:t>
          </a:r>
        </a:p>
      </xdr:txBody>
    </xdr:sp>
    <xdr:clientData/>
  </xdr:twoCellAnchor>
  <xdr:twoCellAnchor>
    <xdr:from>
      <xdr:col>23</xdr:col>
      <xdr:colOff>628650</xdr:colOff>
      <xdr:row>40</xdr:row>
      <xdr:rowOff>17780</xdr:rowOff>
    </xdr:from>
    <xdr:to>
      <xdr:col>24</xdr:col>
      <xdr:colOff>120650</xdr:colOff>
      <xdr:row>40</xdr:row>
      <xdr:rowOff>17780</xdr:rowOff>
    </xdr:to>
    <xdr:cxnSp macro="">
      <xdr:nvCxnSpPr>
        <xdr:cNvPr id="7473" name="直線コネクタ 305">
          <a:extLst>
            <a:ext uri="{FF2B5EF4-FFF2-40B4-BE49-F238E27FC236}">
              <a16:creationId xmlns:a16="http://schemas.microsoft.com/office/drawing/2014/main" id="{00000000-0008-0000-0400-0000311D0000}"/>
            </a:ext>
          </a:extLst>
        </xdr:cNvPr>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32</xdr:row>
      <xdr:rowOff>94615</xdr:rowOff>
    </xdr:from>
    <xdr:to>
      <xdr:col>25</xdr:col>
      <xdr:colOff>196850</xdr:colOff>
      <xdr:row>34</xdr:row>
      <xdr:rowOff>10795</xdr:rowOff>
    </xdr:to>
    <xdr:sp macro="" textlink="">
      <xdr:nvSpPr>
        <xdr:cNvPr id="7474" name="補助費等最大値テキスト">
          <a:extLst>
            <a:ext uri="{FF2B5EF4-FFF2-40B4-BE49-F238E27FC236}">
              <a16:creationId xmlns:a16="http://schemas.microsoft.com/office/drawing/2014/main" id="{00000000-0008-0000-0400-0000321D0000}"/>
            </a:ext>
          </a:extLst>
        </xdr:cNvPr>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a:t>
          </a:r>
        </a:p>
      </xdr:txBody>
    </xdr:sp>
    <xdr:clientData/>
  </xdr:twoCellAnchor>
  <xdr:twoCellAnchor>
    <xdr:from>
      <xdr:col>23</xdr:col>
      <xdr:colOff>628650</xdr:colOff>
      <xdr:row>34</xdr:row>
      <xdr:rowOff>8255</xdr:rowOff>
    </xdr:from>
    <xdr:to>
      <xdr:col>24</xdr:col>
      <xdr:colOff>120650</xdr:colOff>
      <xdr:row>34</xdr:row>
      <xdr:rowOff>8255</xdr:rowOff>
    </xdr:to>
    <xdr:cxnSp macro="">
      <xdr:nvCxnSpPr>
        <xdr:cNvPr id="7475" name="直線コネクタ 307">
          <a:extLst>
            <a:ext uri="{FF2B5EF4-FFF2-40B4-BE49-F238E27FC236}">
              <a16:creationId xmlns:a16="http://schemas.microsoft.com/office/drawing/2014/main" id="{00000000-0008-0000-0400-0000331D0000}"/>
            </a:ext>
          </a:extLst>
        </xdr:cNvPr>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133985</xdr:rowOff>
    </xdr:from>
    <xdr:to>
      <xdr:col>24</xdr:col>
      <xdr:colOff>31750</xdr:colOff>
      <xdr:row>39</xdr:row>
      <xdr:rowOff>138430</xdr:rowOff>
    </xdr:to>
    <xdr:cxnSp macro="">
      <xdr:nvCxnSpPr>
        <xdr:cNvPr id="7476" name="直線コネクタ 308">
          <a:extLst>
            <a:ext uri="{FF2B5EF4-FFF2-40B4-BE49-F238E27FC236}">
              <a16:creationId xmlns:a16="http://schemas.microsoft.com/office/drawing/2014/main" id="{00000000-0008-0000-0400-0000341D0000}"/>
            </a:ext>
          </a:extLst>
        </xdr:cNvPr>
        <xdr:cNvCxnSpPr/>
      </xdr:nvCxnSpPr>
      <xdr:spPr>
        <a:xfrm>
          <a:off x="15671800" y="6477635"/>
          <a:ext cx="838200" cy="347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35</xdr:row>
      <xdr:rowOff>161290</xdr:rowOff>
    </xdr:from>
    <xdr:to>
      <xdr:col>25</xdr:col>
      <xdr:colOff>196850</xdr:colOff>
      <xdr:row>37</xdr:row>
      <xdr:rowOff>77470</xdr:rowOff>
    </xdr:to>
    <xdr:sp macro="" textlink="">
      <xdr:nvSpPr>
        <xdr:cNvPr id="7477" name="補助費等平均値テキスト">
          <a:extLst>
            <a:ext uri="{FF2B5EF4-FFF2-40B4-BE49-F238E27FC236}">
              <a16:creationId xmlns:a16="http://schemas.microsoft.com/office/drawing/2014/main" id="{00000000-0008-0000-0400-0000351D0000}"/>
            </a:ext>
          </a:extLst>
        </xdr:cNvPr>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36</xdr:row>
      <xdr:rowOff>144780</xdr:rowOff>
    </xdr:from>
    <xdr:to>
      <xdr:col>24</xdr:col>
      <xdr:colOff>82550</xdr:colOff>
      <xdr:row>37</xdr:row>
      <xdr:rowOff>74930</xdr:rowOff>
    </xdr:to>
    <xdr:sp macro="" textlink="">
      <xdr:nvSpPr>
        <xdr:cNvPr id="7478" name="フローチャート : 判断 310">
          <a:extLst>
            <a:ext uri="{FF2B5EF4-FFF2-40B4-BE49-F238E27FC236}">
              <a16:creationId xmlns:a16="http://schemas.microsoft.com/office/drawing/2014/main" id="{00000000-0008-0000-0400-0000361D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37</xdr:row>
      <xdr:rowOff>133985</xdr:rowOff>
    </xdr:from>
    <xdr:to>
      <xdr:col>22</xdr:col>
      <xdr:colOff>565150</xdr:colOff>
      <xdr:row>37</xdr:row>
      <xdr:rowOff>152400</xdr:rowOff>
    </xdr:to>
    <xdr:cxnSp macro="">
      <xdr:nvCxnSpPr>
        <xdr:cNvPr id="7479" name="直線コネクタ 311">
          <a:extLst>
            <a:ext uri="{FF2B5EF4-FFF2-40B4-BE49-F238E27FC236}">
              <a16:creationId xmlns:a16="http://schemas.microsoft.com/office/drawing/2014/main" id="{00000000-0008-0000-0400-0000371D0000}"/>
            </a:ext>
          </a:extLst>
        </xdr:cNvPr>
        <xdr:cNvCxnSpPr/>
      </xdr:nvCxnSpPr>
      <xdr:spPr>
        <a:xfrm flipV="1">
          <a:off x="14782800" y="64776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117475</xdr:rowOff>
    </xdr:from>
    <xdr:to>
      <xdr:col>22</xdr:col>
      <xdr:colOff>615950</xdr:colOff>
      <xdr:row>37</xdr:row>
      <xdr:rowOff>47625</xdr:rowOff>
    </xdr:to>
    <xdr:sp macro="" textlink="">
      <xdr:nvSpPr>
        <xdr:cNvPr id="7480" name="フローチャート : 判断 312">
          <a:extLst>
            <a:ext uri="{FF2B5EF4-FFF2-40B4-BE49-F238E27FC236}">
              <a16:creationId xmlns:a16="http://schemas.microsoft.com/office/drawing/2014/main" id="{00000000-0008-0000-0400-0000381D0000}"/>
            </a:ext>
          </a:extLst>
        </xdr:cNvPr>
        <xdr:cNvSpPr/>
      </xdr:nvSpPr>
      <xdr:spPr>
        <a:xfrm>
          <a:off x="15621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57785</xdr:rowOff>
    </xdr:from>
    <xdr:to>
      <xdr:col>23</xdr:col>
      <xdr:colOff>234950</xdr:colOff>
      <xdr:row>36</xdr:row>
      <xdr:rowOff>145415</xdr:rowOff>
    </xdr:to>
    <xdr:sp macro="" textlink="">
      <xdr:nvSpPr>
        <xdr:cNvPr id="7481" name="テキスト ボックス 313">
          <a:extLst>
            <a:ext uri="{FF2B5EF4-FFF2-40B4-BE49-F238E27FC236}">
              <a16:creationId xmlns:a16="http://schemas.microsoft.com/office/drawing/2014/main" id="{00000000-0008-0000-0400-0000391D0000}"/>
            </a:ext>
          </a:extLst>
        </xdr:cNvPr>
        <xdr:cNvSpPr txBox="1"/>
      </xdr:nvSpPr>
      <xdr:spPr>
        <a:xfrm>
          <a:off x="15290800" y="6058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13.4</a:t>
          </a:r>
        </a:p>
      </xdr:txBody>
    </xdr:sp>
    <xdr:clientData/>
  </xdr:twoCellAnchor>
  <xdr:twoCellAnchor>
    <xdr:from>
      <xdr:col>20</xdr:col>
      <xdr:colOff>158750</xdr:colOff>
      <xdr:row>37</xdr:row>
      <xdr:rowOff>88265</xdr:rowOff>
    </xdr:from>
    <xdr:to>
      <xdr:col>21</xdr:col>
      <xdr:colOff>361950</xdr:colOff>
      <xdr:row>37</xdr:row>
      <xdr:rowOff>152400</xdr:rowOff>
    </xdr:to>
    <xdr:cxnSp macro="">
      <xdr:nvCxnSpPr>
        <xdr:cNvPr id="7482" name="直線コネクタ 314">
          <a:extLst>
            <a:ext uri="{FF2B5EF4-FFF2-40B4-BE49-F238E27FC236}">
              <a16:creationId xmlns:a16="http://schemas.microsoft.com/office/drawing/2014/main" id="{00000000-0008-0000-0400-00003A1D0000}"/>
            </a:ext>
          </a:extLst>
        </xdr:cNvPr>
        <xdr:cNvCxnSpPr/>
      </xdr:nvCxnSpPr>
      <xdr:spPr>
        <a:xfrm>
          <a:off x="13893800" y="643191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163195</xdr:rowOff>
    </xdr:from>
    <xdr:to>
      <xdr:col>21</xdr:col>
      <xdr:colOff>412750</xdr:colOff>
      <xdr:row>37</xdr:row>
      <xdr:rowOff>93345</xdr:rowOff>
    </xdr:to>
    <xdr:sp macro="" textlink="">
      <xdr:nvSpPr>
        <xdr:cNvPr id="7483" name="フローチャート : 判断 315">
          <a:extLst>
            <a:ext uri="{FF2B5EF4-FFF2-40B4-BE49-F238E27FC236}">
              <a16:creationId xmlns:a16="http://schemas.microsoft.com/office/drawing/2014/main" id="{00000000-0008-0000-0400-00003B1D0000}"/>
            </a:ext>
          </a:extLst>
        </xdr:cNvPr>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103505</xdr:rowOff>
    </xdr:from>
    <xdr:to>
      <xdr:col>22</xdr:col>
      <xdr:colOff>57150</xdr:colOff>
      <xdr:row>37</xdr:row>
      <xdr:rowOff>19685</xdr:rowOff>
    </xdr:to>
    <xdr:sp macro="" textlink="">
      <xdr:nvSpPr>
        <xdr:cNvPr id="7484" name="テキスト ボックス 316">
          <a:extLst>
            <a:ext uri="{FF2B5EF4-FFF2-40B4-BE49-F238E27FC236}">
              <a16:creationId xmlns:a16="http://schemas.microsoft.com/office/drawing/2014/main" id="{00000000-0008-0000-0400-00003C1D0000}"/>
            </a:ext>
          </a:extLst>
        </xdr:cNvPr>
        <xdr:cNvSpPr txBox="1"/>
      </xdr:nvSpPr>
      <xdr:spPr>
        <a:xfrm>
          <a:off x="14401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14.4</a:t>
          </a:r>
        </a:p>
      </xdr:txBody>
    </xdr:sp>
    <xdr:clientData/>
  </xdr:twoCellAnchor>
  <xdr:twoCellAnchor>
    <xdr:from>
      <xdr:col>18</xdr:col>
      <xdr:colOff>641350</xdr:colOff>
      <xdr:row>37</xdr:row>
      <xdr:rowOff>55880</xdr:rowOff>
    </xdr:from>
    <xdr:to>
      <xdr:col>20</xdr:col>
      <xdr:colOff>158750</xdr:colOff>
      <xdr:row>37</xdr:row>
      <xdr:rowOff>88265</xdr:rowOff>
    </xdr:to>
    <xdr:cxnSp macro="">
      <xdr:nvCxnSpPr>
        <xdr:cNvPr id="7485" name="直線コネクタ 317">
          <a:extLst>
            <a:ext uri="{FF2B5EF4-FFF2-40B4-BE49-F238E27FC236}">
              <a16:creationId xmlns:a16="http://schemas.microsoft.com/office/drawing/2014/main" id="{00000000-0008-0000-0400-00003D1D0000}"/>
            </a:ext>
          </a:extLst>
        </xdr:cNvPr>
        <xdr:cNvCxnSpPr/>
      </xdr:nvCxnSpPr>
      <xdr:spPr>
        <a:xfrm>
          <a:off x="13004800" y="63995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149225</xdr:rowOff>
    </xdr:from>
    <xdr:to>
      <xdr:col>20</xdr:col>
      <xdr:colOff>209550</xdr:colOff>
      <xdr:row>37</xdr:row>
      <xdr:rowOff>79375</xdr:rowOff>
    </xdr:to>
    <xdr:sp macro="" textlink="">
      <xdr:nvSpPr>
        <xdr:cNvPr id="7486" name="フローチャート : 判断 318">
          <a:extLst>
            <a:ext uri="{FF2B5EF4-FFF2-40B4-BE49-F238E27FC236}">
              <a16:creationId xmlns:a16="http://schemas.microsoft.com/office/drawing/2014/main" id="{00000000-0008-0000-0400-00003E1D0000}"/>
            </a:ext>
          </a:extLst>
        </xdr:cNvPr>
        <xdr:cNvSpPr/>
      </xdr:nvSpPr>
      <xdr:spPr>
        <a:xfrm>
          <a:off x="13843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89535</xdr:rowOff>
    </xdr:from>
    <xdr:to>
      <xdr:col>20</xdr:col>
      <xdr:colOff>539115</xdr:colOff>
      <xdr:row>37</xdr:row>
      <xdr:rowOff>5080</xdr:rowOff>
    </xdr:to>
    <xdr:sp macro="" textlink="">
      <xdr:nvSpPr>
        <xdr:cNvPr id="7487" name="テキスト ボックス 319">
          <a:extLst>
            <a:ext uri="{FF2B5EF4-FFF2-40B4-BE49-F238E27FC236}">
              <a16:creationId xmlns:a16="http://schemas.microsoft.com/office/drawing/2014/main" id="{00000000-0008-0000-0400-00003F1D0000}"/>
            </a:ext>
          </a:extLst>
        </xdr:cNvPr>
        <xdr:cNvSpPr txBox="1"/>
      </xdr:nvSpPr>
      <xdr:spPr>
        <a:xfrm>
          <a:off x="13512800" y="609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36</xdr:row>
      <xdr:rowOff>149225</xdr:rowOff>
    </xdr:from>
    <xdr:to>
      <xdr:col>19</xdr:col>
      <xdr:colOff>6350</xdr:colOff>
      <xdr:row>37</xdr:row>
      <xdr:rowOff>79375</xdr:rowOff>
    </xdr:to>
    <xdr:sp macro="" textlink="">
      <xdr:nvSpPr>
        <xdr:cNvPr id="7488" name="フローチャート : 判断 320">
          <a:extLst>
            <a:ext uri="{FF2B5EF4-FFF2-40B4-BE49-F238E27FC236}">
              <a16:creationId xmlns:a16="http://schemas.microsoft.com/office/drawing/2014/main" id="{00000000-0008-0000-0400-0000401D0000}"/>
            </a:ext>
          </a:extLst>
        </xdr:cNvPr>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89535</xdr:rowOff>
    </xdr:from>
    <xdr:to>
      <xdr:col>19</xdr:col>
      <xdr:colOff>335915</xdr:colOff>
      <xdr:row>37</xdr:row>
      <xdr:rowOff>5080</xdr:rowOff>
    </xdr:to>
    <xdr:sp macro="" textlink="">
      <xdr:nvSpPr>
        <xdr:cNvPr id="7489" name="テキスト ボックス 321">
          <a:extLst>
            <a:ext uri="{FF2B5EF4-FFF2-40B4-BE49-F238E27FC236}">
              <a16:creationId xmlns:a16="http://schemas.microsoft.com/office/drawing/2014/main" id="{00000000-0008-0000-0400-0000411D0000}"/>
            </a:ext>
          </a:extLst>
        </xdr:cNvPr>
        <xdr:cNvSpPr txBox="1"/>
      </xdr:nvSpPr>
      <xdr:spPr>
        <a:xfrm>
          <a:off x="12623800" y="609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7490" name="テキスト ボックス 322">
          <a:extLst>
            <a:ext uri="{FF2B5EF4-FFF2-40B4-BE49-F238E27FC236}">
              <a16:creationId xmlns:a16="http://schemas.microsoft.com/office/drawing/2014/main" id="{00000000-0008-0000-0400-0000421D0000}"/>
            </a:ext>
          </a:extLst>
        </xdr:cNvPr>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7491" name="テキスト ボックス 323">
          <a:extLst>
            <a:ext uri="{FF2B5EF4-FFF2-40B4-BE49-F238E27FC236}">
              <a16:creationId xmlns:a16="http://schemas.microsoft.com/office/drawing/2014/main" id="{00000000-0008-0000-0400-0000431D0000}"/>
            </a:ext>
          </a:extLst>
        </xdr:cNvPr>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7492" name="テキスト ボックス 324">
          <a:extLst>
            <a:ext uri="{FF2B5EF4-FFF2-40B4-BE49-F238E27FC236}">
              <a16:creationId xmlns:a16="http://schemas.microsoft.com/office/drawing/2014/main" id="{00000000-0008-0000-0400-0000441D0000}"/>
            </a:ext>
          </a:extLst>
        </xdr:cNvPr>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7493" name="テキスト ボックス 325">
          <a:extLst>
            <a:ext uri="{FF2B5EF4-FFF2-40B4-BE49-F238E27FC236}">
              <a16:creationId xmlns:a16="http://schemas.microsoft.com/office/drawing/2014/main" id="{00000000-0008-0000-0400-0000451D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7494" name="テキスト ボックス 326">
          <a:extLst>
            <a:ext uri="{FF2B5EF4-FFF2-40B4-BE49-F238E27FC236}">
              <a16:creationId xmlns:a16="http://schemas.microsoft.com/office/drawing/2014/main" id="{00000000-0008-0000-0400-0000461D0000}"/>
            </a:ext>
          </a:extLst>
        </xdr:cNvPr>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39</xdr:row>
      <xdr:rowOff>87630</xdr:rowOff>
    </xdr:from>
    <xdr:to>
      <xdr:col>24</xdr:col>
      <xdr:colOff>82550</xdr:colOff>
      <xdr:row>40</xdr:row>
      <xdr:rowOff>17780</xdr:rowOff>
    </xdr:to>
    <xdr:sp macro="" textlink="">
      <xdr:nvSpPr>
        <xdr:cNvPr id="7495" name="円/楕円 327">
          <a:extLst>
            <a:ext uri="{FF2B5EF4-FFF2-40B4-BE49-F238E27FC236}">
              <a16:creationId xmlns:a16="http://schemas.microsoft.com/office/drawing/2014/main" id="{00000000-0008-0000-0400-0000471D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38</xdr:row>
      <xdr:rowOff>167640</xdr:rowOff>
    </xdr:from>
    <xdr:to>
      <xdr:col>25</xdr:col>
      <xdr:colOff>196850</xdr:colOff>
      <xdr:row>40</xdr:row>
      <xdr:rowOff>83185</xdr:rowOff>
    </xdr:to>
    <xdr:sp macro="" textlink="">
      <xdr:nvSpPr>
        <xdr:cNvPr id="7496" name="補助費等該当値テキスト">
          <a:extLst>
            <a:ext uri="{FF2B5EF4-FFF2-40B4-BE49-F238E27FC236}">
              <a16:creationId xmlns:a16="http://schemas.microsoft.com/office/drawing/2014/main" id="{00000000-0008-0000-0400-0000481D0000}"/>
            </a:ext>
          </a:extLst>
        </xdr:cNvPr>
        <xdr:cNvSpPr txBox="1"/>
      </xdr:nvSpPr>
      <xdr:spPr>
        <a:xfrm>
          <a:off x="16598900" y="6682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24.0</a:t>
          </a:r>
        </a:p>
      </xdr:txBody>
    </xdr:sp>
    <xdr:clientData/>
  </xdr:twoCellAnchor>
  <xdr:twoCellAnchor>
    <xdr:from>
      <xdr:col>22</xdr:col>
      <xdr:colOff>514350</xdr:colOff>
      <xdr:row>37</xdr:row>
      <xdr:rowOff>83185</xdr:rowOff>
    </xdr:from>
    <xdr:to>
      <xdr:col>22</xdr:col>
      <xdr:colOff>615950</xdr:colOff>
      <xdr:row>38</xdr:row>
      <xdr:rowOff>13335</xdr:rowOff>
    </xdr:to>
    <xdr:sp macro="" textlink="">
      <xdr:nvSpPr>
        <xdr:cNvPr id="7497" name="円/楕円 329">
          <a:extLst>
            <a:ext uri="{FF2B5EF4-FFF2-40B4-BE49-F238E27FC236}">
              <a16:creationId xmlns:a16="http://schemas.microsoft.com/office/drawing/2014/main" id="{00000000-0008-0000-0400-0000491D0000}"/>
            </a:ext>
          </a:extLst>
        </xdr:cNvPr>
        <xdr:cNvSpPr/>
      </xdr:nvSpPr>
      <xdr:spPr>
        <a:xfrm>
          <a:off x="156210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37</xdr:row>
      <xdr:rowOff>169545</xdr:rowOff>
    </xdr:from>
    <xdr:to>
      <xdr:col>23</xdr:col>
      <xdr:colOff>234950</xdr:colOff>
      <xdr:row>39</xdr:row>
      <xdr:rowOff>85090</xdr:rowOff>
    </xdr:to>
    <xdr:sp macro="" textlink="">
      <xdr:nvSpPr>
        <xdr:cNvPr id="7498" name="テキスト ボックス 330">
          <a:extLst>
            <a:ext uri="{FF2B5EF4-FFF2-40B4-BE49-F238E27FC236}">
              <a16:creationId xmlns:a16="http://schemas.microsoft.com/office/drawing/2014/main" id="{00000000-0008-0000-0400-00004A1D0000}"/>
            </a:ext>
          </a:extLst>
        </xdr:cNvPr>
        <xdr:cNvSpPr txBox="1"/>
      </xdr:nvSpPr>
      <xdr:spPr>
        <a:xfrm>
          <a:off x="15290800" y="6513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16.4</a:t>
          </a:r>
        </a:p>
      </xdr:txBody>
    </xdr:sp>
    <xdr:clientData/>
  </xdr:twoCellAnchor>
  <xdr:twoCellAnchor>
    <xdr:from>
      <xdr:col>21</xdr:col>
      <xdr:colOff>311150</xdr:colOff>
      <xdr:row>37</xdr:row>
      <xdr:rowOff>101600</xdr:rowOff>
    </xdr:from>
    <xdr:to>
      <xdr:col>21</xdr:col>
      <xdr:colOff>412750</xdr:colOff>
      <xdr:row>38</xdr:row>
      <xdr:rowOff>31750</xdr:rowOff>
    </xdr:to>
    <xdr:sp macro="" textlink="">
      <xdr:nvSpPr>
        <xdr:cNvPr id="7499" name="円/楕円 331">
          <a:extLst>
            <a:ext uri="{FF2B5EF4-FFF2-40B4-BE49-F238E27FC236}">
              <a16:creationId xmlns:a16="http://schemas.microsoft.com/office/drawing/2014/main" id="{00000000-0008-0000-0400-00004B1D0000}"/>
            </a:ext>
          </a:extLst>
        </xdr:cNvPr>
        <xdr:cNvSpPr/>
      </xdr:nvSpPr>
      <xdr:spPr>
        <a:xfrm>
          <a:off x="14732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38</xdr:row>
      <xdr:rowOff>16510</xdr:rowOff>
    </xdr:from>
    <xdr:to>
      <xdr:col>22</xdr:col>
      <xdr:colOff>57150</xdr:colOff>
      <xdr:row>39</xdr:row>
      <xdr:rowOff>104140</xdr:rowOff>
    </xdr:to>
    <xdr:sp macro="" textlink="">
      <xdr:nvSpPr>
        <xdr:cNvPr id="7500" name="テキスト ボックス 332">
          <a:extLst>
            <a:ext uri="{FF2B5EF4-FFF2-40B4-BE49-F238E27FC236}">
              <a16:creationId xmlns:a16="http://schemas.microsoft.com/office/drawing/2014/main" id="{00000000-0008-0000-0400-00004C1D0000}"/>
            </a:ext>
          </a:extLst>
        </xdr:cNvPr>
        <xdr:cNvSpPr txBox="1"/>
      </xdr:nvSpPr>
      <xdr:spPr>
        <a:xfrm>
          <a:off x="14401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16.8</a:t>
          </a:r>
        </a:p>
      </xdr:txBody>
    </xdr:sp>
    <xdr:clientData/>
  </xdr:twoCellAnchor>
  <xdr:twoCellAnchor>
    <xdr:from>
      <xdr:col>20</xdr:col>
      <xdr:colOff>107950</xdr:colOff>
      <xdr:row>37</xdr:row>
      <xdr:rowOff>37465</xdr:rowOff>
    </xdr:from>
    <xdr:to>
      <xdr:col>20</xdr:col>
      <xdr:colOff>209550</xdr:colOff>
      <xdr:row>37</xdr:row>
      <xdr:rowOff>139065</xdr:rowOff>
    </xdr:to>
    <xdr:sp macro="" textlink="">
      <xdr:nvSpPr>
        <xdr:cNvPr id="7501" name="円/楕円 333">
          <a:extLst>
            <a:ext uri="{FF2B5EF4-FFF2-40B4-BE49-F238E27FC236}">
              <a16:creationId xmlns:a16="http://schemas.microsoft.com/office/drawing/2014/main" id="{00000000-0008-0000-0400-00004D1D0000}"/>
            </a:ext>
          </a:extLst>
        </xdr:cNvPr>
        <xdr:cNvSpPr/>
      </xdr:nvSpPr>
      <xdr:spPr>
        <a:xfrm>
          <a:off x="13843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37</xdr:row>
      <xdr:rowOff>123825</xdr:rowOff>
    </xdr:from>
    <xdr:to>
      <xdr:col>20</xdr:col>
      <xdr:colOff>539115</xdr:colOff>
      <xdr:row>39</xdr:row>
      <xdr:rowOff>39370</xdr:rowOff>
    </xdr:to>
    <xdr:sp macro="" textlink="">
      <xdr:nvSpPr>
        <xdr:cNvPr id="7502" name="テキスト ボックス 334">
          <a:extLst>
            <a:ext uri="{FF2B5EF4-FFF2-40B4-BE49-F238E27FC236}">
              <a16:creationId xmlns:a16="http://schemas.microsoft.com/office/drawing/2014/main" id="{00000000-0008-0000-0400-00004E1D0000}"/>
            </a:ext>
          </a:extLst>
        </xdr:cNvPr>
        <xdr:cNvSpPr txBox="1"/>
      </xdr:nvSpPr>
      <xdr:spPr>
        <a:xfrm>
          <a:off x="13512800" y="646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15.4</a:t>
          </a:r>
        </a:p>
      </xdr:txBody>
    </xdr:sp>
    <xdr:clientData/>
  </xdr:twoCellAnchor>
  <xdr:twoCellAnchor>
    <xdr:from>
      <xdr:col>18</xdr:col>
      <xdr:colOff>590550</xdr:colOff>
      <xdr:row>37</xdr:row>
      <xdr:rowOff>5080</xdr:rowOff>
    </xdr:from>
    <xdr:to>
      <xdr:col>19</xdr:col>
      <xdr:colOff>6350</xdr:colOff>
      <xdr:row>37</xdr:row>
      <xdr:rowOff>106680</xdr:rowOff>
    </xdr:to>
    <xdr:sp macro="" textlink="">
      <xdr:nvSpPr>
        <xdr:cNvPr id="7503" name="円/楕円 335">
          <a:extLst>
            <a:ext uri="{FF2B5EF4-FFF2-40B4-BE49-F238E27FC236}">
              <a16:creationId xmlns:a16="http://schemas.microsoft.com/office/drawing/2014/main" id="{00000000-0008-0000-0400-00004F1D0000}"/>
            </a:ext>
          </a:extLst>
        </xdr:cNvPr>
        <xdr:cNvSpPr/>
      </xdr:nvSpPr>
      <xdr:spPr>
        <a:xfrm>
          <a:off x="129540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37</xdr:row>
      <xdr:rowOff>91440</xdr:rowOff>
    </xdr:from>
    <xdr:to>
      <xdr:col>19</xdr:col>
      <xdr:colOff>335915</xdr:colOff>
      <xdr:row>39</xdr:row>
      <xdr:rowOff>7620</xdr:rowOff>
    </xdr:to>
    <xdr:sp macro="" textlink="">
      <xdr:nvSpPr>
        <xdr:cNvPr id="7504" name="テキスト ボックス 336">
          <a:extLst>
            <a:ext uri="{FF2B5EF4-FFF2-40B4-BE49-F238E27FC236}">
              <a16:creationId xmlns:a16="http://schemas.microsoft.com/office/drawing/2014/main" id="{00000000-0008-0000-0400-0000501D0000}"/>
            </a:ext>
          </a:extLst>
        </xdr:cNvPr>
        <xdr:cNvSpPr txBox="1"/>
      </xdr:nvSpPr>
      <xdr:spPr>
        <a:xfrm>
          <a:off x="12623800" y="6435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14.7</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7505" name="正方形/長方形 337">
          <a:extLst>
            <a:ext uri="{FF2B5EF4-FFF2-40B4-BE49-F238E27FC236}">
              <a16:creationId xmlns:a16="http://schemas.microsoft.com/office/drawing/2014/main" id="{00000000-0008-0000-0400-0000511D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7506" name="正方形/長方形 338">
          <a:extLst>
            <a:ext uri="{FF2B5EF4-FFF2-40B4-BE49-F238E27FC236}">
              <a16:creationId xmlns:a16="http://schemas.microsoft.com/office/drawing/2014/main" id="{00000000-0008-0000-0400-0000521D0000}"/>
            </a:ext>
          </a:extLst>
        </xdr:cNvPr>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7507" name="正方形/長方形 339">
          <a:extLst>
            <a:ext uri="{FF2B5EF4-FFF2-40B4-BE49-F238E27FC236}">
              <a16:creationId xmlns:a16="http://schemas.microsoft.com/office/drawing/2014/main" id="{00000000-0008-0000-0400-0000531D0000}"/>
            </a:ext>
          </a:extLst>
        </xdr:cNvPr>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66/79</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7508" name="正方形/長方形 340">
          <a:extLst>
            <a:ext uri="{FF2B5EF4-FFF2-40B4-BE49-F238E27FC236}">
              <a16:creationId xmlns:a16="http://schemas.microsoft.com/office/drawing/2014/main" id="{00000000-0008-0000-0400-0000541D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7509" name="正方形/長方形 341">
          <a:extLst>
            <a:ext uri="{FF2B5EF4-FFF2-40B4-BE49-F238E27FC236}">
              <a16:creationId xmlns:a16="http://schemas.microsoft.com/office/drawing/2014/main" id="{00000000-0008-0000-0400-0000551D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17.7</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7510" name="正方形/長方形 342">
          <a:extLst>
            <a:ext uri="{FF2B5EF4-FFF2-40B4-BE49-F238E27FC236}">
              <a16:creationId xmlns:a16="http://schemas.microsoft.com/office/drawing/2014/main" id="{00000000-0008-0000-0400-0000561D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7511" name="正方形/長方形 343">
          <a:extLst>
            <a:ext uri="{FF2B5EF4-FFF2-40B4-BE49-F238E27FC236}">
              <a16:creationId xmlns:a16="http://schemas.microsoft.com/office/drawing/2014/main" id="{00000000-0008-0000-0400-0000571D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16.6</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7512" name="正方形/長方形 344">
          <a:extLst>
            <a:ext uri="{FF2B5EF4-FFF2-40B4-BE49-F238E27FC236}">
              <a16:creationId xmlns:a16="http://schemas.microsoft.com/office/drawing/2014/main" id="{00000000-0008-0000-0400-0000581D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7513" name="正方形/長方形 345">
          <a:extLst>
            <a:ext uri="{FF2B5EF4-FFF2-40B4-BE49-F238E27FC236}">
              <a16:creationId xmlns:a16="http://schemas.microsoft.com/office/drawing/2014/main" id="{00000000-0008-0000-0400-0000591D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7514" name="正方形/長方形 346">
          <a:extLst>
            <a:ext uri="{FF2B5EF4-FFF2-40B4-BE49-F238E27FC236}">
              <a16:creationId xmlns:a16="http://schemas.microsoft.com/office/drawing/2014/main" id="{00000000-0008-0000-0400-00005A1D0000}"/>
            </a:ext>
          </a:extLst>
        </xdr:cNvPr>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7515" name="テキスト ボックス 347">
          <a:extLst>
            <a:ext uri="{FF2B5EF4-FFF2-40B4-BE49-F238E27FC236}">
              <a16:creationId xmlns:a16="http://schemas.microsoft.com/office/drawing/2014/main" id="{00000000-0008-0000-0400-00005B1D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平成17年度の合併を契機に進めてきた起債発行額の抑制により、年々減少傾向にあるが、本年度は数値がアップし、また、類似団体の15.5％、長野県平均の16.6％を上回ってしまった。大型事業である新庁舎建設事業の元金返済が平成31年度から始まり、財政運営が厳しくなっていくため、今後、地方債の発行を伴う投資的経費の抑制に努めていく。</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7516" name="テキスト ボックス 348">
          <a:extLst>
            <a:ext uri="{FF2B5EF4-FFF2-40B4-BE49-F238E27FC236}">
              <a16:creationId xmlns:a16="http://schemas.microsoft.com/office/drawing/2014/main" id="{00000000-0008-0000-0400-00005C1D0000}"/>
            </a:ext>
          </a:extLst>
        </xdr:cNvPr>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7517" name="直線コネクタ 349">
          <a:extLst>
            <a:ext uri="{FF2B5EF4-FFF2-40B4-BE49-F238E27FC236}">
              <a16:creationId xmlns:a16="http://schemas.microsoft.com/office/drawing/2014/main" id="{00000000-0008-0000-0400-00005D1D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7518" name="テキスト ボックス 350">
          <a:extLst>
            <a:ext uri="{FF2B5EF4-FFF2-40B4-BE49-F238E27FC236}">
              <a16:creationId xmlns:a16="http://schemas.microsoft.com/office/drawing/2014/main" id="{00000000-0008-0000-0400-00005E1D0000}"/>
            </a:ext>
          </a:extLst>
        </xdr:cNvPr>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69850</xdr:rowOff>
    </xdr:from>
    <xdr:to>
      <xdr:col>7</xdr:col>
      <xdr:colOff>574675</xdr:colOff>
      <xdr:row>81</xdr:row>
      <xdr:rowOff>69850</xdr:rowOff>
    </xdr:to>
    <xdr:cxnSp macro="">
      <xdr:nvCxnSpPr>
        <xdr:cNvPr id="7519" name="直線コネクタ 351">
          <a:extLst>
            <a:ext uri="{FF2B5EF4-FFF2-40B4-BE49-F238E27FC236}">
              <a16:creationId xmlns:a16="http://schemas.microsoft.com/office/drawing/2014/main" id="{00000000-0008-0000-0400-00005F1D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80</xdr:row>
      <xdr:rowOff>99060</xdr:rowOff>
    </xdr:from>
    <xdr:to>
      <xdr:col>1</xdr:col>
      <xdr:colOff>66675</xdr:colOff>
      <xdr:row>82</xdr:row>
      <xdr:rowOff>14605</xdr:rowOff>
    </xdr:to>
    <xdr:sp macro="" textlink="">
      <xdr:nvSpPr>
        <xdr:cNvPr id="7520" name="テキスト ボックス 352">
          <a:extLst>
            <a:ext uri="{FF2B5EF4-FFF2-40B4-BE49-F238E27FC236}">
              <a16:creationId xmlns:a16="http://schemas.microsoft.com/office/drawing/2014/main" id="{00000000-0008-0000-0400-0000601D0000}"/>
            </a:ext>
          </a:extLst>
        </xdr:cNvPr>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127000</xdr:rowOff>
    </xdr:from>
    <xdr:to>
      <xdr:col>7</xdr:col>
      <xdr:colOff>574675</xdr:colOff>
      <xdr:row>78</xdr:row>
      <xdr:rowOff>127000</xdr:rowOff>
    </xdr:to>
    <xdr:cxnSp macro="">
      <xdr:nvCxnSpPr>
        <xdr:cNvPr id="7521" name="直線コネクタ 353">
          <a:extLst>
            <a:ext uri="{FF2B5EF4-FFF2-40B4-BE49-F238E27FC236}">
              <a16:creationId xmlns:a16="http://schemas.microsoft.com/office/drawing/2014/main" id="{00000000-0008-0000-0400-0000611D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77</xdr:row>
      <xdr:rowOff>156210</xdr:rowOff>
    </xdr:from>
    <xdr:to>
      <xdr:col>1</xdr:col>
      <xdr:colOff>66675</xdr:colOff>
      <xdr:row>79</xdr:row>
      <xdr:rowOff>71755</xdr:rowOff>
    </xdr:to>
    <xdr:sp macro="" textlink="">
      <xdr:nvSpPr>
        <xdr:cNvPr id="7522" name="テキスト ボックス 354">
          <a:extLst>
            <a:ext uri="{FF2B5EF4-FFF2-40B4-BE49-F238E27FC236}">
              <a16:creationId xmlns:a16="http://schemas.microsoft.com/office/drawing/2014/main" id="{00000000-0008-0000-0400-0000621D0000}"/>
            </a:ext>
          </a:extLst>
        </xdr:cNvPr>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12700</xdr:rowOff>
    </xdr:from>
    <xdr:to>
      <xdr:col>7</xdr:col>
      <xdr:colOff>574675</xdr:colOff>
      <xdr:row>76</xdr:row>
      <xdr:rowOff>12700</xdr:rowOff>
    </xdr:to>
    <xdr:cxnSp macro="">
      <xdr:nvCxnSpPr>
        <xdr:cNvPr id="7523" name="直線コネクタ 355">
          <a:extLst>
            <a:ext uri="{FF2B5EF4-FFF2-40B4-BE49-F238E27FC236}">
              <a16:creationId xmlns:a16="http://schemas.microsoft.com/office/drawing/2014/main" id="{00000000-0008-0000-0400-0000631D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75</xdr:row>
      <xdr:rowOff>41910</xdr:rowOff>
    </xdr:from>
    <xdr:to>
      <xdr:col>1</xdr:col>
      <xdr:colOff>66675</xdr:colOff>
      <xdr:row>76</xdr:row>
      <xdr:rowOff>128905</xdr:rowOff>
    </xdr:to>
    <xdr:sp macro="" textlink="">
      <xdr:nvSpPr>
        <xdr:cNvPr id="7524" name="テキスト ボックス 356">
          <a:extLst>
            <a:ext uri="{FF2B5EF4-FFF2-40B4-BE49-F238E27FC236}">
              <a16:creationId xmlns:a16="http://schemas.microsoft.com/office/drawing/2014/main" id="{00000000-0008-0000-0400-0000641D0000}"/>
            </a:ext>
          </a:extLst>
        </xdr:cNvPr>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69850</xdr:rowOff>
    </xdr:from>
    <xdr:to>
      <xdr:col>7</xdr:col>
      <xdr:colOff>574675</xdr:colOff>
      <xdr:row>73</xdr:row>
      <xdr:rowOff>69850</xdr:rowOff>
    </xdr:to>
    <xdr:cxnSp macro="">
      <xdr:nvCxnSpPr>
        <xdr:cNvPr id="7525" name="直線コネクタ 357">
          <a:extLst>
            <a:ext uri="{FF2B5EF4-FFF2-40B4-BE49-F238E27FC236}">
              <a16:creationId xmlns:a16="http://schemas.microsoft.com/office/drawing/2014/main" id="{00000000-0008-0000-0400-0000651D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99060</xdr:rowOff>
    </xdr:from>
    <xdr:to>
      <xdr:col>1</xdr:col>
      <xdr:colOff>66675</xdr:colOff>
      <xdr:row>74</xdr:row>
      <xdr:rowOff>14605</xdr:rowOff>
    </xdr:to>
    <xdr:sp macro="" textlink="">
      <xdr:nvSpPr>
        <xdr:cNvPr id="7526" name="テキスト ボックス 358">
          <a:extLst>
            <a:ext uri="{FF2B5EF4-FFF2-40B4-BE49-F238E27FC236}">
              <a16:creationId xmlns:a16="http://schemas.microsoft.com/office/drawing/2014/main" id="{00000000-0008-0000-0400-0000661D0000}"/>
            </a:ext>
          </a:extLst>
        </xdr:cNvPr>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7527" name="直線コネクタ 359">
          <a:extLst>
            <a:ext uri="{FF2B5EF4-FFF2-40B4-BE49-F238E27FC236}">
              <a16:creationId xmlns:a16="http://schemas.microsoft.com/office/drawing/2014/main" id="{00000000-0008-0000-0400-0000671D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7528" name="公債費グラフ枠">
          <a:extLst>
            <a:ext uri="{FF2B5EF4-FFF2-40B4-BE49-F238E27FC236}">
              <a16:creationId xmlns:a16="http://schemas.microsoft.com/office/drawing/2014/main" id="{00000000-0008-0000-0400-0000681D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74</xdr:row>
      <xdr:rowOff>72390</xdr:rowOff>
    </xdr:from>
    <xdr:to>
      <xdr:col>7</xdr:col>
      <xdr:colOff>15875</xdr:colOff>
      <xdr:row>80</xdr:row>
      <xdr:rowOff>127000</xdr:rowOff>
    </xdr:to>
    <xdr:cxnSp macro="">
      <xdr:nvCxnSpPr>
        <xdr:cNvPr id="7529" name="直線コネクタ 361">
          <a:extLst>
            <a:ext uri="{FF2B5EF4-FFF2-40B4-BE49-F238E27FC236}">
              <a16:creationId xmlns:a16="http://schemas.microsoft.com/office/drawing/2014/main" id="{00000000-0008-0000-0400-0000691D0000}"/>
            </a:ext>
          </a:extLst>
        </xdr:cNvPr>
        <xdr:cNvCxnSpPr/>
      </xdr:nvCxnSpPr>
      <xdr:spPr>
        <a:xfrm flipV="1">
          <a:off x="4826000" y="1275969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80</xdr:row>
      <xdr:rowOff>99060</xdr:rowOff>
    </xdr:from>
    <xdr:to>
      <xdr:col>8</xdr:col>
      <xdr:colOff>180340</xdr:colOff>
      <xdr:row>82</xdr:row>
      <xdr:rowOff>14605</xdr:rowOff>
    </xdr:to>
    <xdr:sp macro="" textlink="">
      <xdr:nvSpPr>
        <xdr:cNvPr id="7530" name="公債費最小値テキスト">
          <a:extLst>
            <a:ext uri="{FF2B5EF4-FFF2-40B4-BE49-F238E27FC236}">
              <a16:creationId xmlns:a16="http://schemas.microsoft.com/office/drawing/2014/main" id="{00000000-0008-0000-0400-00006A1D0000}"/>
            </a:ext>
          </a:extLst>
        </xdr:cNvPr>
        <xdr:cNvSpPr txBox="1"/>
      </xdr:nvSpPr>
      <xdr:spPr>
        <a:xfrm>
          <a:off x="4914900" y="13815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27.5</a:t>
          </a:r>
        </a:p>
      </xdr:txBody>
    </xdr:sp>
    <xdr:clientData/>
  </xdr:twoCellAnchor>
  <xdr:twoCellAnchor>
    <xdr:from>
      <xdr:col>6</xdr:col>
      <xdr:colOff>612775</xdr:colOff>
      <xdr:row>80</xdr:row>
      <xdr:rowOff>127000</xdr:rowOff>
    </xdr:from>
    <xdr:to>
      <xdr:col>7</xdr:col>
      <xdr:colOff>104775</xdr:colOff>
      <xdr:row>80</xdr:row>
      <xdr:rowOff>127000</xdr:rowOff>
    </xdr:to>
    <xdr:cxnSp macro="">
      <xdr:nvCxnSpPr>
        <xdr:cNvPr id="7531" name="直線コネクタ 363">
          <a:extLst>
            <a:ext uri="{FF2B5EF4-FFF2-40B4-BE49-F238E27FC236}">
              <a16:creationId xmlns:a16="http://schemas.microsoft.com/office/drawing/2014/main" id="{00000000-0008-0000-0400-00006B1D0000}"/>
            </a:ext>
          </a:extLst>
        </xdr:cNvPr>
        <xdr:cNvCxnSpPr/>
      </xdr:nvCxnSpPr>
      <xdr:spPr>
        <a:xfrm>
          <a:off x="4737100" y="13843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72</xdr:row>
      <xdr:rowOff>158750</xdr:rowOff>
    </xdr:from>
    <xdr:to>
      <xdr:col>8</xdr:col>
      <xdr:colOff>180340</xdr:colOff>
      <xdr:row>74</xdr:row>
      <xdr:rowOff>74930</xdr:rowOff>
    </xdr:to>
    <xdr:sp macro="" textlink="">
      <xdr:nvSpPr>
        <xdr:cNvPr id="7532" name="公債費最大値テキスト">
          <a:extLst>
            <a:ext uri="{FF2B5EF4-FFF2-40B4-BE49-F238E27FC236}">
              <a16:creationId xmlns:a16="http://schemas.microsoft.com/office/drawing/2014/main" id="{00000000-0008-0000-0400-00006C1D0000}"/>
            </a:ext>
          </a:extLst>
        </xdr:cNvPr>
        <xdr:cNvSpPr txBox="1"/>
      </xdr:nvSpPr>
      <xdr:spPr>
        <a:xfrm>
          <a:off x="4914900" y="12503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a:t>
          </a:r>
        </a:p>
      </xdr:txBody>
    </xdr:sp>
    <xdr:clientData/>
  </xdr:twoCellAnchor>
  <xdr:twoCellAnchor>
    <xdr:from>
      <xdr:col>6</xdr:col>
      <xdr:colOff>612775</xdr:colOff>
      <xdr:row>74</xdr:row>
      <xdr:rowOff>72390</xdr:rowOff>
    </xdr:from>
    <xdr:to>
      <xdr:col>7</xdr:col>
      <xdr:colOff>104775</xdr:colOff>
      <xdr:row>74</xdr:row>
      <xdr:rowOff>72390</xdr:rowOff>
    </xdr:to>
    <xdr:cxnSp macro="">
      <xdr:nvCxnSpPr>
        <xdr:cNvPr id="7533" name="直線コネクタ 365">
          <a:extLst>
            <a:ext uri="{FF2B5EF4-FFF2-40B4-BE49-F238E27FC236}">
              <a16:creationId xmlns:a16="http://schemas.microsoft.com/office/drawing/2014/main" id="{00000000-0008-0000-0400-00006D1D0000}"/>
            </a:ext>
          </a:extLst>
        </xdr:cNvPr>
        <xdr:cNvCxnSpPr/>
      </xdr:nvCxnSpPr>
      <xdr:spPr>
        <a:xfrm>
          <a:off x="4737100" y="12759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31115</xdr:rowOff>
    </xdr:from>
    <xdr:to>
      <xdr:col>7</xdr:col>
      <xdr:colOff>15875</xdr:colOff>
      <xdr:row>78</xdr:row>
      <xdr:rowOff>81280</xdr:rowOff>
    </xdr:to>
    <xdr:cxnSp macro="">
      <xdr:nvCxnSpPr>
        <xdr:cNvPr id="7534" name="直線コネクタ 366">
          <a:extLst>
            <a:ext uri="{FF2B5EF4-FFF2-40B4-BE49-F238E27FC236}">
              <a16:creationId xmlns:a16="http://schemas.microsoft.com/office/drawing/2014/main" id="{00000000-0008-0000-0400-00006E1D0000}"/>
            </a:ext>
          </a:extLst>
        </xdr:cNvPr>
        <xdr:cNvCxnSpPr/>
      </xdr:nvCxnSpPr>
      <xdr:spPr>
        <a:xfrm>
          <a:off x="3987800" y="1340421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58420</xdr:rowOff>
    </xdr:from>
    <xdr:to>
      <xdr:col>8</xdr:col>
      <xdr:colOff>180340</xdr:colOff>
      <xdr:row>77</xdr:row>
      <xdr:rowOff>146050</xdr:rowOff>
    </xdr:to>
    <xdr:sp macro="" textlink="">
      <xdr:nvSpPr>
        <xdr:cNvPr id="7535" name="公債費平均値テキスト">
          <a:extLst>
            <a:ext uri="{FF2B5EF4-FFF2-40B4-BE49-F238E27FC236}">
              <a16:creationId xmlns:a16="http://schemas.microsoft.com/office/drawing/2014/main" id="{00000000-0008-0000-0400-00006F1D0000}"/>
            </a:ext>
          </a:extLst>
        </xdr:cNvPr>
        <xdr:cNvSpPr txBox="1"/>
      </xdr:nvSpPr>
      <xdr:spPr>
        <a:xfrm>
          <a:off x="4914900" y="130886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15.5</a:t>
          </a:r>
        </a:p>
      </xdr:txBody>
    </xdr:sp>
    <xdr:clientData/>
  </xdr:twoCellAnchor>
  <xdr:twoCellAnchor>
    <xdr:from>
      <xdr:col>6</xdr:col>
      <xdr:colOff>650875</xdr:colOff>
      <xdr:row>77</xdr:row>
      <xdr:rowOff>41910</xdr:rowOff>
    </xdr:from>
    <xdr:to>
      <xdr:col>7</xdr:col>
      <xdr:colOff>66675</xdr:colOff>
      <xdr:row>77</xdr:row>
      <xdr:rowOff>143510</xdr:rowOff>
    </xdr:to>
    <xdr:sp macro="" textlink="">
      <xdr:nvSpPr>
        <xdr:cNvPr id="7536" name="フローチャート : 判断 368">
          <a:extLst>
            <a:ext uri="{FF2B5EF4-FFF2-40B4-BE49-F238E27FC236}">
              <a16:creationId xmlns:a16="http://schemas.microsoft.com/office/drawing/2014/main" id="{00000000-0008-0000-0400-0000701D0000}"/>
            </a:ext>
          </a:extLst>
        </xdr:cNvPr>
        <xdr:cNvSpPr/>
      </xdr:nvSpPr>
      <xdr:spPr>
        <a:xfrm>
          <a:off x="47752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78</xdr:row>
      <xdr:rowOff>31115</xdr:rowOff>
    </xdr:from>
    <xdr:to>
      <xdr:col>5</xdr:col>
      <xdr:colOff>549275</xdr:colOff>
      <xdr:row>78</xdr:row>
      <xdr:rowOff>31115</xdr:rowOff>
    </xdr:to>
    <xdr:cxnSp macro="">
      <xdr:nvCxnSpPr>
        <xdr:cNvPr id="7537" name="直線コネクタ 369">
          <a:extLst>
            <a:ext uri="{FF2B5EF4-FFF2-40B4-BE49-F238E27FC236}">
              <a16:creationId xmlns:a16="http://schemas.microsoft.com/office/drawing/2014/main" id="{00000000-0008-0000-0400-0000711D0000}"/>
            </a:ext>
          </a:extLst>
        </xdr:cNvPr>
        <xdr:cNvCxnSpPr/>
      </xdr:nvCxnSpPr>
      <xdr:spPr>
        <a:xfrm>
          <a:off x="3098800" y="13404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33020</xdr:rowOff>
    </xdr:from>
    <xdr:to>
      <xdr:col>5</xdr:col>
      <xdr:colOff>600075</xdr:colOff>
      <xdr:row>77</xdr:row>
      <xdr:rowOff>134620</xdr:rowOff>
    </xdr:to>
    <xdr:sp macro="" textlink="">
      <xdr:nvSpPr>
        <xdr:cNvPr id="7538" name="フローチャート : 判断 370">
          <a:extLst>
            <a:ext uri="{FF2B5EF4-FFF2-40B4-BE49-F238E27FC236}">
              <a16:creationId xmlns:a16="http://schemas.microsoft.com/office/drawing/2014/main" id="{00000000-0008-0000-0400-0000721D0000}"/>
            </a:ext>
          </a:extLst>
        </xdr:cNvPr>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75</xdr:row>
      <xdr:rowOff>144780</xdr:rowOff>
    </xdr:from>
    <xdr:to>
      <xdr:col>6</xdr:col>
      <xdr:colOff>218440</xdr:colOff>
      <xdr:row>77</xdr:row>
      <xdr:rowOff>60325</xdr:rowOff>
    </xdr:to>
    <xdr:sp macro="" textlink="">
      <xdr:nvSpPr>
        <xdr:cNvPr id="7539" name="テキスト ボックス 371">
          <a:extLst>
            <a:ext uri="{FF2B5EF4-FFF2-40B4-BE49-F238E27FC236}">
              <a16:creationId xmlns:a16="http://schemas.microsoft.com/office/drawing/2014/main" id="{00000000-0008-0000-0400-0000731D0000}"/>
            </a:ext>
          </a:extLst>
        </xdr:cNvPr>
        <xdr:cNvSpPr txBox="1"/>
      </xdr:nvSpPr>
      <xdr:spPr>
        <a:xfrm>
          <a:off x="3606800" y="1300353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3</xdr:col>
      <xdr:colOff>142875</xdr:colOff>
      <xdr:row>78</xdr:row>
      <xdr:rowOff>12700</xdr:rowOff>
    </xdr:from>
    <xdr:to>
      <xdr:col>4</xdr:col>
      <xdr:colOff>346075</xdr:colOff>
      <xdr:row>78</xdr:row>
      <xdr:rowOff>31115</xdr:rowOff>
    </xdr:to>
    <xdr:cxnSp macro="">
      <xdr:nvCxnSpPr>
        <xdr:cNvPr id="7540" name="直線コネクタ 372">
          <a:extLst>
            <a:ext uri="{FF2B5EF4-FFF2-40B4-BE49-F238E27FC236}">
              <a16:creationId xmlns:a16="http://schemas.microsoft.com/office/drawing/2014/main" id="{00000000-0008-0000-0400-0000741D0000}"/>
            </a:ext>
          </a:extLst>
        </xdr:cNvPr>
        <xdr:cNvCxnSpPr/>
      </xdr:nvCxnSpPr>
      <xdr:spPr>
        <a:xfrm>
          <a:off x="2209800" y="133858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106045</xdr:rowOff>
    </xdr:from>
    <xdr:to>
      <xdr:col>4</xdr:col>
      <xdr:colOff>396875</xdr:colOff>
      <xdr:row>78</xdr:row>
      <xdr:rowOff>36195</xdr:rowOff>
    </xdr:to>
    <xdr:sp macro="" textlink="">
      <xdr:nvSpPr>
        <xdr:cNvPr id="7541" name="フローチャート : 判断 373">
          <a:extLst>
            <a:ext uri="{FF2B5EF4-FFF2-40B4-BE49-F238E27FC236}">
              <a16:creationId xmlns:a16="http://schemas.microsoft.com/office/drawing/2014/main" id="{00000000-0008-0000-0400-0000751D0000}"/>
            </a:ext>
          </a:extLst>
        </xdr:cNvPr>
        <xdr:cNvSpPr/>
      </xdr:nvSpPr>
      <xdr:spPr>
        <a:xfrm>
          <a:off x="3048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76</xdr:row>
      <xdr:rowOff>46355</xdr:rowOff>
    </xdr:from>
    <xdr:to>
      <xdr:col>5</xdr:col>
      <xdr:colOff>41275</xdr:colOff>
      <xdr:row>77</xdr:row>
      <xdr:rowOff>133985</xdr:rowOff>
    </xdr:to>
    <xdr:sp macro="" textlink="">
      <xdr:nvSpPr>
        <xdr:cNvPr id="7542" name="テキスト ボックス 374">
          <a:extLst>
            <a:ext uri="{FF2B5EF4-FFF2-40B4-BE49-F238E27FC236}">
              <a16:creationId xmlns:a16="http://schemas.microsoft.com/office/drawing/2014/main" id="{00000000-0008-0000-0400-0000761D0000}"/>
            </a:ext>
          </a:extLst>
        </xdr:cNvPr>
        <xdr:cNvSpPr txBox="1"/>
      </xdr:nvSpPr>
      <xdr:spPr>
        <a:xfrm>
          <a:off x="271780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16.9</a:t>
          </a:r>
        </a:p>
      </xdr:txBody>
    </xdr:sp>
    <xdr:clientData/>
  </xdr:twoCellAnchor>
  <xdr:twoCellAnchor>
    <xdr:from>
      <xdr:col>1</xdr:col>
      <xdr:colOff>625475</xdr:colOff>
      <xdr:row>78</xdr:row>
      <xdr:rowOff>12700</xdr:rowOff>
    </xdr:from>
    <xdr:to>
      <xdr:col>3</xdr:col>
      <xdr:colOff>142875</xdr:colOff>
      <xdr:row>78</xdr:row>
      <xdr:rowOff>76835</xdr:rowOff>
    </xdr:to>
    <xdr:cxnSp macro="">
      <xdr:nvCxnSpPr>
        <xdr:cNvPr id="7543" name="直線コネクタ 375">
          <a:extLst>
            <a:ext uri="{FF2B5EF4-FFF2-40B4-BE49-F238E27FC236}">
              <a16:creationId xmlns:a16="http://schemas.microsoft.com/office/drawing/2014/main" id="{00000000-0008-0000-0400-0000771D0000}"/>
            </a:ext>
          </a:extLst>
        </xdr:cNvPr>
        <xdr:cNvCxnSpPr/>
      </xdr:nvCxnSpPr>
      <xdr:spPr>
        <a:xfrm flipV="1">
          <a:off x="1320800" y="133858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124460</xdr:rowOff>
    </xdr:from>
    <xdr:to>
      <xdr:col>3</xdr:col>
      <xdr:colOff>193675</xdr:colOff>
      <xdr:row>78</xdr:row>
      <xdr:rowOff>54610</xdr:rowOff>
    </xdr:to>
    <xdr:sp macro="" textlink="">
      <xdr:nvSpPr>
        <xdr:cNvPr id="7544" name="フローチャート : 判断 376">
          <a:extLst>
            <a:ext uri="{FF2B5EF4-FFF2-40B4-BE49-F238E27FC236}">
              <a16:creationId xmlns:a16="http://schemas.microsoft.com/office/drawing/2014/main" id="{00000000-0008-0000-0400-0000781D0000}"/>
            </a:ext>
          </a:extLst>
        </xdr:cNvPr>
        <xdr:cNvSpPr/>
      </xdr:nvSpPr>
      <xdr:spPr>
        <a:xfrm>
          <a:off x="2159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76</xdr:row>
      <xdr:rowOff>64770</xdr:rowOff>
    </xdr:from>
    <xdr:to>
      <xdr:col>3</xdr:col>
      <xdr:colOff>523875</xdr:colOff>
      <xdr:row>77</xdr:row>
      <xdr:rowOff>151765</xdr:rowOff>
    </xdr:to>
    <xdr:sp macro="" textlink="">
      <xdr:nvSpPr>
        <xdr:cNvPr id="7545" name="テキスト ボックス 377">
          <a:extLst>
            <a:ext uri="{FF2B5EF4-FFF2-40B4-BE49-F238E27FC236}">
              <a16:creationId xmlns:a16="http://schemas.microsoft.com/office/drawing/2014/main" id="{00000000-0008-0000-0400-0000791D0000}"/>
            </a:ext>
          </a:extLst>
        </xdr:cNvPr>
        <xdr:cNvSpPr txBox="1"/>
      </xdr:nvSpPr>
      <xdr:spPr>
        <a:xfrm>
          <a:off x="1828800" y="1309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17.3</a:t>
          </a:r>
        </a:p>
      </xdr:txBody>
    </xdr:sp>
    <xdr:clientData/>
  </xdr:twoCellAnchor>
  <xdr:twoCellAnchor>
    <xdr:from>
      <xdr:col>1</xdr:col>
      <xdr:colOff>574675</xdr:colOff>
      <xdr:row>77</xdr:row>
      <xdr:rowOff>137795</xdr:rowOff>
    </xdr:from>
    <xdr:to>
      <xdr:col>1</xdr:col>
      <xdr:colOff>676275</xdr:colOff>
      <xdr:row>78</xdr:row>
      <xdr:rowOff>67945</xdr:rowOff>
    </xdr:to>
    <xdr:sp macro="" textlink="">
      <xdr:nvSpPr>
        <xdr:cNvPr id="7546" name="フローチャート : 判断 378">
          <a:extLst>
            <a:ext uri="{FF2B5EF4-FFF2-40B4-BE49-F238E27FC236}">
              <a16:creationId xmlns:a16="http://schemas.microsoft.com/office/drawing/2014/main" id="{00000000-0008-0000-0400-00007A1D0000}"/>
            </a:ext>
          </a:extLst>
        </xdr:cNvPr>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76</xdr:row>
      <xdr:rowOff>78105</xdr:rowOff>
    </xdr:from>
    <xdr:to>
      <xdr:col>2</xdr:col>
      <xdr:colOff>320675</xdr:colOff>
      <xdr:row>77</xdr:row>
      <xdr:rowOff>165100</xdr:rowOff>
    </xdr:to>
    <xdr:sp macro="" textlink="">
      <xdr:nvSpPr>
        <xdr:cNvPr id="7547" name="テキスト ボックス 379">
          <a:extLst>
            <a:ext uri="{FF2B5EF4-FFF2-40B4-BE49-F238E27FC236}">
              <a16:creationId xmlns:a16="http://schemas.microsoft.com/office/drawing/2014/main" id="{00000000-0008-0000-0400-00007B1D0000}"/>
            </a:ext>
          </a:extLst>
        </xdr:cNvPr>
        <xdr:cNvSpPr txBox="1"/>
      </xdr:nvSpPr>
      <xdr:spPr>
        <a:xfrm>
          <a:off x="939800" y="1310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17.6</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7548" name="テキスト ボックス 380">
          <a:extLst>
            <a:ext uri="{FF2B5EF4-FFF2-40B4-BE49-F238E27FC236}">
              <a16:creationId xmlns:a16="http://schemas.microsoft.com/office/drawing/2014/main" id="{00000000-0008-0000-0400-00007C1D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7549" name="テキスト ボックス 381">
          <a:extLst>
            <a:ext uri="{FF2B5EF4-FFF2-40B4-BE49-F238E27FC236}">
              <a16:creationId xmlns:a16="http://schemas.microsoft.com/office/drawing/2014/main" id="{00000000-0008-0000-0400-00007D1D0000}"/>
            </a:ext>
          </a:extLst>
        </xdr:cNvPr>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7550" name="テキスト ボックス 382">
          <a:extLst>
            <a:ext uri="{FF2B5EF4-FFF2-40B4-BE49-F238E27FC236}">
              <a16:creationId xmlns:a16="http://schemas.microsoft.com/office/drawing/2014/main" id="{00000000-0008-0000-0400-00007E1D0000}"/>
            </a:ext>
          </a:extLst>
        </xdr:cNvPr>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7551" name="テキスト ボックス 383">
          <a:extLst>
            <a:ext uri="{FF2B5EF4-FFF2-40B4-BE49-F238E27FC236}">
              <a16:creationId xmlns:a16="http://schemas.microsoft.com/office/drawing/2014/main" id="{00000000-0008-0000-0400-00007F1D0000}"/>
            </a:ext>
          </a:extLst>
        </xdr:cNvPr>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7552" name="テキスト ボックス 384">
          <a:extLst>
            <a:ext uri="{FF2B5EF4-FFF2-40B4-BE49-F238E27FC236}">
              <a16:creationId xmlns:a16="http://schemas.microsoft.com/office/drawing/2014/main" id="{00000000-0008-0000-0400-0000801D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78</xdr:row>
      <xdr:rowOff>30480</xdr:rowOff>
    </xdr:from>
    <xdr:to>
      <xdr:col>7</xdr:col>
      <xdr:colOff>66675</xdr:colOff>
      <xdr:row>78</xdr:row>
      <xdr:rowOff>132080</xdr:rowOff>
    </xdr:to>
    <xdr:sp macro="" textlink="">
      <xdr:nvSpPr>
        <xdr:cNvPr id="7553" name="円/楕円 385">
          <a:extLst>
            <a:ext uri="{FF2B5EF4-FFF2-40B4-BE49-F238E27FC236}">
              <a16:creationId xmlns:a16="http://schemas.microsoft.com/office/drawing/2014/main" id="{00000000-0008-0000-0400-0000811D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78</xdr:row>
      <xdr:rowOff>2540</xdr:rowOff>
    </xdr:from>
    <xdr:to>
      <xdr:col>8</xdr:col>
      <xdr:colOff>180340</xdr:colOff>
      <xdr:row>79</xdr:row>
      <xdr:rowOff>90170</xdr:rowOff>
    </xdr:to>
    <xdr:sp macro="" textlink="">
      <xdr:nvSpPr>
        <xdr:cNvPr id="7554" name="公債費該当値テキスト">
          <a:extLst>
            <a:ext uri="{FF2B5EF4-FFF2-40B4-BE49-F238E27FC236}">
              <a16:creationId xmlns:a16="http://schemas.microsoft.com/office/drawing/2014/main" id="{00000000-0008-0000-0400-0000821D0000}"/>
            </a:ext>
          </a:extLst>
        </xdr:cNvPr>
        <xdr:cNvSpPr txBox="1"/>
      </xdr:nvSpPr>
      <xdr:spPr>
        <a:xfrm>
          <a:off x="4914900" y="13375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19.0</a:t>
          </a:r>
        </a:p>
      </xdr:txBody>
    </xdr:sp>
    <xdr:clientData/>
  </xdr:twoCellAnchor>
  <xdr:twoCellAnchor>
    <xdr:from>
      <xdr:col>5</xdr:col>
      <xdr:colOff>498475</xdr:colOff>
      <xdr:row>77</xdr:row>
      <xdr:rowOff>151765</xdr:rowOff>
    </xdr:from>
    <xdr:to>
      <xdr:col>5</xdr:col>
      <xdr:colOff>600075</xdr:colOff>
      <xdr:row>78</xdr:row>
      <xdr:rowOff>81915</xdr:rowOff>
    </xdr:to>
    <xdr:sp macro="" textlink="">
      <xdr:nvSpPr>
        <xdr:cNvPr id="7555" name="円/楕円 387">
          <a:extLst>
            <a:ext uri="{FF2B5EF4-FFF2-40B4-BE49-F238E27FC236}">
              <a16:creationId xmlns:a16="http://schemas.microsoft.com/office/drawing/2014/main" id="{00000000-0008-0000-0400-0000831D0000}"/>
            </a:ext>
          </a:extLst>
        </xdr:cNvPr>
        <xdr:cNvSpPr/>
      </xdr:nvSpPr>
      <xdr:spPr>
        <a:xfrm>
          <a:off x="39370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78</xdr:row>
      <xdr:rowOff>66675</xdr:rowOff>
    </xdr:from>
    <xdr:to>
      <xdr:col>6</xdr:col>
      <xdr:colOff>218440</xdr:colOff>
      <xdr:row>79</xdr:row>
      <xdr:rowOff>153670</xdr:rowOff>
    </xdr:to>
    <xdr:sp macro="" textlink="">
      <xdr:nvSpPr>
        <xdr:cNvPr id="7556" name="テキスト ボックス 388">
          <a:extLst>
            <a:ext uri="{FF2B5EF4-FFF2-40B4-BE49-F238E27FC236}">
              <a16:creationId xmlns:a16="http://schemas.microsoft.com/office/drawing/2014/main" id="{00000000-0008-0000-0400-0000841D0000}"/>
            </a:ext>
          </a:extLst>
        </xdr:cNvPr>
        <xdr:cNvSpPr txBox="1"/>
      </xdr:nvSpPr>
      <xdr:spPr>
        <a:xfrm>
          <a:off x="3606800" y="1343977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17.9</a:t>
          </a:r>
        </a:p>
      </xdr:txBody>
    </xdr:sp>
    <xdr:clientData/>
  </xdr:twoCellAnchor>
  <xdr:twoCellAnchor>
    <xdr:from>
      <xdr:col>4</xdr:col>
      <xdr:colOff>295275</xdr:colOff>
      <xdr:row>77</xdr:row>
      <xdr:rowOff>151765</xdr:rowOff>
    </xdr:from>
    <xdr:to>
      <xdr:col>4</xdr:col>
      <xdr:colOff>396875</xdr:colOff>
      <xdr:row>78</xdr:row>
      <xdr:rowOff>81915</xdr:rowOff>
    </xdr:to>
    <xdr:sp macro="" textlink="">
      <xdr:nvSpPr>
        <xdr:cNvPr id="7557" name="円/楕円 389">
          <a:extLst>
            <a:ext uri="{FF2B5EF4-FFF2-40B4-BE49-F238E27FC236}">
              <a16:creationId xmlns:a16="http://schemas.microsoft.com/office/drawing/2014/main" id="{00000000-0008-0000-0400-0000851D0000}"/>
            </a:ext>
          </a:extLst>
        </xdr:cNvPr>
        <xdr:cNvSpPr/>
      </xdr:nvSpPr>
      <xdr:spPr>
        <a:xfrm>
          <a:off x="30480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78</xdr:row>
      <xdr:rowOff>66675</xdr:rowOff>
    </xdr:from>
    <xdr:to>
      <xdr:col>5</xdr:col>
      <xdr:colOff>41275</xdr:colOff>
      <xdr:row>79</xdr:row>
      <xdr:rowOff>153670</xdr:rowOff>
    </xdr:to>
    <xdr:sp macro="" textlink="">
      <xdr:nvSpPr>
        <xdr:cNvPr id="7558" name="テキスト ボックス 390">
          <a:extLst>
            <a:ext uri="{FF2B5EF4-FFF2-40B4-BE49-F238E27FC236}">
              <a16:creationId xmlns:a16="http://schemas.microsoft.com/office/drawing/2014/main" id="{00000000-0008-0000-0400-0000861D0000}"/>
            </a:ext>
          </a:extLst>
        </xdr:cNvPr>
        <xdr:cNvSpPr txBox="1"/>
      </xdr:nvSpPr>
      <xdr:spPr>
        <a:xfrm>
          <a:off x="2717800" y="13439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17.9</a:t>
          </a:r>
        </a:p>
      </xdr:txBody>
    </xdr:sp>
    <xdr:clientData/>
  </xdr:twoCellAnchor>
  <xdr:twoCellAnchor>
    <xdr:from>
      <xdr:col>3</xdr:col>
      <xdr:colOff>92075</xdr:colOff>
      <xdr:row>77</xdr:row>
      <xdr:rowOff>133350</xdr:rowOff>
    </xdr:from>
    <xdr:to>
      <xdr:col>3</xdr:col>
      <xdr:colOff>193675</xdr:colOff>
      <xdr:row>78</xdr:row>
      <xdr:rowOff>63500</xdr:rowOff>
    </xdr:to>
    <xdr:sp macro="" textlink="">
      <xdr:nvSpPr>
        <xdr:cNvPr id="7559" name="円/楕円 391">
          <a:extLst>
            <a:ext uri="{FF2B5EF4-FFF2-40B4-BE49-F238E27FC236}">
              <a16:creationId xmlns:a16="http://schemas.microsoft.com/office/drawing/2014/main" id="{00000000-0008-0000-0400-0000871D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78</xdr:row>
      <xdr:rowOff>48260</xdr:rowOff>
    </xdr:from>
    <xdr:to>
      <xdr:col>3</xdr:col>
      <xdr:colOff>523875</xdr:colOff>
      <xdr:row>79</xdr:row>
      <xdr:rowOff>135890</xdr:rowOff>
    </xdr:to>
    <xdr:sp macro="" textlink="">
      <xdr:nvSpPr>
        <xdr:cNvPr id="7560" name="テキスト ボックス 392">
          <a:extLst>
            <a:ext uri="{FF2B5EF4-FFF2-40B4-BE49-F238E27FC236}">
              <a16:creationId xmlns:a16="http://schemas.microsoft.com/office/drawing/2014/main" id="{00000000-0008-0000-0400-0000881D0000}"/>
            </a:ext>
          </a:extLst>
        </xdr:cNvPr>
        <xdr:cNvSpPr txBox="1"/>
      </xdr:nvSpPr>
      <xdr:spPr>
        <a:xfrm>
          <a:off x="1828800" y="1342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17.5</a:t>
          </a:r>
        </a:p>
      </xdr:txBody>
    </xdr:sp>
    <xdr:clientData/>
  </xdr:twoCellAnchor>
  <xdr:twoCellAnchor>
    <xdr:from>
      <xdr:col>1</xdr:col>
      <xdr:colOff>574675</xdr:colOff>
      <xdr:row>78</xdr:row>
      <xdr:rowOff>26035</xdr:rowOff>
    </xdr:from>
    <xdr:to>
      <xdr:col>1</xdr:col>
      <xdr:colOff>676275</xdr:colOff>
      <xdr:row>78</xdr:row>
      <xdr:rowOff>127635</xdr:rowOff>
    </xdr:to>
    <xdr:sp macro="" textlink="">
      <xdr:nvSpPr>
        <xdr:cNvPr id="7561" name="円/楕円 393">
          <a:extLst>
            <a:ext uri="{FF2B5EF4-FFF2-40B4-BE49-F238E27FC236}">
              <a16:creationId xmlns:a16="http://schemas.microsoft.com/office/drawing/2014/main" id="{00000000-0008-0000-0400-0000891D0000}"/>
            </a:ext>
          </a:extLst>
        </xdr:cNvPr>
        <xdr:cNvSpPr/>
      </xdr:nvSpPr>
      <xdr:spPr>
        <a:xfrm>
          <a:off x="12700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78</xdr:row>
      <xdr:rowOff>112395</xdr:rowOff>
    </xdr:from>
    <xdr:to>
      <xdr:col>2</xdr:col>
      <xdr:colOff>320675</xdr:colOff>
      <xdr:row>80</xdr:row>
      <xdr:rowOff>27940</xdr:rowOff>
    </xdr:to>
    <xdr:sp macro="" textlink="">
      <xdr:nvSpPr>
        <xdr:cNvPr id="7562" name="テキスト ボックス 394">
          <a:extLst>
            <a:ext uri="{FF2B5EF4-FFF2-40B4-BE49-F238E27FC236}">
              <a16:creationId xmlns:a16="http://schemas.microsoft.com/office/drawing/2014/main" id="{00000000-0008-0000-0400-00008A1D0000}"/>
            </a:ext>
          </a:extLst>
        </xdr:cNvPr>
        <xdr:cNvSpPr txBox="1"/>
      </xdr:nvSpPr>
      <xdr:spPr>
        <a:xfrm>
          <a:off x="939800" y="13485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18.9</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7563" name="正方形/長方形 395">
          <a:extLst>
            <a:ext uri="{FF2B5EF4-FFF2-40B4-BE49-F238E27FC236}">
              <a16:creationId xmlns:a16="http://schemas.microsoft.com/office/drawing/2014/main" id="{00000000-0008-0000-0400-00008B1D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7564" name="正方形/長方形 396">
          <a:extLst>
            <a:ext uri="{FF2B5EF4-FFF2-40B4-BE49-F238E27FC236}">
              <a16:creationId xmlns:a16="http://schemas.microsoft.com/office/drawing/2014/main" id="{00000000-0008-0000-0400-00008C1D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7565" name="正方形/長方形 397">
          <a:extLst>
            <a:ext uri="{FF2B5EF4-FFF2-40B4-BE49-F238E27FC236}">
              <a16:creationId xmlns:a16="http://schemas.microsoft.com/office/drawing/2014/main" id="{00000000-0008-0000-0400-00008D1D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46/79</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7566" name="正方形/長方形 398">
          <a:extLst>
            <a:ext uri="{FF2B5EF4-FFF2-40B4-BE49-F238E27FC236}">
              <a16:creationId xmlns:a16="http://schemas.microsoft.com/office/drawing/2014/main" id="{00000000-0008-0000-0400-00008E1D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7567" name="正方形/長方形 399">
          <a:extLst>
            <a:ext uri="{FF2B5EF4-FFF2-40B4-BE49-F238E27FC236}">
              <a16:creationId xmlns:a16="http://schemas.microsoft.com/office/drawing/2014/main" id="{00000000-0008-0000-0400-00008F1D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74.8</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7568" name="正方形/長方形 400">
          <a:extLst>
            <a:ext uri="{FF2B5EF4-FFF2-40B4-BE49-F238E27FC236}">
              <a16:creationId xmlns:a16="http://schemas.microsoft.com/office/drawing/2014/main" id="{00000000-0008-0000-0400-0000901D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7569" name="正方形/長方形 401">
          <a:extLst>
            <a:ext uri="{FF2B5EF4-FFF2-40B4-BE49-F238E27FC236}">
              <a16:creationId xmlns:a16="http://schemas.microsoft.com/office/drawing/2014/main" id="{00000000-0008-0000-0400-0000911D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69.3</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70" name="正方形/長方形 402">
          <a:extLst>
            <a:ext uri="{FF2B5EF4-FFF2-40B4-BE49-F238E27FC236}">
              <a16:creationId xmlns:a16="http://schemas.microsoft.com/office/drawing/2014/main" id="{00000000-0008-0000-0400-0000921D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7571" name="正方形/長方形 403">
          <a:extLst>
            <a:ext uri="{FF2B5EF4-FFF2-40B4-BE49-F238E27FC236}">
              <a16:creationId xmlns:a16="http://schemas.microsoft.com/office/drawing/2014/main" id="{00000000-0008-0000-0400-0000931D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7572" name="正方形/長方形 404">
          <a:extLst>
            <a:ext uri="{FF2B5EF4-FFF2-40B4-BE49-F238E27FC236}">
              <a16:creationId xmlns:a16="http://schemas.microsoft.com/office/drawing/2014/main" id="{00000000-0008-0000-0400-0000941D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7573" name="テキスト ボックス 405">
          <a:extLst>
            <a:ext uri="{FF2B5EF4-FFF2-40B4-BE49-F238E27FC236}">
              <a16:creationId xmlns:a16="http://schemas.microsoft.com/office/drawing/2014/main" id="{00000000-0008-0000-0400-0000951D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類似団体平均70.4％、長野県平均69.3％と比較すると、当町における公債費を除いた経常収支比率は71.6％と上回った。その中でも大きな割合を占めている人件費及び補助費等については、今後適正な人員配置及び補助率等の見直しによる歳出抑制を図っていく。</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7574" name="テキスト ボックス 406">
          <a:extLst>
            <a:ext uri="{FF2B5EF4-FFF2-40B4-BE49-F238E27FC236}">
              <a16:creationId xmlns:a16="http://schemas.microsoft.com/office/drawing/2014/main" id="{00000000-0008-0000-0400-0000961D0000}"/>
            </a:ext>
          </a:extLst>
        </xdr:cNvPr>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7575" name="直線コネクタ 407">
          <a:extLst>
            <a:ext uri="{FF2B5EF4-FFF2-40B4-BE49-F238E27FC236}">
              <a16:creationId xmlns:a16="http://schemas.microsoft.com/office/drawing/2014/main" id="{00000000-0008-0000-0400-0000971D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7576" name="テキスト ボックス 408">
          <a:extLst>
            <a:ext uri="{FF2B5EF4-FFF2-40B4-BE49-F238E27FC236}">
              <a16:creationId xmlns:a16="http://schemas.microsoft.com/office/drawing/2014/main" id="{00000000-0008-0000-0400-0000981D0000}"/>
            </a:ext>
          </a:extLst>
        </xdr:cNvPr>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69850</xdr:rowOff>
    </xdr:from>
    <xdr:to>
      <xdr:col>24</xdr:col>
      <xdr:colOff>590550</xdr:colOff>
      <xdr:row>81</xdr:row>
      <xdr:rowOff>69850</xdr:rowOff>
    </xdr:to>
    <xdr:cxnSp macro="">
      <xdr:nvCxnSpPr>
        <xdr:cNvPr id="7577" name="直線コネクタ 409">
          <a:extLst>
            <a:ext uri="{FF2B5EF4-FFF2-40B4-BE49-F238E27FC236}">
              <a16:creationId xmlns:a16="http://schemas.microsoft.com/office/drawing/2014/main" id="{00000000-0008-0000-0400-0000991D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80</xdr:row>
      <xdr:rowOff>99060</xdr:rowOff>
    </xdr:from>
    <xdr:to>
      <xdr:col>18</xdr:col>
      <xdr:colOff>81915</xdr:colOff>
      <xdr:row>82</xdr:row>
      <xdr:rowOff>14605</xdr:rowOff>
    </xdr:to>
    <xdr:sp macro="" textlink="">
      <xdr:nvSpPr>
        <xdr:cNvPr id="7578" name="テキスト ボックス 410">
          <a:extLst>
            <a:ext uri="{FF2B5EF4-FFF2-40B4-BE49-F238E27FC236}">
              <a16:creationId xmlns:a16="http://schemas.microsoft.com/office/drawing/2014/main" id="{00000000-0008-0000-0400-00009A1D0000}"/>
            </a:ext>
          </a:extLst>
        </xdr:cNvPr>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78</xdr:row>
      <xdr:rowOff>127000</xdr:rowOff>
    </xdr:from>
    <xdr:to>
      <xdr:col>24</xdr:col>
      <xdr:colOff>590550</xdr:colOff>
      <xdr:row>78</xdr:row>
      <xdr:rowOff>127000</xdr:rowOff>
    </xdr:to>
    <xdr:cxnSp macro="">
      <xdr:nvCxnSpPr>
        <xdr:cNvPr id="7579" name="直線コネクタ 411">
          <a:extLst>
            <a:ext uri="{FF2B5EF4-FFF2-40B4-BE49-F238E27FC236}">
              <a16:creationId xmlns:a16="http://schemas.microsoft.com/office/drawing/2014/main" id="{00000000-0008-0000-0400-00009B1D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77</xdr:row>
      <xdr:rowOff>156210</xdr:rowOff>
    </xdr:from>
    <xdr:to>
      <xdr:col>18</xdr:col>
      <xdr:colOff>81915</xdr:colOff>
      <xdr:row>79</xdr:row>
      <xdr:rowOff>71755</xdr:rowOff>
    </xdr:to>
    <xdr:sp macro="" textlink="">
      <xdr:nvSpPr>
        <xdr:cNvPr id="7580" name="テキスト ボックス 412">
          <a:extLst>
            <a:ext uri="{FF2B5EF4-FFF2-40B4-BE49-F238E27FC236}">
              <a16:creationId xmlns:a16="http://schemas.microsoft.com/office/drawing/2014/main" id="{00000000-0008-0000-0400-00009C1D0000}"/>
            </a:ext>
          </a:extLst>
        </xdr:cNvPr>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76</xdr:row>
      <xdr:rowOff>12700</xdr:rowOff>
    </xdr:from>
    <xdr:to>
      <xdr:col>24</xdr:col>
      <xdr:colOff>590550</xdr:colOff>
      <xdr:row>76</xdr:row>
      <xdr:rowOff>12700</xdr:rowOff>
    </xdr:to>
    <xdr:cxnSp macro="">
      <xdr:nvCxnSpPr>
        <xdr:cNvPr id="7581" name="直線コネクタ 413">
          <a:extLst>
            <a:ext uri="{FF2B5EF4-FFF2-40B4-BE49-F238E27FC236}">
              <a16:creationId xmlns:a16="http://schemas.microsoft.com/office/drawing/2014/main" id="{00000000-0008-0000-0400-00009D1D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75</xdr:row>
      <xdr:rowOff>41910</xdr:rowOff>
    </xdr:from>
    <xdr:to>
      <xdr:col>18</xdr:col>
      <xdr:colOff>81915</xdr:colOff>
      <xdr:row>76</xdr:row>
      <xdr:rowOff>128905</xdr:rowOff>
    </xdr:to>
    <xdr:sp macro="" textlink="">
      <xdr:nvSpPr>
        <xdr:cNvPr id="7582" name="テキスト ボックス 414">
          <a:extLst>
            <a:ext uri="{FF2B5EF4-FFF2-40B4-BE49-F238E27FC236}">
              <a16:creationId xmlns:a16="http://schemas.microsoft.com/office/drawing/2014/main" id="{00000000-0008-0000-0400-00009E1D0000}"/>
            </a:ext>
          </a:extLst>
        </xdr:cNvPr>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73</xdr:row>
      <xdr:rowOff>69850</xdr:rowOff>
    </xdr:from>
    <xdr:to>
      <xdr:col>24</xdr:col>
      <xdr:colOff>590550</xdr:colOff>
      <xdr:row>73</xdr:row>
      <xdr:rowOff>69850</xdr:rowOff>
    </xdr:to>
    <xdr:cxnSp macro="">
      <xdr:nvCxnSpPr>
        <xdr:cNvPr id="7583" name="直線コネクタ 415">
          <a:extLst>
            <a:ext uri="{FF2B5EF4-FFF2-40B4-BE49-F238E27FC236}">
              <a16:creationId xmlns:a16="http://schemas.microsoft.com/office/drawing/2014/main" id="{00000000-0008-0000-0400-00009F1D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99060</xdr:rowOff>
    </xdr:from>
    <xdr:to>
      <xdr:col>18</xdr:col>
      <xdr:colOff>81915</xdr:colOff>
      <xdr:row>74</xdr:row>
      <xdr:rowOff>14605</xdr:rowOff>
    </xdr:to>
    <xdr:sp macro="" textlink="">
      <xdr:nvSpPr>
        <xdr:cNvPr id="7584" name="テキスト ボックス 416">
          <a:extLst>
            <a:ext uri="{FF2B5EF4-FFF2-40B4-BE49-F238E27FC236}">
              <a16:creationId xmlns:a16="http://schemas.microsoft.com/office/drawing/2014/main" id="{00000000-0008-0000-0400-0000A01D0000}"/>
            </a:ext>
          </a:extLst>
        </xdr:cNvPr>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7585" name="直線コネクタ 417">
          <a:extLst>
            <a:ext uri="{FF2B5EF4-FFF2-40B4-BE49-F238E27FC236}">
              <a16:creationId xmlns:a16="http://schemas.microsoft.com/office/drawing/2014/main" id="{00000000-0008-0000-0400-0000A11D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7586" name="テキスト ボックス 418">
          <a:extLst>
            <a:ext uri="{FF2B5EF4-FFF2-40B4-BE49-F238E27FC236}">
              <a16:creationId xmlns:a16="http://schemas.microsoft.com/office/drawing/2014/main" id="{00000000-0008-0000-0400-0000A21D0000}"/>
            </a:ext>
          </a:extLst>
        </xdr:cNvPr>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7587" name="公債費以外グラフ枠">
          <a:extLst>
            <a:ext uri="{FF2B5EF4-FFF2-40B4-BE49-F238E27FC236}">
              <a16:creationId xmlns:a16="http://schemas.microsoft.com/office/drawing/2014/main" id="{00000000-0008-0000-0400-0000A31D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73</xdr:row>
      <xdr:rowOff>42545</xdr:rowOff>
    </xdr:from>
    <xdr:to>
      <xdr:col>24</xdr:col>
      <xdr:colOff>31750</xdr:colOff>
      <xdr:row>80</xdr:row>
      <xdr:rowOff>168275</xdr:rowOff>
    </xdr:to>
    <xdr:cxnSp macro="">
      <xdr:nvCxnSpPr>
        <xdr:cNvPr id="7588" name="直線コネクタ 420">
          <a:extLst>
            <a:ext uri="{FF2B5EF4-FFF2-40B4-BE49-F238E27FC236}">
              <a16:creationId xmlns:a16="http://schemas.microsoft.com/office/drawing/2014/main" id="{00000000-0008-0000-0400-0000A41D0000}"/>
            </a:ext>
          </a:extLst>
        </xdr:cNvPr>
        <xdr:cNvCxnSpPr/>
      </xdr:nvCxnSpPr>
      <xdr:spPr>
        <a:xfrm flipV="1">
          <a:off x="16510000" y="1255839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80</xdr:row>
      <xdr:rowOff>140335</xdr:rowOff>
    </xdr:from>
    <xdr:to>
      <xdr:col>25</xdr:col>
      <xdr:colOff>196850</xdr:colOff>
      <xdr:row>82</xdr:row>
      <xdr:rowOff>56515</xdr:rowOff>
    </xdr:to>
    <xdr:sp macro="" textlink="">
      <xdr:nvSpPr>
        <xdr:cNvPr id="7589" name="公債費以外最小値テキスト">
          <a:extLst>
            <a:ext uri="{FF2B5EF4-FFF2-40B4-BE49-F238E27FC236}">
              <a16:creationId xmlns:a16="http://schemas.microsoft.com/office/drawing/2014/main" id="{00000000-0008-0000-0400-0000A51D0000}"/>
            </a:ext>
          </a:extLst>
        </xdr:cNvPr>
        <xdr:cNvSpPr txBox="1"/>
      </xdr:nvSpPr>
      <xdr:spPr>
        <a:xfrm>
          <a:off x="16598900" y="1385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88.4</a:t>
          </a:r>
        </a:p>
      </xdr:txBody>
    </xdr:sp>
    <xdr:clientData/>
  </xdr:twoCellAnchor>
  <xdr:twoCellAnchor>
    <xdr:from>
      <xdr:col>23</xdr:col>
      <xdr:colOff>628650</xdr:colOff>
      <xdr:row>80</xdr:row>
      <xdr:rowOff>168275</xdr:rowOff>
    </xdr:from>
    <xdr:to>
      <xdr:col>24</xdr:col>
      <xdr:colOff>120650</xdr:colOff>
      <xdr:row>80</xdr:row>
      <xdr:rowOff>168275</xdr:rowOff>
    </xdr:to>
    <xdr:cxnSp macro="">
      <xdr:nvCxnSpPr>
        <xdr:cNvPr id="7590" name="直線コネクタ 422">
          <a:extLst>
            <a:ext uri="{FF2B5EF4-FFF2-40B4-BE49-F238E27FC236}">
              <a16:creationId xmlns:a16="http://schemas.microsoft.com/office/drawing/2014/main" id="{00000000-0008-0000-0400-0000A61D0000}"/>
            </a:ext>
          </a:extLst>
        </xdr:cNvPr>
        <xdr:cNvCxnSpPr/>
      </xdr:nvCxnSpPr>
      <xdr:spPr>
        <a:xfrm>
          <a:off x="16421100" y="1388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71</xdr:row>
      <xdr:rowOff>128905</xdr:rowOff>
    </xdr:from>
    <xdr:to>
      <xdr:col>25</xdr:col>
      <xdr:colOff>196850</xdr:colOff>
      <xdr:row>73</xdr:row>
      <xdr:rowOff>45085</xdr:rowOff>
    </xdr:to>
    <xdr:sp macro="" textlink="">
      <xdr:nvSpPr>
        <xdr:cNvPr id="7591" name="公債費以外最大値テキスト">
          <a:extLst>
            <a:ext uri="{FF2B5EF4-FFF2-40B4-BE49-F238E27FC236}">
              <a16:creationId xmlns:a16="http://schemas.microsoft.com/office/drawing/2014/main" id="{00000000-0008-0000-0400-0000A71D0000}"/>
            </a:ext>
          </a:extLst>
        </xdr:cNvPr>
        <xdr:cNvSpPr txBox="1"/>
      </xdr:nvSpPr>
      <xdr:spPr>
        <a:xfrm>
          <a:off x="16598900" y="12301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59.4</a:t>
          </a:r>
        </a:p>
      </xdr:txBody>
    </xdr:sp>
    <xdr:clientData/>
  </xdr:twoCellAnchor>
  <xdr:twoCellAnchor>
    <xdr:from>
      <xdr:col>23</xdr:col>
      <xdr:colOff>628650</xdr:colOff>
      <xdr:row>73</xdr:row>
      <xdr:rowOff>42545</xdr:rowOff>
    </xdr:from>
    <xdr:to>
      <xdr:col>24</xdr:col>
      <xdr:colOff>120650</xdr:colOff>
      <xdr:row>73</xdr:row>
      <xdr:rowOff>42545</xdr:rowOff>
    </xdr:to>
    <xdr:cxnSp macro="">
      <xdr:nvCxnSpPr>
        <xdr:cNvPr id="7592" name="直線コネクタ 424">
          <a:extLst>
            <a:ext uri="{FF2B5EF4-FFF2-40B4-BE49-F238E27FC236}">
              <a16:creationId xmlns:a16="http://schemas.microsoft.com/office/drawing/2014/main" id="{00000000-0008-0000-0400-0000A81D0000}"/>
            </a:ext>
          </a:extLst>
        </xdr:cNvPr>
        <xdr:cNvCxnSpPr/>
      </xdr:nvCxnSpPr>
      <xdr:spPr>
        <a:xfrm>
          <a:off x="16421100" y="12558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120650</xdr:rowOff>
    </xdr:from>
    <xdr:to>
      <xdr:col>24</xdr:col>
      <xdr:colOff>31750</xdr:colOff>
      <xdr:row>76</xdr:row>
      <xdr:rowOff>86360</xdr:rowOff>
    </xdr:to>
    <xdr:cxnSp macro="">
      <xdr:nvCxnSpPr>
        <xdr:cNvPr id="7593" name="直線コネクタ 425">
          <a:extLst>
            <a:ext uri="{FF2B5EF4-FFF2-40B4-BE49-F238E27FC236}">
              <a16:creationId xmlns:a16="http://schemas.microsoft.com/office/drawing/2014/main" id="{00000000-0008-0000-0400-0000A91D0000}"/>
            </a:ext>
          </a:extLst>
        </xdr:cNvPr>
        <xdr:cNvCxnSpPr/>
      </xdr:nvCxnSpPr>
      <xdr:spPr>
        <a:xfrm>
          <a:off x="15671800" y="12636500"/>
          <a:ext cx="838200" cy="480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74</xdr:row>
      <xdr:rowOff>168275</xdr:rowOff>
    </xdr:from>
    <xdr:to>
      <xdr:col>25</xdr:col>
      <xdr:colOff>196850</xdr:colOff>
      <xdr:row>76</xdr:row>
      <xdr:rowOff>83820</xdr:rowOff>
    </xdr:to>
    <xdr:sp macro="" textlink="">
      <xdr:nvSpPr>
        <xdr:cNvPr id="7594" name="公債費以外平均値テキスト">
          <a:extLst>
            <a:ext uri="{FF2B5EF4-FFF2-40B4-BE49-F238E27FC236}">
              <a16:creationId xmlns:a16="http://schemas.microsoft.com/office/drawing/2014/main" id="{00000000-0008-0000-0400-0000AA1D0000}"/>
            </a:ext>
          </a:extLst>
        </xdr:cNvPr>
        <xdr:cNvSpPr txBox="1"/>
      </xdr:nvSpPr>
      <xdr:spPr>
        <a:xfrm>
          <a:off x="16598900" y="128555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70.4</a:t>
          </a:r>
        </a:p>
      </xdr:txBody>
    </xdr:sp>
    <xdr:clientData/>
  </xdr:twoCellAnchor>
  <xdr:twoCellAnchor>
    <xdr:from>
      <xdr:col>23</xdr:col>
      <xdr:colOff>666750</xdr:colOff>
      <xdr:row>75</xdr:row>
      <xdr:rowOff>151765</xdr:rowOff>
    </xdr:from>
    <xdr:to>
      <xdr:col>24</xdr:col>
      <xdr:colOff>82550</xdr:colOff>
      <xdr:row>76</xdr:row>
      <xdr:rowOff>81915</xdr:rowOff>
    </xdr:to>
    <xdr:sp macro="" textlink="">
      <xdr:nvSpPr>
        <xdr:cNvPr id="7595" name="フローチャート : 判断 427">
          <a:extLst>
            <a:ext uri="{FF2B5EF4-FFF2-40B4-BE49-F238E27FC236}">
              <a16:creationId xmlns:a16="http://schemas.microsoft.com/office/drawing/2014/main" id="{00000000-0008-0000-0400-0000AB1D0000}"/>
            </a:ext>
          </a:extLst>
        </xdr:cNvPr>
        <xdr:cNvSpPr/>
      </xdr:nvSpPr>
      <xdr:spPr>
        <a:xfrm>
          <a:off x="16459200" y="1301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73</xdr:row>
      <xdr:rowOff>120650</xdr:rowOff>
    </xdr:from>
    <xdr:to>
      <xdr:col>22</xdr:col>
      <xdr:colOff>565150</xdr:colOff>
      <xdr:row>74</xdr:row>
      <xdr:rowOff>31115</xdr:rowOff>
    </xdr:to>
    <xdr:cxnSp macro="">
      <xdr:nvCxnSpPr>
        <xdr:cNvPr id="7596" name="直線コネクタ 428">
          <a:extLst>
            <a:ext uri="{FF2B5EF4-FFF2-40B4-BE49-F238E27FC236}">
              <a16:creationId xmlns:a16="http://schemas.microsoft.com/office/drawing/2014/main" id="{00000000-0008-0000-0400-0000AC1D0000}"/>
            </a:ext>
          </a:extLst>
        </xdr:cNvPr>
        <xdr:cNvCxnSpPr/>
      </xdr:nvCxnSpPr>
      <xdr:spPr>
        <a:xfrm flipV="1">
          <a:off x="14782800" y="126365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7597" name="フローチャート : 判断 429">
          <a:extLst>
            <a:ext uri="{FF2B5EF4-FFF2-40B4-BE49-F238E27FC236}">
              <a16:creationId xmlns:a16="http://schemas.microsoft.com/office/drawing/2014/main" id="{00000000-0008-0000-0400-0000AD1D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75</xdr:row>
      <xdr:rowOff>128270</xdr:rowOff>
    </xdr:from>
    <xdr:to>
      <xdr:col>23</xdr:col>
      <xdr:colOff>234950</xdr:colOff>
      <xdr:row>77</xdr:row>
      <xdr:rowOff>44450</xdr:rowOff>
    </xdr:to>
    <xdr:sp macro="" textlink="">
      <xdr:nvSpPr>
        <xdr:cNvPr id="7598" name="テキスト ボックス 430">
          <a:extLst>
            <a:ext uri="{FF2B5EF4-FFF2-40B4-BE49-F238E27FC236}">
              <a16:creationId xmlns:a16="http://schemas.microsoft.com/office/drawing/2014/main" id="{00000000-0008-0000-0400-0000AE1D0000}"/>
            </a:ext>
          </a:extLst>
        </xdr:cNvPr>
        <xdr:cNvSpPr txBox="1"/>
      </xdr:nvSpPr>
      <xdr:spPr>
        <a:xfrm>
          <a:off x="15290800" y="12987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68.0</a:t>
          </a:r>
        </a:p>
      </xdr:txBody>
    </xdr:sp>
    <xdr:clientData/>
  </xdr:twoCellAnchor>
  <xdr:twoCellAnchor>
    <xdr:from>
      <xdr:col>20</xdr:col>
      <xdr:colOff>158750</xdr:colOff>
      <xdr:row>73</xdr:row>
      <xdr:rowOff>161290</xdr:rowOff>
    </xdr:from>
    <xdr:to>
      <xdr:col>21</xdr:col>
      <xdr:colOff>361950</xdr:colOff>
      <xdr:row>74</xdr:row>
      <xdr:rowOff>31115</xdr:rowOff>
    </xdr:to>
    <xdr:cxnSp macro="">
      <xdr:nvCxnSpPr>
        <xdr:cNvPr id="7599" name="直線コネクタ 431">
          <a:extLst>
            <a:ext uri="{FF2B5EF4-FFF2-40B4-BE49-F238E27FC236}">
              <a16:creationId xmlns:a16="http://schemas.microsoft.com/office/drawing/2014/main" id="{00000000-0008-0000-0400-0000AF1D0000}"/>
            </a:ext>
          </a:extLst>
        </xdr:cNvPr>
        <xdr:cNvCxnSpPr/>
      </xdr:nvCxnSpPr>
      <xdr:spPr>
        <a:xfrm>
          <a:off x="13893800" y="1267714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165100</xdr:rowOff>
    </xdr:from>
    <xdr:to>
      <xdr:col>21</xdr:col>
      <xdr:colOff>412750</xdr:colOff>
      <xdr:row>76</xdr:row>
      <xdr:rowOff>95250</xdr:rowOff>
    </xdr:to>
    <xdr:sp macro="" textlink="">
      <xdr:nvSpPr>
        <xdr:cNvPr id="7600" name="フローチャート : 判断 432">
          <a:extLst>
            <a:ext uri="{FF2B5EF4-FFF2-40B4-BE49-F238E27FC236}">
              <a16:creationId xmlns:a16="http://schemas.microsoft.com/office/drawing/2014/main" id="{00000000-0008-0000-0400-0000B01D0000}"/>
            </a:ext>
          </a:extLst>
        </xdr:cNvPr>
        <xdr:cNvSpPr/>
      </xdr:nvSpPr>
      <xdr:spPr>
        <a:xfrm>
          <a:off x="14732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76</xdr:row>
      <xdr:rowOff>80010</xdr:rowOff>
    </xdr:from>
    <xdr:to>
      <xdr:col>22</xdr:col>
      <xdr:colOff>57150</xdr:colOff>
      <xdr:row>77</xdr:row>
      <xdr:rowOff>167640</xdr:rowOff>
    </xdr:to>
    <xdr:sp macro="" textlink="">
      <xdr:nvSpPr>
        <xdr:cNvPr id="7601" name="テキスト ボックス 433">
          <a:extLst>
            <a:ext uri="{FF2B5EF4-FFF2-40B4-BE49-F238E27FC236}">
              <a16:creationId xmlns:a16="http://schemas.microsoft.com/office/drawing/2014/main" id="{00000000-0008-0000-0400-0000B11D0000}"/>
            </a:ext>
          </a:extLst>
        </xdr:cNvPr>
        <xdr:cNvSpPr txBox="1"/>
      </xdr:nvSpPr>
      <xdr:spPr>
        <a:xfrm>
          <a:off x="14401800" y="1311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70.7</a:t>
          </a:r>
        </a:p>
      </xdr:txBody>
    </xdr:sp>
    <xdr:clientData/>
  </xdr:twoCellAnchor>
  <xdr:twoCellAnchor>
    <xdr:from>
      <xdr:col>18</xdr:col>
      <xdr:colOff>641350</xdr:colOff>
      <xdr:row>73</xdr:row>
      <xdr:rowOff>138430</xdr:rowOff>
    </xdr:from>
    <xdr:to>
      <xdr:col>20</xdr:col>
      <xdr:colOff>158750</xdr:colOff>
      <xdr:row>73</xdr:row>
      <xdr:rowOff>161290</xdr:rowOff>
    </xdr:to>
    <xdr:cxnSp macro="">
      <xdr:nvCxnSpPr>
        <xdr:cNvPr id="7602" name="直線コネクタ 434">
          <a:extLst>
            <a:ext uri="{FF2B5EF4-FFF2-40B4-BE49-F238E27FC236}">
              <a16:creationId xmlns:a16="http://schemas.microsoft.com/office/drawing/2014/main" id="{00000000-0008-0000-0400-0000B21D0000}"/>
            </a:ext>
          </a:extLst>
        </xdr:cNvPr>
        <xdr:cNvCxnSpPr/>
      </xdr:nvCxnSpPr>
      <xdr:spPr>
        <a:xfrm>
          <a:off x="13004800" y="126542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50800</xdr:rowOff>
    </xdr:from>
    <xdr:to>
      <xdr:col>20</xdr:col>
      <xdr:colOff>209550</xdr:colOff>
      <xdr:row>75</xdr:row>
      <xdr:rowOff>152400</xdr:rowOff>
    </xdr:to>
    <xdr:sp macro="" textlink="">
      <xdr:nvSpPr>
        <xdr:cNvPr id="7603" name="フローチャート : 判断 435">
          <a:extLst>
            <a:ext uri="{FF2B5EF4-FFF2-40B4-BE49-F238E27FC236}">
              <a16:creationId xmlns:a16="http://schemas.microsoft.com/office/drawing/2014/main" id="{00000000-0008-0000-0400-0000B31D0000}"/>
            </a:ext>
          </a:extLst>
        </xdr:cNvPr>
        <xdr:cNvSpPr/>
      </xdr:nvSpPr>
      <xdr:spPr>
        <a:xfrm>
          <a:off x="13843000" y="129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137160</xdr:rowOff>
    </xdr:from>
    <xdr:to>
      <xdr:col>20</xdr:col>
      <xdr:colOff>539115</xdr:colOff>
      <xdr:row>77</xdr:row>
      <xdr:rowOff>53340</xdr:rowOff>
    </xdr:to>
    <xdr:sp macro="" textlink="">
      <xdr:nvSpPr>
        <xdr:cNvPr id="7604" name="テキスト ボックス 436">
          <a:extLst>
            <a:ext uri="{FF2B5EF4-FFF2-40B4-BE49-F238E27FC236}">
              <a16:creationId xmlns:a16="http://schemas.microsoft.com/office/drawing/2014/main" id="{00000000-0008-0000-0400-0000B41D0000}"/>
            </a:ext>
          </a:extLst>
        </xdr:cNvPr>
        <xdr:cNvSpPr txBox="1"/>
      </xdr:nvSpPr>
      <xdr:spPr>
        <a:xfrm>
          <a:off x="13512800" y="129959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68.2</a:t>
          </a:r>
        </a:p>
      </xdr:txBody>
    </xdr:sp>
    <xdr:clientData/>
  </xdr:twoCellAnchor>
  <xdr:twoCellAnchor>
    <xdr:from>
      <xdr:col>18</xdr:col>
      <xdr:colOff>590550</xdr:colOff>
      <xdr:row>75</xdr:row>
      <xdr:rowOff>37465</xdr:rowOff>
    </xdr:from>
    <xdr:to>
      <xdr:col>19</xdr:col>
      <xdr:colOff>6350</xdr:colOff>
      <xdr:row>75</xdr:row>
      <xdr:rowOff>139065</xdr:rowOff>
    </xdr:to>
    <xdr:sp macro="" textlink="">
      <xdr:nvSpPr>
        <xdr:cNvPr id="7605" name="フローチャート : 判断 437">
          <a:extLst>
            <a:ext uri="{FF2B5EF4-FFF2-40B4-BE49-F238E27FC236}">
              <a16:creationId xmlns:a16="http://schemas.microsoft.com/office/drawing/2014/main" id="{00000000-0008-0000-0400-0000B51D0000}"/>
            </a:ext>
          </a:extLst>
        </xdr:cNvPr>
        <xdr:cNvSpPr/>
      </xdr:nvSpPr>
      <xdr:spPr>
        <a:xfrm>
          <a:off x="12954000" y="1289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75</xdr:row>
      <xdr:rowOff>123825</xdr:rowOff>
    </xdr:from>
    <xdr:to>
      <xdr:col>19</xdr:col>
      <xdr:colOff>335915</xdr:colOff>
      <xdr:row>77</xdr:row>
      <xdr:rowOff>39370</xdr:rowOff>
    </xdr:to>
    <xdr:sp macro="" textlink="">
      <xdr:nvSpPr>
        <xdr:cNvPr id="7606" name="テキスト ボックス 438">
          <a:extLst>
            <a:ext uri="{FF2B5EF4-FFF2-40B4-BE49-F238E27FC236}">
              <a16:creationId xmlns:a16="http://schemas.microsoft.com/office/drawing/2014/main" id="{00000000-0008-0000-0400-0000B61D0000}"/>
            </a:ext>
          </a:extLst>
        </xdr:cNvPr>
        <xdr:cNvSpPr txBox="1"/>
      </xdr:nvSpPr>
      <xdr:spPr>
        <a:xfrm>
          <a:off x="12623800" y="12982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67.9</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7607" name="テキスト ボックス 439">
          <a:extLst>
            <a:ext uri="{FF2B5EF4-FFF2-40B4-BE49-F238E27FC236}">
              <a16:creationId xmlns:a16="http://schemas.microsoft.com/office/drawing/2014/main" id="{00000000-0008-0000-0400-0000B71D0000}"/>
            </a:ext>
          </a:extLst>
        </xdr:cNvPr>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7608" name="テキスト ボックス 440">
          <a:extLst>
            <a:ext uri="{FF2B5EF4-FFF2-40B4-BE49-F238E27FC236}">
              <a16:creationId xmlns:a16="http://schemas.microsoft.com/office/drawing/2014/main" id="{00000000-0008-0000-0400-0000B81D0000}"/>
            </a:ext>
          </a:extLst>
        </xdr:cNvPr>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7609" name="テキスト ボックス 441">
          <a:extLst>
            <a:ext uri="{FF2B5EF4-FFF2-40B4-BE49-F238E27FC236}">
              <a16:creationId xmlns:a16="http://schemas.microsoft.com/office/drawing/2014/main" id="{00000000-0008-0000-0400-0000B91D0000}"/>
            </a:ext>
          </a:extLst>
        </xdr:cNvPr>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7610" name="テキスト ボックス 442">
          <a:extLst>
            <a:ext uri="{FF2B5EF4-FFF2-40B4-BE49-F238E27FC236}">
              <a16:creationId xmlns:a16="http://schemas.microsoft.com/office/drawing/2014/main" id="{00000000-0008-0000-0400-0000BA1D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7611" name="テキスト ボックス 443">
          <a:extLst>
            <a:ext uri="{FF2B5EF4-FFF2-40B4-BE49-F238E27FC236}">
              <a16:creationId xmlns:a16="http://schemas.microsoft.com/office/drawing/2014/main" id="{00000000-0008-0000-0400-0000BB1D0000}"/>
            </a:ext>
          </a:extLst>
        </xdr:cNvPr>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76</xdr:row>
      <xdr:rowOff>34925</xdr:rowOff>
    </xdr:from>
    <xdr:to>
      <xdr:col>24</xdr:col>
      <xdr:colOff>82550</xdr:colOff>
      <xdr:row>76</xdr:row>
      <xdr:rowOff>136525</xdr:rowOff>
    </xdr:to>
    <xdr:sp macro="" textlink="">
      <xdr:nvSpPr>
        <xdr:cNvPr id="7612" name="円/楕円 444">
          <a:extLst>
            <a:ext uri="{FF2B5EF4-FFF2-40B4-BE49-F238E27FC236}">
              <a16:creationId xmlns:a16="http://schemas.microsoft.com/office/drawing/2014/main" id="{00000000-0008-0000-0400-0000BC1D0000}"/>
            </a:ext>
          </a:extLst>
        </xdr:cNvPr>
        <xdr:cNvSpPr/>
      </xdr:nvSpPr>
      <xdr:spPr>
        <a:xfrm>
          <a:off x="164592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76</xdr:row>
      <xdr:rowOff>6985</xdr:rowOff>
    </xdr:from>
    <xdr:to>
      <xdr:col>25</xdr:col>
      <xdr:colOff>196850</xdr:colOff>
      <xdr:row>77</xdr:row>
      <xdr:rowOff>93980</xdr:rowOff>
    </xdr:to>
    <xdr:sp macro="" textlink="">
      <xdr:nvSpPr>
        <xdr:cNvPr id="7613" name="公債費以外該当値テキスト">
          <a:extLst>
            <a:ext uri="{FF2B5EF4-FFF2-40B4-BE49-F238E27FC236}">
              <a16:creationId xmlns:a16="http://schemas.microsoft.com/office/drawing/2014/main" id="{00000000-0008-0000-0400-0000BD1D0000}"/>
            </a:ext>
          </a:extLst>
        </xdr:cNvPr>
        <xdr:cNvSpPr txBox="1"/>
      </xdr:nvSpPr>
      <xdr:spPr>
        <a:xfrm>
          <a:off x="16598900" y="13037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71.6</a:t>
          </a:r>
        </a:p>
      </xdr:txBody>
    </xdr:sp>
    <xdr:clientData/>
  </xdr:twoCellAnchor>
  <xdr:twoCellAnchor>
    <xdr:from>
      <xdr:col>22</xdr:col>
      <xdr:colOff>514350</xdr:colOff>
      <xdr:row>73</xdr:row>
      <xdr:rowOff>69215</xdr:rowOff>
    </xdr:from>
    <xdr:to>
      <xdr:col>22</xdr:col>
      <xdr:colOff>615950</xdr:colOff>
      <xdr:row>73</xdr:row>
      <xdr:rowOff>170815</xdr:rowOff>
    </xdr:to>
    <xdr:sp macro="" textlink="">
      <xdr:nvSpPr>
        <xdr:cNvPr id="7614" name="円/楕円 446">
          <a:extLst>
            <a:ext uri="{FF2B5EF4-FFF2-40B4-BE49-F238E27FC236}">
              <a16:creationId xmlns:a16="http://schemas.microsoft.com/office/drawing/2014/main" id="{00000000-0008-0000-0400-0000BE1D0000}"/>
            </a:ext>
          </a:extLst>
        </xdr:cNvPr>
        <xdr:cNvSpPr/>
      </xdr:nvSpPr>
      <xdr:spPr>
        <a:xfrm>
          <a:off x="15621000" y="125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72</xdr:row>
      <xdr:rowOff>9525</xdr:rowOff>
    </xdr:from>
    <xdr:to>
      <xdr:col>23</xdr:col>
      <xdr:colOff>234950</xdr:colOff>
      <xdr:row>73</xdr:row>
      <xdr:rowOff>96520</xdr:rowOff>
    </xdr:to>
    <xdr:sp macro="" textlink="">
      <xdr:nvSpPr>
        <xdr:cNvPr id="7615" name="テキスト ボックス 447">
          <a:extLst>
            <a:ext uri="{FF2B5EF4-FFF2-40B4-BE49-F238E27FC236}">
              <a16:creationId xmlns:a16="http://schemas.microsoft.com/office/drawing/2014/main" id="{00000000-0008-0000-0400-0000BF1D0000}"/>
            </a:ext>
          </a:extLst>
        </xdr:cNvPr>
        <xdr:cNvSpPr txBox="1"/>
      </xdr:nvSpPr>
      <xdr:spPr>
        <a:xfrm>
          <a:off x="15290800" y="12353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61.1</a:t>
          </a:r>
        </a:p>
      </xdr:txBody>
    </xdr:sp>
    <xdr:clientData/>
  </xdr:twoCellAnchor>
  <xdr:twoCellAnchor>
    <xdr:from>
      <xdr:col>21</xdr:col>
      <xdr:colOff>311150</xdr:colOff>
      <xdr:row>73</xdr:row>
      <xdr:rowOff>151765</xdr:rowOff>
    </xdr:from>
    <xdr:to>
      <xdr:col>21</xdr:col>
      <xdr:colOff>412750</xdr:colOff>
      <xdr:row>74</xdr:row>
      <xdr:rowOff>81915</xdr:rowOff>
    </xdr:to>
    <xdr:sp macro="" textlink="">
      <xdr:nvSpPr>
        <xdr:cNvPr id="7616" name="円/楕円 448">
          <a:extLst>
            <a:ext uri="{FF2B5EF4-FFF2-40B4-BE49-F238E27FC236}">
              <a16:creationId xmlns:a16="http://schemas.microsoft.com/office/drawing/2014/main" id="{00000000-0008-0000-0400-0000C01D0000}"/>
            </a:ext>
          </a:extLst>
        </xdr:cNvPr>
        <xdr:cNvSpPr/>
      </xdr:nvSpPr>
      <xdr:spPr>
        <a:xfrm>
          <a:off x="14732000" y="126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72</xdr:row>
      <xdr:rowOff>92075</xdr:rowOff>
    </xdr:from>
    <xdr:to>
      <xdr:col>22</xdr:col>
      <xdr:colOff>57150</xdr:colOff>
      <xdr:row>74</xdr:row>
      <xdr:rowOff>8255</xdr:rowOff>
    </xdr:to>
    <xdr:sp macro="" textlink="">
      <xdr:nvSpPr>
        <xdr:cNvPr id="7617" name="テキスト ボックス 449">
          <a:extLst>
            <a:ext uri="{FF2B5EF4-FFF2-40B4-BE49-F238E27FC236}">
              <a16:creationId xmlns:a16="http://schemas.microsoft.com/office/drawing/2014/main" id="{00000000-0008-0000-0400-0000C11D0000}"/>
            </a:ext>
          </a:extLst>
        </xdr:cNvPr>
        <xdr:cNvSpPr txBox="1"/>
      </xdr:nvSpPr>
      <xdr:spPr>
        <a:xfrm>
          <a:off x="14401800" y="12436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62.9</a:t>
          </a:r>
        </a:p>
      </xdr:txBody>
    </xdr:sp>
    <xdr:clientData/>
  </xdr:twoCellAnchor>
  <xdr:twoCellAnchor>
    <xdr:from>
      <xdr:col>20</xdr:col>
      <xdr:colOff>107950</xdr:colOff>
      <xdr:row>73</xdr:row>
      <xdr:rowOff>110490</xdr:rowOff>
    </xdr:from>
    <xdr:to>
      <xdr:col>20</xdr:col>
      <xdr:colOff>209550</xdr:colOff>
      <xdr:row>74</xdr:row>
      <xdr:rowOff>40640</xdr:rowOff>
    </xdr:to>
    <xdr:sp macro="" textlink="">
      <xdr:nvSpPr>
        <xdr:cNvPr id="7618" name="円/楕円 450">
          <a:extLst>
            <a:ext uri="{FF2B5EF4-FFF2-40B4-BE49-F238E27FC236}">
              <a16:creationId xmlns:a16="http://schemas.microsoft.com/office/drawing/2014/main" id="{00000000-0008-0000-0400-0000C21D0000}"/>
            </a:ext>
          </a:extLst>
        </xdr:cNvPr>
        <xdr:cNvSpPr/>
      </xdr:nvSpPr>
      <xdr:spPr>
        <a:xfrm>
          <a:off x="13843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72</xdr:row>
      <xdr:rowOff>50800</xdr:rowOff>
    </xdr:from>
    <xdr:to>
      <xdr:col>20</xdr:col>
      <xdr:colOff>539115</xdr:colOff>
      <xdr:row>73</xdr:row>
      <xdr:rowOff>138430</xdr:rowOff>
    </xdr:to>
    <xdr:sp macro="" textlink="">
      <xdr:nvSpPr>
        <xdr:cNvPr id="7619" name="テキスト ボックス 451">
          <a:extLst>
            <a:ext uri="{FF2B5EF4-FFF2-40B4-BE49-F238E27FC236}">
              <a16:creationId xmlns:a16="http://schemas.microsoft.com/office/drawing/2014/main" id="{00000000-0008-0000-0400-0000C31D0000}"/>
            </a:ext>
          </a:extLst>
        </xdr:cNvPr>
        <xdr:cNvSpPr txBox="1"/>
      </xdr:nvSpPr>
      <xdr:spPr>
        <a:xfrm>
          <a:off x="13512800" y="12395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62.0</a:t>
          </a:r>
        </a:p>
      </xdr:txBody>
    </xdr:sp>
    <xdr:clientData/>
  </xdr:twoCellAnchor>
  <xdr:twoCellAnchor>
    <xdr:from>
      <xdr:col>18</xdr:col>
      <xdr:colOff>590550</xdr:colOff>
      <xdr:row>73</xdr:row>
      <xdr:rowOff>87630</xdr:rowOff>
    </xdr:from>
    <xdr:to>
      <xdr:col>19</xdr:col>
      <xdr:colOff>6350</xdr:colOff>
      <xdr:row>74</xdr:row>
      <xdr:rowOff>17780</xdr:rowOff>
    </xdr:to>
    <xdr:sp macro="" textlink="">
      <xdr:nvSpPr>
        <xdr:cNvPr id="7620" name="円/楕円 452">
          <a:extLst>
            <a:ext uri="{FF2B5EF4-FFF2-40B4-BE49-F238E27FC236}">
              <a16:creationId xmlns:a16="http://schemas.microsoft.com/office/drawing/2014/main" id="{00000000-0008-0000-0400-0000C41D0000}"/>
            </a:ext>
          </a:extLst>
        </xdr:cNvPr>
        <xdr:cNvSpPr/>
      </xdr:nvSpPr>
      <xdr:spPr>
        <a:xfrm>
          <a:off x="12954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72</xdr:row>
      <xdr:rowOff>27940</xdr:rowOff>
    </xdr:from>
    <xdr:to>
      <xdr:col>19</xdr:col>
      <xdr:colOff>335915</xdr:colOff>
      <xdr:row>73</xdr:row>
      <xdr:rowOff>115570</xdr:rowOff>
    </xdr:to>
    <xdr:sp macro="" textlink="">
      <xdr:nvSpPr>
        <xdr:cNvPr id="7621" name="テキスト ボックス 453">
          <a:extLst>
            <a:ext uri="{FF2B5EF4-FFF2-40B4-BE49-F238E27FC236}">
              <a16:creationId xmlns:a16="http://schemas.microsoft.com/office/drawing/2014/main" id="{00000000-0008-0000-0400-0000C51D0000}"/>
            </a:ext>
          </a:extLst>
        </xdr:cNvPr>
        <xdr:cNvSpPr txBox="1"/>
      </xdr:nvSpPr>
      <xdr:spPr>
        <a:xfrm>
          <a:off x="12623800" y="123723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61.5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8193" name="グラフ3">
          <a:extLst>
            <a:ext uri="{FF2B5EF4-FFF2-40B4-BE49-F238E27FC236}">
              <a16:creationId xmlns:a16="http://schemas.microsoft.com/office/drawing/2014/main" id="{00000000-0008-0000-0500-0000012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8194" name="表題ボックス">
          <a:extLst>
            <a:ext uri="{FF2B5EF4-FFF2-40B4-BE49-F238E27FC236}">
              <a16:creationId xmlns:a16="http://schemas.microsoft.com/office/drawing/2014/main" id="{00000000-0008-0000-0500-000002200000}"/>
            </a:ext>
          </a:extLst>
        </xdr:cNvPr>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8195" name="団体名称ボックス1">
          <a:extLst>
            <a:ext uri="{FF2B5EF4-FFF2-40B4-BE49-F238E27FC236}">
              <a16:creationId xmlns:a16="http://schemas.microsoft.com/office/drawing/2014/main" id="{00000000-0008-0000-0500-000003200000}"/>
            </a:ext>
          </a:extLst>
        </xdr:cNvPr>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8196" name="団体名称ボックス2">
          <a:extLst>
            <a:ext uri="{FF2B5EF4-FFF2-40B4-BE49-F238E27FC236}">
              <a16:creationId xmlns:a16="http://schemas.microsoft.com/office/drawing/2014/main" id="{00000000-0008-0000-0500-000004200000}"/>
            </a:ext>
          </a:extLst>
        </xdr:cNvPr>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8197" name="団体名称ボックス3">
          <a:extLst>
            <a:ext uri="{FF2B5EF4-FFF2-40B4-BE49-F238E27FC236}">
              <a16:creationId xmlns:a16="http://schemas.microsoft.com/office/drawing/2014/main" id="{00000000-0008-0000-0500-000005200000}"/>
            </a:ext>
          </a:extLst>
        </xdr:cNvPr>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長野県長和町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8198" name="正方形/長方形 6">
          <a:extLst>
            <a:ext uri="{FF2B5EF4-FFF2-40B4-BE49-F238E27FC236}">
              <a16:creationId xmlns:a16="http://schemas.microsoft.com/office/drawing/2014/main" id="{00000000-0008-0000-0500-000006200000}"/>
            </a:ext>
          </a:extLst>
        </xdr:cNvPr>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8199" name="正方形/長方形 7">
          <a:extLst>
            <a:ext uri="{FF2B5EF4-FFF2-40B4-BE49-F238E27FC236}">
              <a16:creationId xmlns:a16="http://schemas.microsoft.com/office/drawing/2014/main" id="{00000000-0008-0000-0500-000007200000}"/>
            </a:ext>
          </a:extLst>
        </xdr:cNvPr>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8200" name="正方形/長方形 8">
          <a:extLst>
            <a:ext uri="{FF2B5EF4-FFF2-40B4-BE49-F238E27FC236}">
              <a16:creationId xmlns:a16="http://schemas.microsoft.com/office/drawing/2014/main" id="{00000000-0008-0000-0500-000008200000}"/>
            </a:ext>
          </a:extLst>
        </xdr:cNvPr>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平成28年度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8201" name="角丸四角形 9">
          <a:extLst>
            <a:ext uri="{FF2B5EF4-FFF2-40B4-BE49-F238E27FC236}">
              <a16:creationId xmlns:a16="http://schemas.microsoft.com/office/drawing/2014/main" id="{00000000-0008-0000-0500-000009200000}"/>
            </a:ext>
          </a:extLst>
        </xdr:cNvPr>
        <xdr:cNvSpPr/>
      </xdr:nvSpPr>
      <xdr:spPr>
        <a:xfrm>
          <a:off x="2159635" y="1190688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8202" name="正方形/長方形 10">
          <a:extLst>
            <a:ext uri="{FF2B5EF4-FFF2-40B4-BE49-F238E27FC236}">
              <a16:creationId xmlns:a16="http://schemas.microsoft.com/office/drawing/2014/main" id="{00000000-0008-0000-0500-00000A200000}"/>
            </a:ext>
          </a:extLst>
        </xdr:cNvPr>
        <xdr:cNvSpPr/>
      </xdr:nvSpPr>
      <xdr:spPr>
        <a:xfrm>
          <a:off x="2729865" y="1194435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8203" name="直線コネクタ 11">
          <a:extLst>
            <a:ext uri="{FF2B5EF4-FFF2-40B4-BE49-F238E27FC236}">
              <a16:creationId xmlns:a16="http://schemas.microsoft.com/office/drawing/2014/main" id="{00000000-0008-0000-0500-00000B200000}"/>
            </a:ext>
          </a:extLst>
        </xdr:cNvPr>
        <xdr:cNvCxnSpPr/>
      </xdr:nvCxnSpPr>
      <xdr:spPr>
        <a:xfrm>
          <a:off x="2413000" y="1203325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8204" name="円/楕円 12">
          <a:extLst>
            <a:ext uri="{FF2B5EF4-FFF2-40B4-BE49-F238E27FC236}">
              <a16:creationId xmlns:a16="http://schemas.microsoft.com/office/drawing/2014/main" id="{00000000-0008-0000-0500-00000C200000}"/>
            </a:ext>
          </a:extLst>
        </xdr:cNvPr>
        <xdr:cNvSpPr/>
      </xdr:nvSpPr>
      <xdr:spPr>
        <a:xfrm>
          <a:off x="2515235" y="1198245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8205" name="フローチャート : 判断 13">
          <a:extLst>
            <a:ext uri="{FF2B5EF4-FFF2-40B4-BE49-F238E27FC236}">
              <a16:creationId xmlns:a16="http://schemas.microsoft.com/office/drawing/2014/main" id="{00000000-0008-0000-0500-00000D200000}"/>
            </a:ext>
          </a:extLst>
        </xdr:cNvPr>
        <xdr:cNvSpPr/>
      </xdr:nvSpPr>
      <xdr:spPr>
        <a:xfrm>
          <a:off x="4483100" y="11982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8206" name="正方形/長方形 14">
          <a:extLst>
            <a:ext uri="{FF2B5EF4-FFF2-40B4-BE49-F238E27FC236}">
              <a16:creationId xmlns:a16="http://schemas.microsoft.com/office/drawing/2014/main" id="{00000000-0008-0000-0500-00000E200000}"/>
            </a:ext>
          </a:extLst>
        </xdr:cNvPr>
        <xdr:cNvSpPr/>
      </xdr:nvSpPr>
      <xdr:spPr>
        <a:xfrm>
          <a:off x="4711065" y="1194435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8207" name="正方形/長方形 15">
          <a:extLst>
            <a:ext uri="{FF2B5EF4-FFF2-40B4-BE49-F238E27FC236}">
              <a16:creationId xmlns:a16="http://schemas.microsoft.com/office/drawing/2014/main" id="{00000000-0008-0000-0500-00000F200000}"/>
            </a:ext>
          </a:extLst>
        </xdr:cNvPr>
        <xdr:cNvSpPr/>
      </xdr:nvSpPr>
      <xdr:spPr>
        <a:xfrm>
          <a:off x="2159635" y="1031875"/>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8208" name="角丸四角形 16">
          <a:extLst>
            <a:ext uri="{FF2B5EF4-FFF2-40B4-BE49-F238E27FC236}">
              <a16:creationId xmlns:a16="http://schemas.microsoft.com/office/drawing/2014/main" id="{00000000-0008-0000-0500-000010200000}"/>
            </a:ext>
          </a:extLst>
        </xdr:cNvPr>
        <xdr:cNvSpPr/>
      </xdr:nvSpPr>
      <xdr:spPr>
        <a:xfrm>
          <a:off x="127635" y="1031875"/>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8209" name="正方形/長方形 17">
          <a:extLst>
            <a:ext uri="{FF2B5EF4-FFF2-40B4-BE49-F238E27FC236}">
              <a16:creationId xmlns:a16="http://schemas.microsoft.com/office/drawing/2014/main" id="{00000000-0008-0000-0500-000011200000}"/>
            </a:ext>
          </a:extLst>
        </xdr:cNvPr>
        <xdr:cNvSpPr/>
      </xdr:nvSpPr>
      <xdr:spPr>
        <a:xfrm>
          <a:off x="457835" y="1146175"/>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8210" name="正方形/長方形 18">
          <a:extLst>
            <a:ext uri="{FF2B5EF4-FFF2-40B4-BE49-F238E27FC236}">
              <a16:creationId xmlns:a16="http://schemas.microsoft.com/office/drawing/2014/main" id="{00000000-0008-0000-0500-000012200000}"/>
            </a:ext>
          </a:extLst>
        </xdr:cNvPr>
        <xdr:cNvSpPr/>
      </xdr:nvSpPr>
      <xdr:spPr>
        <a:xfrm>
          <a:off x="457835" y="1412875"/>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8211" name="正方形/長方形 19">
          <a:extLst>
            <a:ext uri="{FF2B5EF4-FFF2-40B4-BE49-F238E27FC236}">
              <a16:creationId xmlns:a16="http://schemas.microsoft.com/office/drawing/2014/main" id="{00000000-0008-0000-0500-000013200000}"/>
            </a:ext>
          </a:extLst>
        </xdr:cNvPr>
        <xdr:cNvSpPr/>
      </xdr:nvSpPr>
      <xdr:spPr>
        <a:xfrm>
          <a:off x="457835" y="1717675"/>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8212" name="直線コネクタ 20">
          <a:extLst>
            <a:ext uri="{FF2B5EF4-FFF2-40B4-BE49-F238E27FC236}">
              <a16:creationId xmlns:a16="http://schemas.microsoft.com/office/drawing/2014/main" id="{00000000-0008-0000-0500-000014200000}"/>
            </a:ext>
          </a:extLst>
        </xdr:cNvPr>
        <xdr:cNvCxnSpPr/>
      </xdr:nvCxnSpPr>
      <xdr:spPr>
        <a:xfrm flipH="1">
          <a:off x="197485" y="1209675"/>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8213" name="直線コネクタ 21">
          <a:extLst>
            <a:ext uri="{FF2B5EF4-FFF2-40B4-BE49-F238E27FC236}">
              <a16:creationId xmlns:a16="http://schemas.microsoft.com/office/drawing/2014/main" id="{00000000-0008-0000-0500-000015200000}"/>
            </a:ext>
          </a:extLst>
        </xdr:cNvPr>
        <xdr:cNvCxnSpPr/>
      </xdr:nvCxnSpPr>
      <xdr:spPr>
        <a:xfrm>
          <a:off x="282575" y="166687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8214" name="直線コネクタ 22">
          <a:extLst>
            <a:ext uri="{FF2B5EF4-FFF2-40B4-BE49-F238E27FC236}">
              <a16:creationId xmlns:a16="http://schemas.microsoft.com/office/drawing/2014/main" id="{00000000-0008-0000-0500-000016200000}"/>
            </a:ext>
          </a:extLst>
        </xdr:cNvPr>
        <xdr:cNvCxnSpPr/>
      </xdr:nvCxnSpPr>
      <xdr:spPr>
        <a:xfrm flipH="1">
          <a:off x="197485" y="1666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8215" name="直線コネクタ 23">
          <a:extLst>
            <a:ext uri="{FF2B5EF4-FFF2-40B4-BE49-F238E27FC236}">
              <a16:creationId xmlns:a16="http://schemas.microsoft.com/office/drawing/2014/main" id="{00000000-0008-0000-0500-000017200000}"/>
            </a:ext>
          </a:extLst>
        </xdr:cNvPr>
        <xdr:cNvCxnSpPr/>
      </xdr:nvCxnSpPr>
      <xdr:spPr>
        <a:xfrm flipV="1">
          <a:off x="282575" y="19050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8216" name="直線コネクタ 24">
          <a:extLst>
            <a:ext uri="{FF2B5EF4-FFF2-40B4-BE49-F238E27FC236}">
              <a16:creationId xmlns:a16="http://schemas.microsoft.com/office/drawing/2014/main" id="{00000000-0008-0000-0500-000018200000}"/>
            </a:ext>
          </a:extLst>
        </xdr:cNvPr>
        <xdr:cNvCxnSpPr/>
      </xdr:nvCxnSpPr>
      <xdr:spPr>
        <a:xfrm flipH="1">
          <a:off x="197485" y="204787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8217" name="円/楕円 25">
          <a:extLst>
            <a:ext uri="{FF2B5EF4-FFF2-40B4-BE49-F238E27FC236}">
              <a16:creationId xmlns:a16="http://schemas.microsoft.com/office/drawing/2014/main" id="{00000000-0008-0000-0500-000019200000}"/>
            </a:ext>
          </a:extLst>
        </xdr:cNvPr>
        <xdr:cNvSpPr/>
      </xdr:nvSpPr>
      <xdr:spPr>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8218" name="フローチャート : 判断 26">
          <a:extLst>
            <a:ext uri="{FF2B5EF4-FFF2-40B4-BE49-F238E27FC236}">
              <a16:creationId xmlns:a16="http://schemas.microsoft.com/office/drawing/2014/main" id="{00000000-0008-0000-0500-00001A200000}"/>
            </a:ext>
          </a:extLst>
        </xdr:cNvPr>
        <xdr:cNvSpPr/>
      </xdr:nvSpPr>
      <xdr:spPr>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19" name="正方形/長方形 27">
          <a:extLst>
            <a:ext uri="{FF2B5EF4-FFF2-40B4-BE49-F238E27FC236}">
              <a16:creationId xmlns:a16="http://schemas.microsoft.com/office/drawing/2014/main" id="{00000000-0008-0000-0500-00001B200000}"/>
            </a:ext>
          </a:extLst>
        </xdr:cNvPr>
        <xdr:cNvSpPr/>
      </xdr:nvSpPr>
      <xdr:spPr>
        <a:xfrm>
          <a:off x="2159635" y="1603375"/>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8220" name="テキスト ボックス 28">
          <a:extLst>
            <a:ext uri="{FF2B5EF4-FFF2-40B4-BE49-F238E27FC236}">
              <a16:creationId xmlns:a16="http://schemas.microsoft.com/office/drawing/2014/main" id="{00000000-0008-0000-0500-00001C200000}"/>
            </a:ext>
          </a:extLst>
        </xdr:cNvPr>
        <xdr:cNvSpPr txBox="1"/>
      </xdr:nvSpPr>
      <xdr:spPr>
        <a:xfrm>
          <a:off x="1676400" y="1222375"/>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8221" name="直線コネクタ 29">
          <a:extLst>
            <a:ext uri="{FF2B5EF4-FFF2-40B4-BE49-F238E27FC236}">
              <a16:creationId xmlns:a16="http://schemas.microsoft.com/office/drawing/2014/main" id="{00000000-0008-0000-0500-00001D200000}"/>
            </a:ext>
          </a:extLst>
        </xdr:cNvPr>
        <xdr:cNvCxnSpPr/>
      </xdr:nvCxnSpPr>
      <xdr:spPr>
        <a:xfrm>
          <a:off x="2159635" y="3889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8222" name="テキスト ボックス 30">
          <a:extLst>
            <a:ext uri="{FF2B5EF4-FFF2-40B4-BE49-F238E27FC236}">
              <a16:creationId xmlns:a16="http://schemas.microsoft.com/office/drawing/2014/main" id="{00000000-0008-0000-0500-00001E200000}"/>
            </a:ext>
          </a:extLst>
        </xdr:cNvPr>
        <xdr:cNvSpPr txBox="1"/>
      </xdr:nvSpPr>
      <xdr:spPr>
        <a:xfrm>
          <a:off x="1409065" y="3747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1026160</xdr:colOff>
      <xdr:row>20</xdr:row>
      <xdr:rowOff>3175</xdr:rowOff>
    </xdr:from>
    <xdr:to>
      <xdr:col>5</xdr:col>
      <xdr:colOff>733425</xdr:colOff>
      <xdr:row>20</xdr:row>
      <xdr:rowOff>3175</xdr:rowOff>
    </xdr:to>
    <xdr:cxnSp macro="">
      <xdr:nvCxnSpPr>
        <xdr:cNvPr id="8223" name="直線コネクタ 31">
          <a:extLst>
            <a:ext uri="{FF2B5EF4-FFF2-40B4-BE49-F238E27FC236}">
              <a16:creationId xmlns:a16="http://schemas.microsoft.com/office/drawing/2014/main" id="{00000000-0008-0000-0500-00001F200000}"/>
            </a:ext>
          </a:extLst>
        </xdr:cNvPr>
        <xdr:cNvCxnSpPr/>
      </xdr:nvCxnSpPr>
      <xdr:spPr>
        <a:xfrm>
          <a:off x="2159635" y="34321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32385</xdr:rowOff>
    </xdr:from>
    <xdr:to>
      <xdr:col>1</xdr:col>
      <xdr:colOff>1036955</xdr:colOff>
      <xdr:row>20</xdr:row>
      <xdr:rowOff>119380</xdr:rowOff>
    </xdr:to>
    <xdr:sp macro="" textlink="">
      <xdr:nvSpPr>
        <xdr:cNvPr id="8224" name="テキスト ボックス 32">
          <a:extLst>
            <a:ext uri="{FF2B5EF4-FFF2-40B4-BE49-F238E27FC236}">
              <a16:creationId xmlns:a16="http://schemas.microsoft.com/office/drawing/2014/main" id="{00000000-0008-0000-0500-000020200000}"/>
            </a:ext>
          </a:extLst>
        </xdr:cNvPr>
        <xdr:cNvSpPr txBox="1"/>
      </xdr:nvSpPr>
      <xdr:spPr>
        <a:xfrm>
          <a:off x="1409065" y="32899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17</xdr:row>
      <xdr:rowOff>60325</xdr:rowOff>
    </xdr:from>
    <xdr:to>
      <xdr:col>5</xdr:col>
      <xdr:colOff>733425</xdr:colOff>
      <xdr:row>17</xdr:row>
      <xdr:rowOff>60325</xdr:rowOff>
    </xdr:to>
    <xdr:cxnSp macro="">
      <xdr:nvCxnSpPr>
        <xdr:cNvPr id="8225" name="直線コネクタ 33">
          <a:extLst>
            <a:ext uri="{FF2B5EF4-FFF2-40B4-BE49-F238E27FC236}">
              <a16:creationId xmlns:a16="http://schemas.microsoft.com/office/drawing/2014/main" id="{00000000-0008-0000-0500-000021200000}"/>
            </a:ext>
          </a:extLst>
        </xdr:cNvPr>
        <xdr:cNvCxnSpPr/>
      </xdr:nvCxnSpPr>
      <xdr:spPr>
        <a:xfrm>
          <a:off x="2159635" y="29749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16</xdr:row>
      <xdr:rowOff>89535</xdr:rowOff>
    </xdr:from>
    <xdr:to>
      <xdr:col>1</xdr:col>
      <xdr:colOff>1036955</xdr:colOff>
      <xdr:row>18</xdr:row>
      <xdr:rowOff>5080</xdr:rowOff>
    </xdr:to>
    <xdr:sp macro="" textlink="">
      <xdr:nvSpPr>
        <xdr:cNvPr id="8226" name="テキスト ボックス 34">
          <a:extLst>
            <a:ext uri="{FF2B5EF4-FFF2-40B4-BE49-F238E27FC236}">
              <a16:creationId xmlns:a16="http://schemas.microsoft.com/office/drawing/2014/main" id="{00000000-0008-0000-0500-000022200000}"/>
            </a:ext>
          </a:extLst>
        </xdr:cNvPr>
        <xdr:cNvSpPr txBox="1"/>
      </xdr:nvSpPr>
      <xdr:spPr>
        <a:xfrm>
          <a:off x="1409065" y="28327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14</xdr:row>
      <xdr:rowOff>117475</xdr:rowOff>
    </xdr:from>
    <xdr:to>
      <xdr:col>5</xdr:col>
      <xdr:colOff>733425</xdr:colOff>
      <xdr:row>14</xdr:row>
      <xdr:rowOff>117475</xdr:rowOff>
    </xdr:to>
    <xdr:cxnSp macro="">
      <xdr:nvCxnSpPr>
        <xdr:cNvPr id="8227" name="直線コネクタ 35">
          <a:extLst>
            <a:ext uri="{FF2B5EF4-FFF2-40B4-BE49-F238E27FC236}">
              <a16:creationId xmlns:a16="http://schemas.microsoft.com/office/drawing/2014/main" id="{00000000-0008-0000-0500-000023200000}"/>
            </a:ext>
          </a:extLst>
        </xdr:cNvPr>
        <xdr:cNvCxnSpPr/>
      </xdr:nvCxnSpPr>
      <xdr:spPr>
        <a:xfrm>
          <a:off x="2159635" y="25177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13</xdr:row>
      <xdr:rowOff>146685</xdr:rowOff>
    </xdr:from>
    <xdr:to>
      <xdr:col>1</xdr:col>
      <xdr:colOff>1036955</xdr:colOff>
      <xdr:row>15</xdr:row>
      <xdr:rowOff>62230</xdr:rowOff>
    </xdr:to>
    <xdr:sp macro="" textlink="">
      <xdr:nvSpPr>
        <xdr:cNvPr id="8228" name="テキスト ボックス 36">
          <a:extLst>
            <a:ext uri="{FF2B5EF4-FFF2-40B4-BE49-F238E27FC236}">
              <a16:creationId xmlns:a16="http://schemas.microsoft.com/office/drawing/2014/main" id="{00000000-0008-0000-0500-000024200000}"/>
            </a:ext>
          </a:extLst>
        </xdr:cNvPr>
        <xdr:cNvSpPr txBox="1"/>
      </xdr:nvSpPr>
      <xdr:spPr>
        <a:xfrm>
          <a:off x="1409065" y="2375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1026160</xdr:colOff>
      <xdr:row>12</xdr:row>
      <xdr:rowOff>3175</xdr:rowOff>
    </xdr:from>
    <xdr:to>
      <xdr:col>5</xdr:col>
      <xdr:colOff>733425</xdr:colOff>
      <xdr:row>12</xdr:row>
      <xdr:rowOff>3175</xdr:rowOff>
    </xdr:to>
    <xdr:cxnSp macro="">
      <xdr:nvCxnSpPr>
        <xdr:cNvPr id="8229" name="直線コネクタ 37">
          <a:extLst>
            <a:ext uri="{FF2B5EF4-FFF2-40B4-BE49-F238E27FC236}">
              <a16:creationId xmlns:a16="http://schemas.microsoft.com/office/drawing/2014/main" id="{00000000-0008-0000-0500-000025200000}"/>
            </a:ext>
          </a:extLst>
        </xdr:cNvPr>
        <xdr:cNvCxnSpPr/>
      </xdr:nvCxnSpPr>
      <xdr:spPr>
        <a:xfrm>
          <a:off x="2159635" y="20605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11</xdr:row>
      <xdr:rowOff>32385</xdr:rowOff>
    </xdr:from>
    <xdr:to>
      <xdr:col>1</xdr:col>
      <xdr:colOff>1036955</xdr:colOff>
      <xdr:row>12</xdr:row>
      <xdr:rowOff>119380</xdr:rowOff>
    </xdr:to>
    <xdr:sp macro="" textlink="">
      <xdr:nvSpPr>
        <xdr:cNvPr id="8230" name="テキスト ボックス 38">
          <a:extLst>
            <a:ext uri="{FF2B5EF4-FFF2-40B4-BE49-F238E27FC236}">
              <a16:creationId xmlns:a16="http://schemas.microsoft.com/office/drawing/2014/main" id="{00000000-0008-0000-0500-000026200000}"/>
            </a:ext>
          </a:extLst>
        </xdr:cNvPr>
        <xdr:cNvSpPr txBox="1"/>
      </xdr:nvSpPr>
      <xdr:spPr>
        <a:xfrm>
          <a:off x="1409065" y="1918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8231" name="直線コネクタ 39">
          <a:extLst>
            <a:ext uri="{FF2B5EF4-FFF2-40B4-BE49-F238E27FC236}">
              <a16:creationId xmlns:a16="http://schemas.microsoft.com/office/drawing/2014/main" id="{00000000-0008-0000-0500-000027200000}"/>
            </a:ext>
          </a:extLst>
        </xdr:cNvPr>
        <xdr:cNvCxnSpPr/>
      </xdr:nvCxnSpPr>
      <xdr:spPr>
        <a:xfrm>
          <a:off x="2159635" y="160337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8232" name="テキスト ボックス 40">
          <a:extLst>
            <a:ext uri="{FF2B5EF4-FFF2-40B4-BE49-F238E27FC236}">
              <a16:creationId xmlns:a16="http://schemas.microsoft.com/office/drawing/2014/main" id="{00000000-0008-0000-0500-000028200000}"/>
            </a:ext>
          </a:extLst>
        </xdr:cNvPr>
        <xdr:cNvSpPr txBox="1"/>
      </xdr:nvSpPr>
      <xdr:spPr>
        <a:xfrm>
          <a:off x="1409065" y="14611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8233" name="人口1人当たり決算額の推移グラフ枠130">
          <a:extLst>
            <a:ext uri="{FF2B5EF4-FFF2-40B4-BE49-F238E27FC236}">
              <a16:creationId xmlns:a16="http://schemas.microsoft.com/office/drawing/2014/main" id="{00000000-0008-0000-0500-000029200000}"/>
            </a:ext>
          </a:extLst>
        </xdr:cNvPr>
        <xdr:cNvSpPr/>
      </xdr:nvSpPr>
      <xdr:spPr>
        <a:xfrm>
          <a:off x="2159635" y="1603375"/>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12</xdr:row>
      <xdr:rowOff>71120</xdr:rowOff>
    </xdr:from>
    <xdr:to>
      <xdr:col>4</xdr:col>
      <xdr:colOff>1118235</xdr:colOff>
      <xdr:row>20</xdr:row>
      <xdr:rowOff>102870</xdr:rowOff>
    </xdr:to>
    <xdr:cxnSp macro="">
      <xdr:nvCxnSpPr>
        <xdr:cNvPr id="8234" name="直線コネクタ 42">
          <a:extLst>
            <a:ext uri="{FF2B5EF4-FFF2-40B4-BE49-F238E27FC236}">
              <a16:creationId xmlns:a16="http://schemas.microsoft.com/office/drawing/2014/main" id="{00000000-0008-0000-0500-00002A200000}"/>
            </a:ext>
          </a:extLst>
        </xdr:cNvPr>
        <xdr:cNvCxnSpPr/>
      </xdr:nvCxnSpPr>
      <xdr:spPr>
        <a:xfrm flipV="1">
          <a:off x="5652135" y="2128520"/>
          <a:ext cx="0" cy="14033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20</xdr:row>
      <xdr:rowOff>74930</xdr:rowOff>
    </xdr:from>
    <xdr:to>
      <xdr:col>5</xdr:col>
      <xdr:colOff>835660</xdr:colOff>
      <xdr:row>21</xdr:row>
      <xdr:rowOff>161925</xdr:rowOff>
    </xdr:to>
    <xdr:sp macro="" textlink="">
      <xdr:nvSpPr>
        <xdr:cNvPr id="8235" name="人口1人当たり決算額の推移最小値テキスト130">
          <a:extLst>
            <a:ext uri="{FF2B5EF4-FFF2-40B4-BE49-F238E27FC236}">
              <a16:creationId xmlns:a16="http://schemas.microsoft.com/office/drawing/2014/main" id="{00000000-0008-0000-0500-00002B200000}"/>
            </a:ext>
          </a:extLst>
        </xdr:cNvPr>
        <xdr:cNvSpPr txBox="1"/>
      </xdr:nvSpPr>
      <xdr:spPr>
        <a:xfrm>
          <a:off x="5740400" y="350393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89,089</a:t>
          </a:r>
        </a:p>
      </xdr:txBody>
    </xdr:sp>
    <xdr:clientData/>
  </xdr:twoCellAnchor>
  <xdr:twoCellAnchor>
    <xdr:from>
      <xdr:col>4</xdr:col>
      <xdr:colOff>1028065</xdr:colOff>
      <xdr:row>20</xdr:row>
      <xdr:rowOff>102870</xdr:rowOff>
    </xdr:from>
    <xdr:to>
      <xdr:col>5</xdr:col>
      <xdr:colOff>73025</xdr:colOff>
      <xdr:row>20</xdr:row>
      <xdr:rowOff>102870</xdr:rowOff>
    </xdr:to>
    <xdr:cxnSp macro="">
      <xdr:nvCxnSpPr>
        <xdr:cNvPr id="8236" name="直線コネクタ 44">
          <a:extLst>
            <a:ext uri="{FF2B5EF4-FFF2-40B4-BE49-F238E27FC236}">
              <a16:creationId xmlns:a16="http://schemas.microsoft.com/office/drawing/2014/main" id="{00000000-0008-0000-0500-00002C200000}"/>
            </a:ext>
          </a:extLst>
        </xdr:cNvPr>
        <xdr:cNvCxnSpPr/>
      </xdr:nvCxnSpPr>
      <xdr:spPr>
        <a:xfrm>
          <a:off x="5561965" y="35318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157480</xdr:rowOff>
    </xdr:from>
    <xdr:to>
      <xdr:col>5</xdr:col>
      <xdr:colOff>835660</xdr:colOff>
      <xdr:row>12</xdr:row>
      <xdr:rowOff>73025</xdr:rowOff>
    </xdr:to>
    <xdr:sp macro="" textlink="">
      <xdr:nvSpPr>
        <xdr:cNvPr id="8237" name="人口1人当たり決算額の推移最大値テキスト130">
          <a:extLst>
            <a:ext uri="{FF2B5EF4-FFF2-40B4-BE49-F238E27FC236}">
              <a16:creationId xmlns:a16="http://schemas.microsoft.com/office/drawing/2014/main" id="{00000000-0008-0000-0500-00002D200000}"/>
            </a:ext>
          </a:extLst>
        </xdr:cNvPr>
        <xdr:cNvSpPr txBox="1"/>
      </xdr:nvSpPr>
      <xdr:spPr>
        <a:xfrm>
          <a:off x="5740400" y="187198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242,538</a:t>
          </a:r>
        </a:p>
      </xdr:txBody>
    </xdr:sp>
    <xdr:clientData/>
  </xdr:twoCellAnchor>
  <xdr:twoCellAnchor>
    <xdr:from>
      <xdr:col>4</xdr:col>
      <xdr:colOff>1028065</xdr:colOff>
      <xdr:row>12</xdr:row>
      <xdr:rowOff>71120</xdr:rowOff>
    </xdr:from>
    <xdr:to>
      <xdr:col>5</xdr:col>
      <xdr:colOff>73025</xdr:colOff>
      <xdr:row>12</xdr:row>
      <xdr:rowOff>71120</xdr:rowOff>
    </xdr:to>
    <xdr:cxnSp macro="">
      <xdr:nvCxnSpPr>
        <xdr:cNvPr id="8238" name="直線コネクタ 46">
          <a:extLst>
            <a:ext uri="{FF2B5EF4-FFF2-40B4-BE49-F238E27FC236}">
              <a16:creationId xmlns:a16="http://schemas.microsoft.com/office/drawing/2014/main" id="{00000000-0008-0000-0500-00002E200000}"/>
            </a:ext>
          </a:extLst>
        </xdr:cNvPr>
        <xdr:cNvCxnSpPr/>
      </xdr:nvCxnSpPr>
      <xdr:spPr>
        <a:xfrm>
          <a:off x="5561965" y="212852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19685</xdr:rowOff>
    </xdr:from>
    <xdr:to>
      <xdr:col>4</xdr:col>
      <xdr:colOff>1118235</xdr:colOff>
      <xdr:row>16</xdr:row>
      <xdr:rowOff>48895</xdr:rowOff>
    </xdr:to>
    <xdr:cxnSp macro="">
      <xdr:nvCxnSpPr>
        <xdr:cNvPr id="8239" name="直線コネクタ 47">
          <a:extLst>
            <a:ext uri="{FF2B5EF4-FFF2-40B4-BE49-F238E27FC236}">
              <a16:creationId xmlns:a16="http://schemas.microsoft.com/office/drawing/2014/main" id="{00000000-0008-0000-0500-00002F200000}"/>
            </a:ext>
          </a:extLst>
        </xdr:cNvPr>
        <xdr:cNvCxnSpPr/>
      </xdr:nvCxnSpPr>
      <xdr:spPr>
        <a:xfrm flipV="1">
          <a:off x="5003800" y="2762885"/>
          <a:ext cx="648335"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17</xdr:row>
      <xdr:rowOff>139700</xdr:rowOff>
    </xdr:from>
    <xdr:to>
      <xdr:col>5</xdr:col>
      <xdr:colOff>835660</xdr:colOff>
      <xdr:row>19</xdr:row>
      <xdr:rowOff>55880</xdr:rowOff>
    </xdr:to>
    <xdr:sp macro="" textlink="">
      <xdr:nvSpPr>
        <xdr:cNvPr id="8240" name="人口1人当たり決算額の推移平均値テキスト130">
          <a:extLst>
            <a:ext uri="{FF2B5EF4-FFF2-40B4-BE49-F238E27FC236}">
              <a16:creationId xmlns:a16="http://schemas.microsoft.com/office/drawing/2014/main" id="{00000000-0008-0000-0500-000030200000}"/>
            </a:ext>
          </a:extLst>
        </xdr:cNvPr>
        <xdr:cNvSpPr txBox="1"/>
      </xdr:nvSpPr>
      <xdr:spPr>
        <a:xfrm>
          <a:off x="5740400" y="305435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132,676</a:t>
          </a:r>
        </a:p>
      </xdr:txBody>
    </xdr:sp>
    <xdr:clientData/>
  </xdr:twoCellAnchor>
  <xdr:twoCellAnchor>
    <xdr:from>
      <xdr:col>4</xdr:col>
      <xdr:colOff>1066800</xdr:colOff>
      <xdr:row>17</xdr:row>
      <xdr:rowOff>167640</xdr:rowOff>
    </xdr:from>
    <xdr:to>
      <xdr:col>5</xdr:col>
      <xdr:colOff>35560</xdr:colOff>
      <xdr:row>18</xdr:row>
      <xdr:rowOff>97790</xdr:rowOff>
    </xdr:to>
    <xdr:sp macro="" textlink="">
      <xdr:nvSpPr>
        <xdr:cNvPr id="8241" name="フローチャート : 判断 49">
          <a:extLst>
            <a:ext uri="{FF2B5EF4-FFF2-40B4-BE49-F238E27FC236}">
              <a16:creationId xmlns:a16="http://schemas.microsoft.com/office/drawing/2014/main" id="{00000000-0008-0000-0500-000031200000}"/>
            </a:ext>
          </a:extLst>
        </xdr:cNvPr>
        <xdr:cNvSpPr/>
      </xdr:nvSpPr>
      <xdr:spPr>
        <a:xfrm>
          <a:off x="5600700" y="308229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16</xdr:row>
      <xdr:rowOff>48895</xdr:rowOff>
    </xdr:from>
    <xdr:to>
      <xdr:col>4</xdr:col>
      <xdr:colOff>469900</xdr:colOff>
      <xdr:row>16</xdr:row>
      <xdr:rowOff>132715</xdr:rowOff>
    </xdr:to>
    <xdr:cxnSp macro="">
      <xdr:nvCxnSpPr>
        <xdr:cNvPr id="8242" name="直線コネクタ 50">
          <a:extLst>
            <a:ext uri="{FF2B5EF4-FFF2-40B4-BE49-F238E27FC236}">
              <a16:creationId xmlns:a16="http://schemas.microsoft.com/office/drawing/2014/main" id="{00000000-0008-0000-0500-000032200000}"/>
            </a:ext>
          </a:extLst>
        </xdr:cNvPr>
        <xdr:cNvCxnSpPr/>
      </xdr:nvCxnSpPr>
      <xdr:spPr>
        <a:xfrm flipV="1">
          <a:off x="4305935" y="2792095"/>
          <a:ext cx="697865" cy="838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22860</xdr:rowOff>
    </xdr:from>
    <xdr:to>
      <xdr:col>4</xdr:col>
      <xdr:colOff>520700</xdr:colOff>
      <xdr:row>18</xdr:row>
      <xdr:rowOff>124460</xdr:rowOff>
    </xdr:to>
    <xdr:sp macro="" textlink="">
      <xdr:nvSpPr>
        <xdr:cNvPr id="8243" name="フローチャート : 判断 51">
          <a:extLst>
            <a:ext uri="{FF2B5EF4-FFF2-40B4-BE49-F238E27FC236}">
              <a16:creationId xmlns:a16="http://schemas.microsoft.com/office/drawing/2014/main" id="{00000000-0008-0000-0500-000033200000}"/>
            </a:ext>
          </a:extLst>
        </xdr:cNvPr>
        <xdr:cNvSpPr/>
      </xdr:nvSpPr>
      <xdr:spPr>
        <a:xfrm>
          <a:off x="4953000" y="3108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18</xdr:row>
      <xdr:rowOff>109220</xdr:rowOff>
    </xdr:from>
    <xdr:to>
      <xdr:col>4</xdr:col>
      <xdr:colOff>824230</xdr:colOff>
      <xdr:row>20</xdr:row>
      <xdr:rowOff>24765</xdr:rowOff>
    </xdr:to>
    <xdr:sp macro="" textlink="">
      <xdr:nvSpPr>
        <xdr:cNvPr id="8244" name="テキスト ボックス 52">
          <a:extLst>
            <a:ext uri="{FF2B5EF4-FFF2-40B4-BE49-F238E27FC236}">
              <a16:creationId xmlns:a16="http://schemas.microsoft.com/office/drawing/2014/main" id="{00000000-0008-0000-0500-000034200000}"/>
            </a:ext>
          </a:extLst>
        </xdr:cNvPr>
        <xdr:cNvSpPr txBox="1"/>
      </xdr:nvSpPr>
      <xdr:spPr>
        <a:xfrm>
          <a:off x="4622800" y="319532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129,801</a:t>
          </a:r>
        </a:p>
      </xdr:txBody>
    </xdr:sp>
    <xdr:clientData/>
  </xdr:twoCellAnchor>
  <xdr:twoCellAnchor>
    <xdr:from>
      <xdr:col>3</xdr:col>
      <xdr:colOff>206375</xdr:colOff>
      <xdr:row>16</xdr:row>
      <xdr:rowOff>132715</xdr:rowOff>
    </xdr:from>
    <xdr:to>
      <xdr:col>3</xdr:col>
      <xdr:colOff>905510</xdr:colOff>
      <xdr:row>17</xdr:row>
      <xdr:rowOff>8890</xdr:rowOff>
    </xdr:to>
    <xdr:cxnSp macro="">
      <xdr:nvCxnSpPr>
        <xdr:cNvPr id="8245" name="直線コネクタ 53">
          <a:extLst>
            <a:ext uri="{FF2B5EF4-FFF2-40B4-BE49-F238E27FC236}">
              <a16:creationId xmlns:a16="http://schemas.microsoft.com/office/drawing/2014/main" id="{00000000-0008-0000-0500-000035200000}"/>
            </a:ext>
          </a:extLst>
        </xdr:cNvPr>
        <xdr:cNvCxnSpPr/>
      </xdr:nvCxnSpPr>
      <xdr:spPr>
        <a:xfrm flipV="1">
          <a:off x="3606800" y="2875915"/>
          <a:ext cx="699135"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154940</xdr:rowOff>
    </xdr:from>
    <xdr:to>
      <xdr:col>3</xdr:col>
      <xdr:colOff>956310</xdr:colOff>
      <xdr:row>18</xdr:row>
      <xdr:rowOff>84455</xdr:rowOff>
    </xdr:to>
    <xdr:sp macro="" textlink="">
      <xdr:nvSpPr>
        <xdr:cNvPr id="8246" name="フローチャート : 判断 54">
          <a:extLst>
            <a:ext uri="{FF2B5EF4-FFF2-40B4-BE49-F238E27FC236}">
              <a16:creationId xmlns:a16="http://schemas.microsoft.com/office/drawing/2014/main" id="{00000000-0008-0000-0500-000036200000}"/>
            </a:ext>
          </a:extLst>
        </xdr:cNvPr>
        <xdr:cNvSpPr/>
      </xdr:nvSpPr>
      <xdr:spPr>
        <a:xfrm>
          <a:off x="4254500" y="306959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18</xdr:row>
      <xdr:rowOff>69215</xdr:rowOff>
    </xdr:from>
    <xdr:to>
      <xdr:col>4</xdr:col>
      <xdr:colOff>153035</xdr:colOff>
      <xdr:row>19</xdr:row>
      <xdr:rowOff>156845</xdr:rowOff>
    </xdr:to>
    <xdr:sp macro="" textlink="">
      <xdr:nvSpPr>
        <xdr:cNvPr id="8247" name="テキスト ボックス 55">
          <a:extLst>
            <a:ext uri="{FF2B5EF4-FFF2-40B4-BE49-F238E27FC236}">
              <a16:creationId xmlns:a16="http://schemas.microsoft.com/office/drawing/2014/main" id="{00000000-0008-0000-0500-000037200000}"/>
            </a:ext>
          </a:extLst>
        </xdr:cNvPr>
        <xdr:cNvSpPr txBox="1"/>
      </xdr:nvSpPr>
      <xdr:spPr>
        <a:xfrm>
          <a:off x="3924300" y="31553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134,177</a:t>
          </a:r>
        </a:p>
      </xdr:txBody>
    </xdr:sp>
    <xdr:clientData/>
  </xdr:twoCellAnchor>
  <xdr:twoCellAnchor>
    <xdr:from>
      <xdr:col>2</xdr:col>
      <xdr:colOff>641350</xdr:colOff>
      <xdr:row>16</xdr:row>
      <xdr:rowOff>159385</xdr:rowOff>
    </xdr:from>
    <xdr:to>
      <xdr:col>3</xdr:col>
      <xdr:colOff>206375</xdr:colOff>
      <xdr:row>17</xdr:row>
      <xdr:rowOff>8890</xdr:rowOff>
    </xdr:to>
    <xdr:cxnSp macro="">
      <xdr:nvCxnSpPr>
        <xdr:cNvPr id="8248" name="直線コネクタ 56">
          <a:extLst>
            <a:ext uri="{FF2B5EF4-FFF2-40B4-BE49-F238E27FC236}">
              <a16:creationId xmlns:a16="http://schemas.microsoft.com/office/drawing/2014/main" id="{00000000-0008-0000-0500-000038200000}"/>
            </a:ext>
          </a:extLst>
        </xdr:cNvPr>
        <xdr:cNvCxnSpPr/>
      </xdr:nvCxnSpPr>
      <xdr:spPr>
        <a:xfrm>
          <a:off x="2908300" y="2902585"/>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18</xdr:row>
      <xdr:rowOff>18415</xdr:rowOff>
    </xdr:from>
    <xdr:to>
      <xdr:col>3</xdr:col>
      <xdr:colOff>257175</xdr:colOff>
      <xdr:row>18</xdr:row>
      <xdr:rowOff>120650</xdr:rowOff>
    </xdr:to>
    <xdr:sp macro="" textlink="">
      <xdr:nvSpPr>
        <xdr:cNvPr id="8249" name="フローチャート : 判断 57">
          <a:extLst>
            <a:ext uri="{FF2B5EF4-FFF2-40B4-BE49-F238E27FC236}">
              <a16:creationId xmlns:a16="http://schemas.microsoft.com/office/drawing/2014/main" id="{00000000-0008-0000-0500-000039200000}"/>
            </a:ext>
          </a:extLst>
        </xdr:cNvPr>
        <xdr:cNvSpPr/>
      </xdr:nvSpPr>
      <xdr:spPr>
        <a:xfrm>
          <a:off x="3555365" y="310451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18</xdr:row>
      <xdr:rowOff>104775</xdr:rowOff>
    </xdr:from>
    <xdr:to>
      <xdr:col>3</xdr:col>
      <xdr:colOff>587375</xdr:colOff>
      <xdr:row>20</xdr:row>
      <xdr:rowOff>20955</xdr:rowOff>
    </xdr:to>
    <xdr:sp macro="" textlink="">
      <xdr:nvSpPr>
        <xdr:cNvPr id="8250" name="テキスト ボックス 58">
          <a:extLst>
            <a:ext uri="{FF2B5EF4-FFF2-40B4-BE49-F238E27FC236}">
              <a16:creationId xmlns:a16="http://schemas.microsoft.com/office/drawing/2014/main" id="{00000000-0008-0000-0500-00003A200000}"/>
            </a:ext>
          </a:extLst>
        </xdr:cNvPr>
        <xdr:cNvSpPr txBox="1"/>
      </xdr:nvSpPr>
      <xdr:spPr>
        <a:xfrm>
          <a:off x="3225165" y="319087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130,260</a:t>
          </a:r>
        </a:p>
      </xdr:txBody>
    </xdr:sp>
    <xdr:clientData/>
  </xdr:twoCellAnchor>
  <xdr:twoCellAnchor>
    <xdr:from>
      <xdr:col>2</xdr:col>
      <xdr:colOff>590550</xdr:colOff>
      <xdr:row>18</xdr:row>
      <xdr:rowOff>13335</xdr:rowOff>
    </xdr:from>
    <xdr:to>
      <xdr:col>2</xdr:col>
      <xdr:colOff>692785</xdr:colOff>
      <xdr:row>18</xdr:row>
      <xdr:rowOff>114935</xdr:rowOff>
    </xdr:to>
    <xdr:sp macro="" textlink="">
      <xdr:nvSpPr>
        <xdr:cNvPr id="8251" name="フローチャート : 判断 59">
          <a:extLst>
            <a:ext uri="{FF2B5EF4-FFF2-40B4-BE49-F238E27FC236}">
              <a16:creationId xmlns:a16="http://schemas.microsoft.com/office/drawing/2014/main" id="{00000000-0008-0000-0500-00003B200000}"/>
            </a:ext>
          </a:extLst>
        </xdr:cNvPr>
        <xdr:cNvSpPr/>
      </xdr:nvSpPr>
      <xdr:spPr>
        <a:xfrm>
          <a:off x="2857500" y="30994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18</xdr:row>
      <xdr:rowOff>99695</xdr:rowOff>
    </xdr:from>
    <xdr:to>
      <xdr:col>2</xdr:col>
      <xdr:colOff>1022985</xdr:colOff>
      <xdr:row>20</xdr:row>
      <xdr:rowOff>15240</xdr:rowOff>
    </xdr:to>
    <xdr:sp macro="" textlink="">
      <xdr:nvSpPr>
        <xdr:cNvPr id="8252" name="テキスト ボックス 60">
          <a:extLst>
            <a:ext uri="{FF2B5EF4-FFF2-40B4-BE49-F238E27FC236}">
              <a16:creationId xmlns:a16="http://schemas.microsoft.com/office/drawing/2014/main" id="{00000000-0008-0000-0500-00003C200000}"/>
            </a:ext>
          </a:extLst>
        </xdr:cNvPr>
        <xdr:cNvSpPr txBox="1"/>
      </xdr:nvSpPr>
      <xdr:spPr>
        <a:xfrm>
          <a:off x="2527300" y="31857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130,866</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8253" name="テキスト ボックス 61">
          <a:extLst>
            <a:ext uri="{FF2B5EF4-FFF2-40B4-BE49-F238E27FC236}">
              <a16:creationId xmlns:a16="http://schemas.microsoft.com/office/drawing/2014/main" id="{00000000-0008-0000-0500-00003D200000}"/>
            </a:ext>
          </a:extLst>
        </xdr:cNvPr>
        <xdr:cNvSpPr txBox="1"/>
      </xdr:nvSpPr>
      <xdr:spPr>
        <a:xfrm>
          <a:off x="5473700" y="3912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8254" name="テキスト ボックス 62">
          <a:extLst>
            <a:ext uri="{FF2B5EF4-FFF2-40B4-BE49-F238E27FC236}">
              <a16:creationId xmlns:a16="http://schemas.microsoft.com/office/drawing/2014/main" id="{00000000-0008-0000-0500-00003E200000}"/>
            </a:ext>
          </a:extLst>
        </xdr:cNvPr>
        <xdr:cNvSpPr txBox="1"/>
      </xdr:nvSpPr>
      <xdr:spPr>
        <a:xfrm>
          <a:off x="4826635" y="3912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8255" name="テキスト ボックス 63">
          <a:extLst>
            <a:ext uri="{FF2B5EF4-FFF2-40B4-BE49-F238E27FC236}">
              <a16:creationId xmlns:a16="http://schemas.microsoft.com/office/drawing/2014/main" id="{00000000-0008-0000-0500-00003F200000}"/>
            </a:ext>
          </a:extLst>
        </xdr:cNvPr>
        <xdr:cNvSpPr txBox="1"/>
      </xdr:nvSpPr>
      <xdr:spPr>
        <a:xfrm>
          <a:off x="4127500" y="39122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8256" name="テキスト ボックス 64">
          <a:extLst>
            <a:ext uri="{FF2B5EF4-FFF2-40B4-BE49-F238E27FC236}">
              <a16:creationId xmlns:a16="http://schemas.microsoft.com/office/drawing/2014/main" id="{00000000-0008-0000-0500-000040200000}"/>
            </a:ext>
          </a:extLst>
        </xdr:cNvPr>
        <xdr:cNvSpPr txBox="1"/>
      </xdr:nvSpPr>
      <xdr:spPr>
        <a:xfrm>
          <a:off x="3429000"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8257" name="テキスト ボックス 65">
          <a:extLst>
            <a:ext uri="{FF2B5EF4-FFF2-40B4-BE49-F238E27FC236}">
              <a16:creationId xmlns:a16="http://schemas.microsoft.com/office/drawing/2014/main" id="{00000000-0008-0000-0500-000041200000}"/>
            </a:ext>
          </a:extLst>
        </xdr:cNvPr>
        <xdr:cNvSpPr txBox="1"/>
      </xdr:nvSpPr>
      <xdr:spPr>
        <a:xfrm>
          <a:off x="2729865" y="391223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15</xdr:row>
      <xdr:rowOff>140335</xdr:rowOff>
    </xdr:from>
    <xdr:to>
      <xdr:col>5</xdr:col>
      <xdr:colOff>35560</xdr:colOff>
      <xdr:row>16</xdr:row>
      <xdr:rowOff>70485</xdr:rowOff>
    </xdr:to>
    <xdr:sp macro="" textlink="">
      <xdr:nvSpPr>
        <xdr:cNvPr id="8258" name="円/楕円 66">
          <a:extLst>
            <a:ext uri="{FF2B5EF4-FFF2-40B4-BE49-F238E27FC236}">
              <a16:creationId xmlns:a16="http://schemas.microsoft.com/office/drawing/2014/main" id="{00000000-0008-0000-0500-000042200000}"/>
            </a:ext>
          </a:extLst>
        </xdr:cNvPr>
        <xdr:cNvSpPr/>
      </xdr:nvSpPr>
      <xdr:spPr>
        <a:xfrm>
          <a:off x="5600700" y="27120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14</xdr:row>
      <xdr:rowOff>156845</xdr:rowOff>
    </xdr:from>
    <xdr:to>
      <xdr:col>5</xdr:col>
      <xdr:colOff>835660</xdr:colOff>
      <xdr:row>16</xdr:row>
      <xdr:rowOff>72390</xdr:rowOff>
    </xdr:to>
    <xdr:sp macro="" textlink="">
      <xdr:nvSpPr>
        <xdr:cNvPr id="8259" name="人口1人当たり決算額の推移該当値テキスト130">
          <a:extLst>
            <a:ext uri="{FF2B5EF4-FFF2-40B4-BE49-F238E27FC236}">
              <a16:creationId xmlns:a16="http://schemas.microsoft.com/office/drawing/2014/main" id="{00000000-0008-0000-0500-000043200000}"/>
            </a:ext>
          </a:extLst>
        </xdr:cNvPr>
        <xdr:cNvSpPr txBox="1"/>
      </xdr:nvSpPr>
      <xdr:spPr>
        <a:xfrm>
          <a:off x="5740400" y="255714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173,168</a:t>
          </a:r>
        </a:p>
      </xdr:txBody>
    </xdr:sp>
    <xdr:clientData/>
  </xdr:twoCellAnchor>
  <xdr:twoCellAnchor>
    <xdr:from>
      <xdr:col>4</xdr:col>
      <xdr:colOff>419100</xdr:colOff>
      <xdr:row>15</xdr:row>
      <xdr:rowOff>169545</xdr:rowOff>
    </xdr:from>
    <xdr:to>
      <xdr:col>4</xdr:col>
      <xdr:colOff>520700</xdr:colOff>
      <xdr:row>16</xdr:row>
      <xdr:rowOff>99695</xdr:rowOff>
    </xdr:to>
    <xdr:sp macro="" textlink="">
      <xdr:nvSpPr>
        <xdr:cNvPr id="8260" name="円/楕円 68">
          <a:extLst>
            <a:ext uri="{FF2B5EF4-FFF2-40B4-BE49-F238E27FC236}">
              <a16:creationId xmlns:a16="http://schemas.microsoft.com/office/drawing/2014/main" id="{00000000-0008-0000-0500-000044200000}"/>
            </a:ext>
          </a:extLst>
        </xdr:cNvPr>
        <xdr:cNvSpPr/>
      </xdr:nvSpPr>
      <xdr:spPr>
        <a:xfrm>
          <a:off x="4953000" y="274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14</xdr:row>
      <xdr:rowOff>109855</xdr:rowOff>
    </xdr:from>
    <xdr:to>
      <xdr:col>4</xdr:col>
      <xdr:colOff>824230</xdr:colOff>
      <xdr:row>16</xdr:row>
      <xdr:rowOff>25400</xdr:rowOff>
    </xdr:to>
    <xdr:sp macro="" textlink="">
      <xdr:nvSpPr>
        <xdr:cNvPr id="8261" name="テキスト ボックス 69">
          <a:extLst>
            <a:ext uri="{FF2B5EF4-FFF2-40B4-BE49-F238E27FC236}">
              <a16:creationId xmlns:a16="http://schemas.microsoft.com/office/drawing/2014/main" id="{00000000-0008-0000-0500-000045200000}"/>
            </a:ext>
          </a:extLst>
        </xdr:cNvPr>
        <xdr:cNvSpPr txBox="1"/>
      </xdr:nvSpPr>
      <xdr:spPr>
        <a:xfrm>
          <a:off x="4622800" y="251015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169,992</a:t>
          </a:r>
        </a:p>
      </xdr:txBody>
    </xdr:sp>
    <xdr:clientData/>
  </xdr:twoCellAnchor>
  <xdr:twoCellAnchor>
    <xdr:from>
      <xdr:col>3</xdr:col>
      <xdr:colOff>854075</xdr:colOff>
      <xdr:row>16</xdr:row>
      <xdr:rowOff>81915</xdr:rowOff>
    </xdr:from>
    <xdr:to>
      <xdr:col>3</xdr:col>
      <xdr:colOff>956310</xdr:colOff>
      <xdr:row>17</xdr:row>
      <xdr:rowOff>12065</xdr:rowOff>
    </xdr:to>
    <xdr:sp macro="" textlink="">
      <xdr:nvSpPr>
        <xdr:cNvPr id="8262" name="円/楕円 70">
          <a:extLst>
            <a:ext uri="{FF2B5EF4-FFF2-40B4-BE49-F238E27FC236}">
              <a16:creationId xmlns:a16="http://schemas.microsoft.com/office/drawing/2014/main" id="{00000000-0008-0000-0500-000046200000}"/>
            </a:ext>
          </a:extLst>
        </xdr:cNvPr>
        <xdr:cNvSpPr/>
      </xdr:nvSpPr>
      <xdr:spPr>
        <a:xfrm>
          <a:off x="4254500" y="282511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15</xdr:row>
      <xdr:rowOff>22225</xdr:rowOff>
    </xdr:from>
    <xdr:to>
      <xdr:col>4</xdr:col>
      <xdr:colOff>153035</xdr:colOff>
      <xdr:row>16</xdr:row>
      <xdr:rowOff>109220</xdr:rowOff>
    </xdr:to>
    <xdr:sp macro="" textlink="">
      <xdr:nvSpPr>
        <xdr:cNvPr id="8263" name="テキスト ボックス 71">
          <a:extLst>
            <a:ext uri="{FF2B5EF4-FFF2-40B4-BE49-F238E27FC236}">
              <a16:creationId xmlns:a16="http://schemas.microsoft.com/office/drawing/2014/main" id="{00000000-0008-0000-0500-000047200000}"/>
            </a:ext>
          </a:extLst>
        </xdr:cNvPr>
        <xdr:cNvSpPr txBox="1"/>
      </xdr:nvSpPr>
      <xdr:spPr>
        <a:xfrm>
          <a:off x="3924300" y="259397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160,856</a:t>
          </a:r>
        </a:p>
      </xdr:txBody>
    </xdr:sp>
    <xdr:clientData/>
  </xdr:twoCellAnchor>
  <xdr:twoCellAnchor>
    <xdr:from>
      <xdr:col>3</xdr:col>
      <xdr:colOff>154940</xdr:colOff>
      <xdr:row>16</xdr:row>
      <xdr:rowOff>129540</xdr:rowOff>
    </xdr:from>
    <xdr:to>
      <xdr:col>3</xdr:col>
      <xdr:colOff>257175</xdr:colOff>
      <xdr:row>17</xdr:row>
      <xdr:rowOff>59690</xdr:rowOff>
    </xdr:to>
    <xdr:sp macro="" textlink="">
      <xdr:nvSpPr>
        <xdr:cNvPr id="8264" name="円/楕円 72">
          <a:extLst>
            <a:ext uri="{FF2B5EF4-FFF2-40B4-BE49-F238E27FC236}">
              <a16:creationId xmlns:a16="http://schemas.microsoft.com/office/drawing/2014/main" id="{00000000-0008-0000-0500-000048200000}"/>
            </a:ext>
          </a:extLst>
        </xdr:cNvPr>
        <xdr:cNvSpPr/>
      </xdr:nvSpPr>
      <xdr:spPr>
        <a:xfrm>
          <a:off x="3555365" y="287274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69850</xdr:rowOff>
    </xdr:from>
    <xdr:to>
      <xdr:col>3</xdr:col>
      <xdr:colOff>587375</xdr:colOff>
      <xdr:row>16</xdr:row>
      <xdr:rowOff>157480</xdr:rowOff>
    </xdr:to>
    <xdr:sp macro="" textlink="">
      <xdr:nvSpPr>
        <xdr:cNvPr id="8265" name="テキスト ボックス 73">
          <a:extLst>
            <a:ext uri="{FF2B5EF4-FFF2-40B4-BE49-F238E27FC236}">
              <a16:creationId xmlns:a16="http://schemas.microsoft.com/office/drawing/2014/main" id="{00000000-0008-0000-0500-000049200000}"/>
            </a:ext>
          </a:extLst>
        </xdr:cNvPr>
        <xdr:cNvSpPr txBox="1"/>
      </xdr:nvSpPr>
      <xdr:spPr>
        <a:xfrm>
          <a:off x="3225165" y="26416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155,606</a:t>
          </a:r>
        </a:p>
      </xdr:txBody>
    </xdr:sp>
    <xdr:clientData/>
  </xdr:twoCellAnchor>
  <xdr:twoCellAnchor>
    <xdr:from>
      <xdr:col>2</xdr:col>
      <xdr:colOff>590550</xdr:colOff>
      <xdr:row>16</xdr:row>
      <xdr:rowOff>109220</xdr:rowOff>
    </xdr:from>
    <xdr:to>
      <xdr:col>2</xdr:col>
      <xdr:colOff>692785</xdr:colOff>
      <xdr:row>17</xdr:row>
      <xdr:rowOff>38735</xdr:rowOff>
    </xdr:to>
    <xdr:sp macro="" textlink="">
      <xdr:nvSpPr>
        <xdr:cNvPr id="8266" name="円/楕円 74">
          <a:extLst>
            <a:ext uri="{FF2B5EF4-FFF2-40B4-BE49-F238E27FC236}">
              <a16:creationId xmlns:a16="http://schemas.microsoft.com/office/drawing/2014/main" id="{00000000-0008-0000-0500-00004A200000}"/>
            </a:ext>
          </a:extLst>
        </xdr:cNvPr>
        <xdr:cNvSpPr/>
      </xdr:nvSpPr>
      <xdr:spPr>
        <a:xfrm>
          <a:off x="2857500" y="285242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15</xdr:row>
      <xdr:rowOff>48895</xdr:rowOff>
    </xdr:from>
    <xdr:to>
      <xdr:col>2</xdr:col>
      <xdr:colOff>1022985</xdr:colOff>
      <xdr:row>16</xdr:row>
      <xdr:rowOff>136525</xdr:rowOff>
    </xdr:to>
    <xdr:sp macro="" textlink="">
      <xdr:nvSpPr>
        <xdr:cNvPr id="8267" name="テキスト ボックス 75">
          <a:extLst>
            <a:ext uri="{FF2B5EF4-FFF2-40B4-BE49-F238E27FC236}">
              <a16:creationId xmlns:a16="http://schemas.microsoft.com/office/drawing/2014/main" id="{00000000-0008-0000-0500-00004B200000}"/>
            </a:ext>
          </a:extLst>
        </xdr:cNvPr>
        <xdr:cNvSpPr txBox="1"/>
      </xdr:nvSpPr>
      <xdr:spPr>
        <a:xfrm>
          <a:off x="2527300" y="26206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157,913</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8268" name="正方形/長方形 76">
          <a:extLst>
            <a:ext uri="{FF2B5EF4-FFF2-40B4-BE49-F238E27FC236}">
              <a16:creationId xmlns:a16="http://schemas.microsoft.com/office/drawing/2014/main" id="{00000000-0008-0000-0500-00004C200000}"/>
            </a:ext>
          </a:extLst>
        </xdr:cNvPr>
        <xdr:cNvSpPr/>
      </xdr:nvSpPr>
      <xdr:spPr>
        <a:xfrm>
          <a:off x="2159635" y="498475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8269" name="角丸四角形 77">
          <a:extLst>
            <a:ext uri="{FF2B5EF4-FFF2-40B4-BE49-F238E27FC236}">
              <a16:creationId xmlns:a16="http://schemas.microsoft.com/office/drawing/2014/main" id="{00000000-0008-0000-0500-00004D200000}"/>
            </a:ext>
          </a:extLst>
        </xdr:cNvPr>
        <xdr:cNvSpPr/>
      </xdr:nvSpPr>
      <xdr:spPr>
        <a:xfrm>
          <a:off x="127635" y="498475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8270" name="正方形/長方形 78">
          <a:extLst>
            <a:ext uri="{FF2B5EF4-FFF2-40B4-BE49-F238E27FC236}">
              <a16:creationId xmlns:a16="http://schemas.microsoft.com/office/drawing/2014/main" id="{00000000-0008-0000-0500-00004E200000}"/>
            </a:ext>
          </a:extLst>
        </xdr:cNvPr>
        <xdr:cNvSpPr/>
      </xdr:nvSpPr>
      <xdr:spPr>
        <a:xfrm>
          <a:off x="457835" y="509905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8271" name="正方形/長方形 79">
          <a:extLst>
            <a:ext uri="{FF2B5EF4-FFF2-40B4-BE49-F238E27FC236}">
              <a16:creationId xmlns:a16="http://schemas.microsoft.com/office/drawing/2014/main" id="{00000000-0008-0000-0500-00004F200000}"/>
            </a:ext>
          </a:extLst>
        </xdr:cNvPr>
        <xdr:cNvSpPr/>
      </xdr:nvSpPr>
      <xdr:spPr>
        <a:xfrm>
          <a:off x="457835" y="536575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8272" name="正方形/長方形 80">
          <a:extLst>
            <a:ext uri="{FF2B5EF4-FFF2-40B4-BE49-F238E27FC236}">
              <a16:creationId xmlns:a16="http://schemas.microsoft.com/office/drawing/2014/main" id="{00000000-0008-0000-0500-000050200000}"/>
            </a:ext>
          </a:extLst>
        </xdr:cNvPr>
        <xdr:cNvSpPr/>
      </xdr:nvSpPr>
      <xdr:spPr>
        <a:xfrm>
          <a:off x="457835" y="567055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8273" name="直線コネクタ 81">
          <a:extLst>
            <a:ext uri="{FF2B5EF4-FFF2-40B4-BE49-F238E27FC236}">
              <a16:creationId xmlns:a16="http://schemas.microsoft.com/office/drawing/2014/main" id="{00000000-0008-0000-0500-000051200000}"/>
            </a:ext>
          </a:extLst>
        </xdr:cNvPr>
        <xdr:cNvCxnSpPr/>
      </xdr:nvCxnSpPr>
      <xdr:spPr>
        <a:xfrm flipH="1">
          <a:off x="197485" y="516255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8274" name="直線コネクタ 82">
          <a:extLst>
            <a:ext uri="{FF2B5EF4-FFF2-40B4-BE49-F238E27FC236}">
              <a16:creationId xmlns:a16="http://schemas.microsoft.com/office/drawing/2014/main" id="{00000000-0008-0000-0500-000052200000}"/>
            </a:ext>
          </a:extLst>
        </xdr:cNvPr>
        <xdr:cNvCxnSpPr/>
      </xdr:nvCxnSpPr>
      <xdr:spPr>
        <a:xfrm>
          <a:off x="282575" y="562038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8275" name="直線コネクタ 83">
          <a:extLst>
            <a:ext uri="{FF2B5EF4-FFF2-40B4-BE49-F238E27FC236}">
              <a16:creationId xmlns:a16="http://schemas.microsoft.com/office/drawing/2014/main" id="{00000000-0008-0000-0500-000053200000}"/>
            </a:ext>
          </a:extLst>
        </xdr:cNvPr>
        <xdr:cNvCxnSpPr/>
      </xdr:nvCxnSpPr>
      <xdr:spPr>
        <a:xfrm flipH="1">
          <a:off x="197485" y="562038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8276" name="直線コネクタ 84">
          <a:extLst>
            <a:ext uri="{FF2B5EF4-FFF2-40B4-BE49-F238E27FC236}">
              <a16:creationId xmlns:a16="http://schemas.microsoft.com/office/drawing/2014/main" id="{00000000-0008-0000-0500-000054200000}"/>
            </a:ext>
          </a:extLst>
        </xdr:cNvPr>
        <xdr:cNvCxnSpPr/>
      </xdr:nvCxnSpPr>
      <xdr:spPr>
        <a:xfrm flipV="1">
          <a:off x="282575" y="585724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8277" name="直線コネクタ 85">
          <a:extLst>
            <a:ext uri="{FF2B5EF4-FFF2-40B4-BE49-F238E27FC236}">
              <a16:creationId xmlns:a16="http://schemas.microsoft.com/office/drawing/2014/main" id="{00000000-0008-0000-0500-000055200000}"/>
            </a:ext>
          </a:extLst>
        </xdr:cNvPr>
        <xdr:cNvCxnSpPr/>
      </xdr:nvCxnSpPr>
      <xdr:spPr>
        <a:xfrm flipH="1">
          <a:off x="197485" y="600138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278" name="円/楕円 86">
          <a:extLst>
            <a:ext uri="{FF2B5EF4-FFF2-40B4-BE49-F238E27FC236}">
              <a16:creationId xmlns:a16="http://schemas.microsoft.com/office/drawing/2014/main" id="{00000000-0008-0000-0500-000056200000}"/>
            </a:ext>
          </a:extLst>
        </xdr:cNvPr>
        <xdr:cNvSpPr/>
      </xdr:nvSpPr>
      <xdr:spPr>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279" name="フローチャート : 判断 87">
          <a:extLst>
            <a:ext uri="{FF2B5EF4-FFF2-40B4-BE49-F238E27FC236}">
              <a16:creationId xmlns:a16="http://schemas.microsoft.com/office/drawing/2014/main" id="{00000000-0008-0000-0500-000057200000}"/>
            </a:ext>
          </a:extLst>
        </xdr:cNvPr>
        <xdr:cNvSpPr/>
      </xdr:nvSpPr>
      <xdr:spPr>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80" name="正方形/長方形 88">
          <a:extLst>
            <a:ext uri="{FF2B5EF4-FFF2-40B4-BE49-F238E27FC236}">
              <a16:creationId xmlns:a16="http://schemas.microsoft.com/office/drawing/2014/main" id="{00000000-0008-0000-0500-000058200000}"/>
            </a:ext>
          </a:extLst>
        </xdr:cNvPr>
        <xdr:cNvSpPr/>
      </xdr:nvSpPr>
      <xdr:spPr>
        <a:xfrm>
          <a:off x="2159635" y="555561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8281" name="テキスト ボックス 89">
          <a:extLst>
            <a:ext uri="{FF2B5EF4-FFF2-40B4-BE49-F238E27FC236}">
              <a16:creationId xmlns:a16="http://schemas.microsoft.com/office/drawing/2014/main" id="{00000000-0008-0000-0500-000059200000}"/>
            </a:ext>
          </a:extLst>
        </xdr:cNvPr>
        <xdr:cNvSpPr txBox="1"/>
      </xdr:nvSpPr>
      <xdr:spPr>
        <a:xfrm>
          <a:off x="1676400" y="517525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8282" name="直線コネクタ 90">
          <a:extLst>
            <a:ext uri="{FF2B5EF4-FFF2-40B4-BE49-F238E27FC236}">
              <a16:creationId xmlns:a16="http://schemas.microsoft.com/office/drawing/2014/main" id="{00000000-0008-0000-0500-00005A200000}"/>
            </a:ext>
          </a:extLst>
        </xdr:cNvPr>
        <xdr:cNvCxnSpPr/>
      </xdr:nvCxnSpPr>
      <xdr:spPr>
        <a:xfrm>
          <a:off x="2159635" y="7842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8283" name="直線コネクタ 91">
          <a:extLst>
            <a:ext uri="{FF2B5EF4-FFF2-40B4-BE49-F238E27FC236}">
              <a16:creationId xmlns:a16="http://schemas.microsoft.com/office/drawing/2014/main" id="{00000000-0008-0000-0500-00005B200000}"/>
            </a:ext>
          </a:extLst>
        </xdr:cNvPr>
        <xdr:cNvCxnSpPr/>
      </xdr:nvCxnSpPr>
      <xdr:spPr>
        <a:xfrm>
          <a:off x="2159635" y="7461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37</xdr:row>
      <xdr:rowOff>50800</xdr:rowOff>
    </xdr:from>
    <xdr:to>
      <xdr:col>5</xdr:col>
      <xdr:colOff>733425</xdr:colOff>
      <xdr:row>37</xdr:row>
      <xdr:rowOff>50800</xdr:rowOff>
    </xdr:to>
    <xdr:cxnSp macro="">
      <xdr:nvCxnSpPr>
        <xdr:cNvPr id="8284" name="直線コネクタ 92">
          <a:extLst>
            <a:ext uri="{FF2B5EF4-FFF2-40B4-BE49-F238E27FC236}">
              <a16:creationId xmlns:a16="http://schemas.microsoft.com/office/drawing/2014/main" id="{00000000-0008-0000-0500-00005C200000}"/>
            </a:ext>
          </a:extLst>
        </xdr:cNvPr>
        <xdr:cNvCxnSpPr/>
      </xdr:nvCxnSpPr>
      <xdr:spPr>
        <a:xfrm>
          <a:off x="2159635" y="7080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8285" name="テキスト ボックス 93">
          <a:extLst>
            <a:ext uri="{FF2B5EF4-FFF2-40B4-BE49-F238E27FC236}">
              <a16:creationId xmlns:a16="http://schemas.microsoft.com/office/drawing/2014/main" id="{00000000-0008-0000-0500-00005D200000}"/>
            </a:ext>
          </a:extLst>
        </xdr:cNvPr>
        <xdr:cNvSpPr txBox="1"/>
      </xdr:nvSpPr>
      <xdr:spPr>
        <a:xfrm>
          <a:off x="1409065" y="69380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8286" name="直線コネクタ 94">
          <a:extLst>
            <a:ext uri="{FF2B5EF4-FFF2-40B4-BE49-F238E27FC236}">
              <a16:creationId xmlns:a16="http://schemas.microsoft.com/office/drawing/2014/main" id="{00000000-0008-0000-0500-00005E200000}"/>
            </a:ext>
          </a:extLst>
        </xdr:cNvPr>
        <xdr:cNvCxnSpPr/>
      </xdr:nvCxnSpPr>
      <xdr:spPr>
        <a:xfrm>
          <a:off x="2159635" y="669925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8287" name="テキスト ボックス 95">
          <a:extLst>
            <a:ext uri="{FF2B5EF4-FFF2-40B4-BE49-F238E27FC236}">
              <a16:creationId xmlns:a16="http://schemas.microsoft.com/office/drawing/2014/main" id="{00000000-0008-0000-0500-00005F200000}"/>
            </a:ext>
          </a:extLst>
        </xdr:cNvPr>
        <xdr:cNvSpPr txBox="1"/>
      </xdr:nvSpPr>
      <xdr:spPr>
        <a:xfrm>
          <a:off x="1409065" y="655701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8288" name="直線コネクタ 96">
          <a:extLst>
            <a:ext uri="{FF2B5EF4-FFF2-40B4-BE49-F238E27FC236}">
              <a16:creationId xmlns:a16="http://schemas.microsoft.com/office/drawing/2014/main" id="{00000000-0008-0000-0500-000060200000}"/>
            </a:ext>
          </a:extLst>
        </xdr:cNvPr>
        <xdr:cNvCxnSpPr/>
      </xdr:nvCxnSpPr>
      <xdr:spPr>
        <a:xfrm>
          <a:off x="2159635" y="631888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8289" name="テキスト ボックス 97">
          <a:extLst>
            <a:ext uri="{FF2B5EF4-FFF2-40B4-BE49-F238E27FC236}">
              <a16:creationId xmlns:a16="http://schemas.microsoft.com/office/drawing/2014/main" id="{00000000-0008-0000-0500-000061200000}"/>
            </a:ext>
          </a:extLst>
        </xdr:cNvPr>
        <xdr:cNvSpPr txBox="1"/>
      </xdr:nvSpPr>
      <xdr:spPr>
        <a:xfrm>
          <a:off x="1409065" y="617601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8290" name="直線コネクタ 98">
          <a:extLst>
            <a:ext uri="{FF2B5EF4-FFF2-40B4-BE49-F238E27FC236}">
              <a16:creationId xmlns:a16="http://schemas.microsoft.com/office/drawing/2014/main" id="{00000000-0008-0000-0500-000062200000}"/>
            </a:ext>
          </a:extLst>
        </xdr:cNvPr>
        <xdr:cNvCxnSpPr/>
      </xdr:nvCxnSpPr>
      <xdr:spPr>
        <a:xfrm>
          <a:off x="2159635" y="59366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8291" name="テキスト ボックス 99">
          <a:extLst>
            <a:ext uri="{FF2B5EF4-FFF2-40B4-BE49-F238E27FC236}">
              <a16:creationId xmlns:a16="http://schemas.microsoft.com/office/drawing/2014/main" id="{00000000-0008-0000-0500-000063200000}"/>
            </a:ext>
          </a:extLst>
        </xdr:cNvPr>
        <xdr:cNvSpPr txBox="1"/>
      </xdr:nvSpPr>
      <xdr:spPr>
        <a:xfrm>
          <a:off x="1409065" y="5795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8292" name="直線コネクタ 100">
          <a:extLst>
            <a:ext uri="{FF2B5EF4-FFF2-40B4-BE49-F238E27FC236}">
              <a16:creationId xmlns:a16="http://schemas.microsoft.com/office/drawing/2014/main" id="{00000000-0008-0000-0500-000064200000}"/>
            </a:ext>
          </a:extLst>
        </xdr:cNvPr>
        <xdr:cNvCxnSpPr/>
      </xdr:nvCxnSpPr>
      <xdr:spPr>
        <a:xfrm>
          <a:off x="2159635" y="555561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8293" name="テキスト ボックス 101">
          <a:extLst>
            <a:ext uri="{FF2B5EF4-FFF2-40B4-BE49-F238E27FC236}">
              <a16:creationId xmlns:a16="http://schemas.microsoft.com/office/drawing/2014/main" id="{00000000-0008-0000-0500-000065200000}"/>
            </a:ext>
          </a:extLst>
        </xdr:cNvPr>
        <xdr:cNvSpPr txBox="1"/>
      </xdr:nvSpPr>
      <xdr:spPr>
        <a:xfrm>
          <a:off x="1409065" y="5414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8294" name="人口1人当たり決算額の推移グラフ枠445">
          <a:extLst>
            <a:ext uri="{FF2B5EF4-FFF2-40B4-BE49-F238E27FC236}">
              <a16:creationId xmlns:a16="http://schemas.microsoft.com/office/drawing/2014/main" id="{00000000-0008-0000-0500-000066200000}"/>
            </a:ext>
          </a:extLst>
        </xdr:cNvPr>
        <xdr:cNvSpPr/>
      </xdr:nvSpPr>
      <xdr:spPr>
        <a:xfrm>
          <a:off x="2159635" y="555561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55245</xdr:rowOff>
    </xdr:from>
    <xdr:to>
      <xdr:col>4</xdr:col>
      <xdr:colOff>1118235</xdr:colOff>
      <xdr:row>37</xdr:row>
      <xdr:rowOff>217805</xdr:rowOff>
    </xdr:to>
    <xdr:cxnSp macro="">
      <xdr:nvCxnSpPr>
        <xdr:cNvPr id="8295" name="直線コネクタ 103">
          <a:extLst>
            <a:ext uri="{FF2B5EF4-FFF2-40B4-BE49-F238E27FC236}">
              <a16:creationId xmlns:a16="http://schemas.microsoft.com/office/drawing/2014/main" id="{00000000-0008-0000-0500-000067200000}"/>
            </a:ext>
          </a:extLst>
        </xdr:cNvPr>
        <xdr:cNvCxnSpPr/>
      </xdr:nvCxnSpPr>
      <xdr:spPr>
        <a:xfrm flipV="1">
          <a:off x="5652135" y="5884545"/>
          <a:ext cx="0" cy="13627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189865</xdr:rowOff>
    </xdr:from>
    <xdr:to>
      <xdr:col>5</xdr:col>
      <xdr:colOff>835660</xdr:colOff>
      <xdr:row>38</xdr:row>
      <xdr:rowOff>105410</xdr:rowOff>
    </xdr:to>
    <xdr:sp macro="" textlink="">
      <xdr:nvSpPr>
        <xdr:cNvPr id="8296" name="人口1人当たり決算額の推移最小値テキスト445">
          <a:extLst>
            <a:ext uri="{FF2B5EF4-FFF2-40B4-BE49-F238E27FC236}">
              <a16:creationId xmlns:a16="http://schemas.microsoft.com/office/drawing/2014/main" id="{00000000-0008-0000-0500-000068200000}"/>
            </a:ext>
          </a:extLst>
        </xdr:cNvPr>
        <xdr:cNvSpPr txBox="1"/>
      </xdr:nvSpPr>
      <xdr:spPr>
        <a:xfrm>
          <a:off x="5740400" y="721931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-8,725</a:t>
          </a:r>
        </a:p>
      </xdr:txBody>
    </xdr:sp>
    <xdr:clientData/>
  </xdr:twoCellAnchor>
  <xdr:twoCellAnchor>
    <xdr:from>
      <xdr:col>4</xdr:col>
      <xdr:colOff>1028065</xdr:colOff>
      <xdr:row>37</xdr:row>
      <xdr:rowOff>217805</xdr:rowOff>
    </xdr:from>
    <xdr:to>
      <xdr:col>5</xdr:col>
      <xdr:colOff>73025</xdr:colOff>
      <xdr:row>37</xdr:row>
      <xdr:rowOff>217805</xdr:rowOff>
    </xdr:to>
    <xdr:cxnSp macro="">
      <xdr:nvCxnSpPr>
        <xdr:cNvPr id="8297" name="直線コネクタ 105">
          <a:extLst>
            <a:ext uri="{FF2B5EF4-FFF2-40B4-BE49-F238E27FC236}">
              <a16:creationId xmlns:a16="http://schemas.microsoft.com/office/drawing/2014/main" id="{00000000-0008-0000-0500-000069200000}"/>
            </a:ext>
          </a:extLst>
        </xdr:cNvPr>
        <xdr:cNvCxnSpPr/>
      </xdr:nvCxnSpPr>
      <xdr:spPr>
        <a:xfrm>
          <a:off x="5561965" y="72472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31</xdr:row>
      <xdr:rowOff>313055</xdr:rowOff>
    </xdr:from>
    <xdr:to>
      <xdr:col>5</xdr:col>
      <xdr:colOff>835660</xdr:colOff>
      <xdr:row>33</xdr:row>
      <xdr:rowOff>57785</xdr:rowOff>
    </xdr:to>
    <xdr:sp macro="" textlink="">
      <xdr:nvSpPr>
        <xdr:cNvPr id="8298" name="人口1人当たり決算額の推移最大値テキスト445">
          <a:extLst>
            <a:ext uri="{FF2B5EF4-FFF2-40B4-BE49-F238E27FC236}">
              <a16:creationId xmlns:a16="http://schemas.microsoft.com/office/drawing/2014/main" id="{00000000-0008-0000-0500-00006A200000}"/>
            </a:ext>
          </a:extLst>
        </xdr:cNvPr>
        <xdr:cNvSpPr txBox="1"/>
      </xdr:nvSpPr>
      <xdr:spPr>
        <a:xfrm>
          <a:off x="5740400" y="56280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62,763</a:t>
          </a:r>
        </a:p>
      </xdr:txBody>
    </xdr:sp>
    <xdr:clientData/>
  </xdr:twoCellAnchor>
  <xdr:twoCellAnchor>
    <xdr:from>
      <xdr:col>4</xdr:col>
      <xdr:colOff>1028065</xdr:colOff>
      <xdr:row>33</xdr:row>
      <xdr:rowOff>55245</xdr:rowOff>
    </xdr:from>
    <xdr:to>
      <xdr:col>5</xdr:col>
      <xdr:colOff>73025</xdr:colOff>
      <xdr:row>33</xdr:row>
      <xdr:rowOff>55245</xdr:rowOff>
    </xdr:to>
    <xdr:cxnSp macro="">
      <xdr:nvCxnSpPr>
        <xdr:cNvPr id="8299" name="直線コネクタ 107">
          <a:extLst>
            <a:ext uri="{FF2B5EF4-FFF2-40B4-BE49-F238E27FC236}">
              <a16:creationId xmlns:a16="http://schemas.microsoft.com/office/drawing/2014/main" id="{00000000-0008-0000-0500-00006B200000}"/>
            </a:ext>
          </a:extLst>
        </xdr:cNvPr>
        <xdr:cNvCxnSpPr/>
      </xdr:nvCxnSpPr>
      <xdr:spPr>
        <a:xfrm>
          <a:off x="5561965" y="58845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304165</xdr:rowOff>
    </xdr:from>
    <xdr:to>
      <xdr:col>4</xdr:col>
      <xdr:colOff>1118235</xdr:colOff>
      <xdr:row>34</xdr:row>
      <xdr:rowOff>95250</xdr:rowOff>
    </xdr:to>
    <xdr:cxnSp macro="">
      <xdr:nvCxnSpPr>
        <xdr:cNvPr id="8300" name="直線コネクタ 108">
          <a:extLst>
            <a:ext uri="{FF2B5EF4-FFF2-40B4-BE49-F238E27FC236}">
              <a16:creationId xmlns:a16="http://schemas.microsoft.com/office/drawing/2014/main" id="{00000000-0008-0000-0500-00006C200000}"/>
            </a:ext>
          </a:extLst>
        </xdr:cNvPr>
        <xdr:cNvCxnSpPr/>
      </xdr:nvCxnSpPr>
      <xdr:spPr>
        <a:xfrm flipV="1">
          <a:off x="5003800" y="6133465"/>
          <a:ext cx="648335" cy="133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3810</xdr:rowOff>
    </xdr:from>
    <xdr:to>
      <xdr:col>5</xdr:col>
      <xdr:colOff>835660</xdr:colOff>
      <xdr:row>35</xdr:row>
      <xdr:rowOff>263525</xdr:rowOff>
    </xdr:to>
    <xdr:sp macro="" textlink="">
      <xdr:nvSpPr>
        <xdr:cNvPr id="8301" name="人口1人当たり決算額の推移平均値テキスト445">
          <a:extLst>
            <a:ext uri="{FF2B5EF4-FFF2-40B4-BE49-F238E27FC236}">
              <a16:creationId xmlns:a16="http://schemas.microsoft.com/office/drawing/2014/main" id="{00000000-0008-0000-0500-00006D200000}"/>
            </a:ext>
          </a:extLst>
        </xdr:cNvPr>
        <xdr:cNvSpPr txBox="1"/>
      </xdr:nvSpPr>
      <xdr:spPr>
        <a:xfrm>
          <a:off x="5740400" y="6518910"/>
          <a:ext cx="76263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25,295</a:t>
          </a:r>
        </a:p>
      </xdr:txBody>
    </xdr:sp>
    <xdr:clientData/>
  </xdr:twoCellAnchor>
  <xdr:twoCellAnchor>
    <xdr:from>
      <xdr:col>4</xdr:col>
      <xdr:colOff>1066800</xdr:colOff>
      <xdr:row>35</xdr:row>
      <xdr:rowOff>32385</xdr:rowOff>
    </xdr:from>
    <xdr:to>
      <xdr:col>5</xdr:col>
      <xdr:colOff>35560</xdr:colOff>
      <xdr:row>35</xdr:row>
      <xdr:rowOff>134620</xdr:rowOff>
    </xdr:to>
    <xdr:sp macro="" textlink="">
      <xdr:nvSpPr>
        <xdr:cNvPr id="8302" name="フローチャート : 判断 110">
          <a:extLst>
            <a:ext uri="{FF2B5EF4-FFF2-40B4-BE49-F238E27FC236}">
              <a16:creationId xmlns:a16="http://schemas.microsoft.com/office/drawing/2014/main" id="{00000000-0008-0000-0500-00006E200000}"/>
            </a:ext>
          </a:extLst>
        </xdr:cNvPr>
        <xdr:cNvSpPr/>
      </xdr:nvSpPr>
      <xdr:spPr>
        <a:xfrm>
          <a:off x="5600700" y="6547485"/>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34</xdr:row>
      <xdr:rowOff>95250</xdr:rowOff>
    </xdr:from>
    <xdr:to>
      <xdr:col>4</xdr:col>
      <xdr:colOff>469900</xdr:colOff>
      <xdr:row>34</xdr:row>
      <xdr:rowOff>174625</xdr:rowOff>
    </xdr:to>
    <xdr:cxnSp macro="">
      <xdr:nvCxnSpPr>
        <xdr:cNvPr id="8303" name="直線コネクタ 111">
          <a:extLst>
            <a:ext uri="{FF2B5EF4-FFF2-40B4-BE49-F238E27FC236}">
              <a16:creationId xmlns:a16="http://schemas.microsoft.com/office/drawing/2014/main" id="{00000000-0008-0000-0500-00006F200000}"/>
            </a:ext>
          </a:extLst>
        </xdr:cNvPr>
        <xdr:cNvCxnSpPr/>
      </xdr:nvCxnSpPr>
      <xdr:spPr>
        <a:xfrm flipV="1">
          <a:off x="4305935" y="6267450"/>
          <a:ext cx="697865" cy="793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36195</xdr:rowOff>
    </xdr:from>
    <xdr:to>
      <xdr:col>4</xdr:col>
      <xdr:colOff>520700</xdr:colOff>
      <xdr:row>35</xdr:row>
      <xdr:rowOff>138430</xdr:rowOff>
    </xdr:to>
    <xdr:sp macro="" textlink="">
      <xdr:nvSpPr>
        <xdr:cNvPr id="8304" name="フローチャート : 判断 112">
          <a:extLst>
            <a:ext uri="{FF2B5EF4-FFF2-40B4-BE49-F238E27FC236}">
              <a16:creationId xmlns:a16="http://schemas.microsoft.com/office/drawing/2014/main" id="{00000000-0008-0000-0500-000070200000}"/>
            </a:ext>
          </a:extLst>
        </xdr:cNvPr>
        <xdr:cNvSpPr/>
      </xdr:nvSpPr>
      <xdr:spPr>
        <a:xfrm>
          <a:off x="4953000" y="65512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123825</xdr:rowOff>
    </xdr:from>
    <xdr:to>
      <xdr:col>4</xdr:col>
      <xdr:colOff>824230</xdr:colOff>
      <xdr:row>36</xdr:row>
      <xdr:rowOff>39370</xdr:rowOff>
    </xdr:to>
    <xdr:sp macro="" textlink="">
      <xdr:nvSpPr>
        <xdr:cNvPr id="8305" name="テキスト ボックス 113">
          <a:extLst>
            <a:ext uri="{FF2B5EF4-FFF2-40B4-BE49-F238E27FC236}">
              <a16:creationId xmlns:a16="http://schemas.microsoft.com/office/drawing/2014/main" id="{00000000-0008-0000-0500-000071200000}"/>
            </a:ext>
          </a:extLst>
        </xdr:cNvPr>
        <xdr:cNvSpPr txBox="1"/>
      </xdr:nvSpPr>
      <xdr:spPr>
        <a:xfrm>
          <a:off x="4622800" y="663892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25,054</a:t>
          </a:r>
        </a:p>
      </xdr:txBody>
    </xdr:sp>
    <xdr:clientData/>
  </xdr:twoCellAnchor>
  <xdr:twoCellAnchor>
    <xdr:from>
      <xdr:col>3</xdr:col>
      <xdr:colOff>206375</xdr:colOff>
      <xdr:row>34</xdr:row>
      <xdr:rowOff>137160</xdr:rowOff>
    </xdr:from>
    <xdr:to>
      <xdr:col>3</xdr:col>
      <xdr:colOff>905510</xdr:colOff>
      <xdr:row>34</xdr:row>
      <xdr:rowOff>174625</xdr:rowOff>
    </xdr:to>
    <xdr:cxnSp macro="">
      <xdr:nvCxnSpPr>
        <xdr:cNvPr id="8306" name="直線コネクタ 114">
          <a:extLst>
            <a:ext uri="{FF2B5EF4-FFF2-40B4-BE49-F238E27FC236}">
              <a16:creationId xmlns:a16="http://schemas.microsoft.com/office/drawing/2014/main" id="{00000000-0008-0000-0500-000072200000}"/>
            </a:ext>
          </a:extLst>
        </xdr:cNvPr>
        <xdr:cNvCxnSpPr/>
      </xdr:nvCxnSpPr>
      <xdr:spPr>
        <a:xfrm>
          <a:off x="3606800" y="6309360"/>
          <a:ext cx="699135"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322580</xdr:rowOff>
    </xdr:from>
    <xdr:to>
      <xdr:col>3</xdr:col>
      <xdr:colOff>956310</xdr:colOff>
      <xdr:row>35</xdr:row>
      <xdr:rowOff>80645</xdr:rowOff>
    </xdr:to>
    <xdr:sp macro="" textlink="">
      <xdr:nvSpPr>
        <xdr:cNvPr id="8307" name="フローチャート : 判断 115">
          <a:extLst>
            <a:ext uri="{FF2B5EF4-FFF2-40B4-BE49-F238E27FC236}">
              <a16:creationId xmlns:a16="http://schemas.microsoft.com/office/drawing/2014/main" id="{00000000-0008-0000-0500-000073200000}"/>
            </a:ext>
          </a:extLst>
        </xdr:cNvPr>
        <xdr:cNvSpPr/>
      </xdr:nvSpPr>
      <xdr:spPr>
        <a:xfrm>
          <a:off x="4254500" y="649478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66040</xdr:rowOff>
    </xdr:from>
    <xdr:to>
      <xdr:col>4</xdr:col>
      <xdr:colOff>153035</xdr:colOff>
      <xdr:row>35</xdr:row>
      <xdr:rowOff>323850</xdr:rowOff>
    </xdr:to>
    <xdr:sp macro="" textlink="">
      <xdr:nvSpPr>
        <xdr:cNvPr id="8308" name="テキスト ボックス 116">
          <a:extLst>
            <a:ext uri="{FF2B5EF4-FFF2-40B4-BE49-F238E27FC236}">
              <a16:creationId xmlns:a16="http://schemas.microsoft.com/office/drawing/2014/main" id="{00000000-0008-0000-0500-000074200000}"/>
            </a:ext>
          </a:extLst>
        </xdr:cNvPr>
        <xdr:cNvSpPr txBox="1"/>
      </xdr:nvSpPr>
      <xdr:spPr>
        <a:xfrm>
          <a:off x="3924300" y="658114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28,065</a:t>
          </a:r>
        </a:p>
      </xdr:txBody>
    </xdr:sp>
    <xdr:clientData/>
  </xdr:twoCellAnchor>
  <xdr:twoCellAnchor>
    <xdr:from>
      <xdr:col>2</xdr:col>
      <xdr:colOff>641350</xdr:colOff>
      <xdr:row>34</xdr:row>
      <xdr:rowOff>52705</xdr:rowOff>
    </xdr:from>
    <xdr:to>
      <xdr:col>3</xdr:col>
      <xdr:colOff>206375</xdr:colOff>
      <xdr:row>34</xdr:row>
      <xdr:rowOff>137160</xdr:rowOff>
    </xdr:to>
    <xdr:cxnSp macro="">
      <xdr:nvCxnSpPr>
        <xdr:cNvPr id="8309" name="直線コネクタ 117">
          <a:extLst>
            <a:ext uri="{FF2B5EF4-FFF2-40B4-BE49-F238E27FC236}">
              <a16:creationId xmlns:a16="http://schemas.microsoft.com/office/drawing/2014/main" id="{00000000-0008-0000-0500-000075200000}"/>
            </a:ext>
          </a:extLst>
        </xdr:cNvPr>
        <xdr:cNvCxnSpPr/>
      </xdr:nvCxnSpPr>
      <xdr:spPr>
        <a:xfrm>
          <a:off x="2908300" y="6224905"/>
          <a:ext cx="6985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34</xdr:row>
      <xdr:rowOff>260985</xdr:rowOff>
    </xdr:from>
    <xdr:to>
      <xdr:col>3</xdr:col>
      <xdr:colOff>257175</xdr:colOff>
      <xdr:row>35</xdr:row>
      <xdr:rowOff>19050</xdr:rowOff>
    </xdr:to>
    <xdr:sp macro="" textlink="">
      <xdr:nvSpPr>
        <xdr:cNvPr id="8310" name="フローチャート : 判断 118">
          <a:extLst>
            <a:ext uri="{FF2B5EF4-FFF2-40B4-BE49-F238E27FC236}">
              <a16:creationId xmlns:a16="http://schemas.microsoft.com/office/drawing/2014/main" id="{00000000-0008-0000-0500-000076200000}"/>
            </a:ext>
          </a:extLst>
        </xdr:cNvPr>
        <xdr:cNvSpPr/>
      </xdr:nvSpPr>
      <xdr:spPr>
        <a:xfrm>
          <a:off x="3555365" y="643318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3810</xdr:rowOff>
    </xdr:from>
    <xdr:to>
      <xdr:col>3</xdr:col>
      <xdr:colOff>587375</xdr:colOff>
      <xdr:row>35</xdr:row>
      <xdr:rowOff>263525</xdr:rowOff>
    </xdr:to>
    <xdr:sp macro="" textlink="">
      <xdr:nvSpPr>
        <xdr:cNvPr id="8311" name="テキスト ボックス 119">
          <a:extLst>
            <a:ext uri="{FF2B5EF4-FFF2-40B4-BE49-F238E27FC236}">
              <a16:creationId xmlns:a16="http://schemas.microsoft.com/office/drawing/2014/main" id="{00000000-0008-0000-0500-000077200000}"/>
            </a:ext>
          </a:extLst>
        </xdr:cNvPr>
        <xdr:cNvSpPr txBox="1"/>
      </xdr:nvSpPr>
      <xdr:spPr>
        <a:xfrm>
          <a:off x="3225165" y="651891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31,334</a:t>
          </a:r>
        </a:p>
      </xdr:txBody>
    </xdr:sp>
    <xdr:clientData/>
  </xdr:twoCellAnchor>
  <xdr:twoCellAnchor>
    <xdr:from>
      <xdr:col>2</xdr:col>
      <xdr:colOff>590550</xdr:colOff>
      <xdr:row>34</xdr:row>
      <xdr:rowOff>212725</xdr:rowOff>
    </xdr:from>
    <xdr:to>
      <xdr:col>2</xdr:col>
      <xdr:colOff>692785</xdr:colOff>
      <xdr:row>34</xdr:row>
      <xdr:rowOff>313055</xdr:rowOff>
    </xdr:to>
    <xdr:sp macro="" textlink="">
      <xdr:nvSpPr>
        <xdr:cNvPr id="8312" name="フローチャート : 判断 120">
          <a:extLst>
            <a:ext uri="{FF2B5EF4-FFF2-40B4-BE49-F238E27FC236}">
              <a16:creationId xmlns:a16="http://schemas.microsoft.com/office/drawing/2014/main" id="{00000000-0008-0000-0500-000078200000}"/>
            </a:ext>
          </a:extLst>
        </xdr:cNvPr>
        <xdr:cNvSpPr/>
      </xdr:nvSpPr>
      <xdr:spPr>
        <a:xfrm>
          <a:off x="2857500" y="6384925"/>
          <a:ext cx="102235"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34</xdr:row>
      <xdr:rowOff>298450</xdr:rowOff>
    </xdr:from>
    <xdr:to>
      <xdr:col>2</xdr:col>
      <xdr:colOff>1022985</xdr:colOff>
      <xdr:row>35</xdr:row>
      <xdr:rowOff>215265</xdr:rowOff>
    </xdr:to>
    <xdr:sp macro="" textlink="">
      <xdr:nvSpPr>
        <xdr:cNvPr id="8313" name="テキスト ボックス 121">
          <a:extLst>
            <a:ext uri="{FF2B5EF4-FFF2-40B4-BE49-F238E27FC236}">
              <a16:creationId xmlns:a16="http://schemas.microsoft.com/office/drawing/2014/main" id="{00000000-0008-0000-0500-000079200000}"/>
            </a:ext>
          </a:extLst>
        </xdr:cNvPr>
        <xdr:cNvSpPr txBox="1"/>
      </xdr:nvSpPr>
      <xdr:spPr>
        <a:xfrm>
          <a:off x="2527300" y="647065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33,850</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8314" name="テキスト ボックス 122">
          <a:extLst>
            <a:ext uri="{FF2B5EF4-FFF2-40B4-BE49-F238E27FC236}">
              <a16:creationId xmlns:a16="http://schemas.microsoft.com/office/drawing/2014/main" id="{00000000-0008-0000-0500-00007A200000}"/>
            </a:ext>
          </a:extLst>
        </xdr:cNvPr>
        <xdr:cNvSpPr txBox="1"/>
      </xdr:nvSpPr>
      <xdr:spPr>
        <a:xfrm>
          <a:off x="5473700" y="786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8315" name="テキスト ボックス 123">
          <a:extLst>
            <a:ext uri="{FF2B5EF4-FFF2-40B4-BE49-F238E27FC236}">
              <a16:creationId xmlns:a16="http://schemas.microsoft.com/office/drawing/2014/main" id="{00000000-0008-0000-0500-00007B200000}"/>
            </a:ext>
          </a:extLst>
        </xdr:cNvPr>
        <xdr:cNvSpPr txBox="1"/>
      </xdr:nvSpPr>
      <xdr:spPr>
        <a:xfrm>
          <a:off x="4826635" y="786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8316" name="テキスト ボックス 124">
          <a:extLst>
            <a:ext uri="{FF2B5EF4-FFF2-40B4-BE49-F238E27FC236}">
              <a16:creationId xmlns:a16="http://schemas.microsoft.com/office/drawing/2014/main" id="{00000000-0008-0000-0500-00007C200000}"/>
            </a:ext>
          </a:extLst>
        </xdr:cNvPr>
        <xdr:cNvSpPr txBox="1"/>
      </xdr:nvSpPr>
      <xdr:spPr>
        <a:xfrm>
          <a:off x="4127500" y="78651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8317" name="テキスト ボックス 125">
          <a:extLst>
            <a:ext uri="{FF2B5EF4-FFF2-40B4-BE49-F238E27FC236}">
              <a16:creationId xmlns:a16="http://schemas.microsoft.com/office/drawing/2014/main" id="{00000000-0008-0000-0500-00007D200000}"/>
            </a:ext>
          </a:extLst>
        </xdr:cNvPr>
        <xdr:cNvSpPr txBox="1"/>
      </xdr:nvSpPr>
      <xdr:spPr>
        <a:xfrm>
          <a:off x="3429000" y="7865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8318" name="テキスト ボックス 126">
          <a:extLst>
            <a:ext uri="{FF2B5EF4-FFF2-40B4-BE49-F238E27FC236}">
              <a16:creationId xmlns:a16="http://schemas.microsoft.com/office/drawing/2014/main" id="{00000000-0008-0000-0500-00007E200000}"/>
            </a:ext>
          </a:extLst>
        </xdr:cNvPr>
        <xdr:cNvSpPr txBox="1"/>
      </xdr:nvSpPr>
      <xdr:spPr>
        <a:xfrm>
          <a:off x="2729865" y="7865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33</xdr:row>
      <xdr:rowOff>252730</xdr:rowOff>
    </xdr:from>
    <xdr:to>
      <xdr:col>5</xdr:col>
      <xdr:colOff>35560</xdr:colOff>
      <xdr:row>34</xdr:row>
      <xdr:rowOff>12065</xdr:rowOff>
    </xdr:to>
    <xdr:sp macro="" textlink="">
      <xdr:nvSpPr>
        <xdr:cNvPr id="8319" name="円/楕円 127">
          <a:extLst>
            <a:ext uri="{FF2B5EF4-FFF2-40B4-BE49-F238E27FC236}">
              <a16:creationId xmlns:a16="http://schemas.microsoft.com/office/drawing/2014/main" id="{00000000-0008-0000-0500-00007F200000}"/>
            </a:ext>
          </a:extLst>
        </xdr:cNvPr>
        <xdr:cNvSpPr/>
      </xdr:nvSpPr>
      <xdr:spPr>
        <a:xfrm>
          <a:off x="5600700" y="608203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33</xdr:row>
      <xdr:rowOff>98425</xdr:rowOff>
    </xdr:from>
    <xdr:to>
      <xdr:col>5</xdr:col>
      <xdr:colOff>835660</xdr:colOff>
      <xdr:row>34</xdr:row>
      <xdr:rowOff>13335</xdr:rowOff>
    </xdr:to>
    <xdr:sp macro="" textlink="">
      <xdr:nvSpPr>
        <xdr:cNvPr id="8320" name="人口1人当たり決算額の推移該当値テキスト445">
          <a:extLst>
            <a:ext uri="{FF2B5EF4-FFF2-40B4-BE49-F238E27FC236}">
              <a16:creationId xmlns:a16="http://schemas.microsoft.com/office/drawing/2014/main" id="{00000000-0008-0000-0500-000080200000}"/>
            </a:ext>
          </a:extLst>
        </xdr:cNvPr>
        <xdr:cNvSpPr txBox="1"/>
      </xdr:nvSpPr>
      <xdr:spPr>
        <a:xfrm>
          <a:off x="5740400" y="592772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49,687</a:t>
          </a:r>
        </a:p>
      </xdr:txBody>
    </xdr:sp>
    <xdr:clientData/>
  </xdr:twoCellAnchor>
  <xdr:twoCellAnchor>
    <xdr:from>
      <xdr:col>4</xdr:col>
      <xdr:colOff>419100</xdr:colOff>
      <xdr:row>34</xdr:row>
      <xdr:rowOff>44450</xdr:rowOff>
    </xdr:from>
    <xdr:to>
      <xdr:col>4</xdr:col>
      <xdr:colOff>520700</xdr:colOff>
      <xdr:row>34</xdr:row>
      <xdr:rowOff>146685</xdr:rowOff>
    </xdr:to>
    <xdr:sp macro="" textlink="">
      <xdr:nvSpPr>
        <xdr:cNvPr id="8321" name="円/楕円 129">
          <a:extLst>
            <a:ext uri="{FF2B5EF4-FFF2-40B4-BE49-F238E27FC236}">
              <a16:creationId xmlns:a16="http://schemas.microsoft.com/office/drawing/2014/main" id="{00000000-0008-0000-0500-000081200000}"/>
            </a:ext>
          </a:extLst>
        </xdr:cNvPr>
        <xdr:cNvSpPr/>
      </xdr:nvSpPr>
      <xdr:spPr>
        <a:xfrm>
          <a:off x="4953000" y="6216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33</xdr:row>
      <xdr:rowOff>156210</xdr:rowOff>
    </xdr:from>
    <xdr:to>
      <xdr:col>4</xdr:col>
      <xdr:colOff>824230</xdr:colOff>
      <xdr:row>34</xdr:row>
      <xdr:rowOff>71120</xdr:rowOff>
    </xdr:to>
    <xdr:sp macro="" textlink="">
      <xdr:nvSpPr>
        <xdr:cNvPr id="8322" name="テキスト ボックス 130">
          <a:extLst>
            <a:ext uri="{FF2B5EF4-FFF2-40B4-BE49-F238E27FC236}">
              <a16:creationId xmlns:a16="http://schemas.microsoft.com/office/drawing/2014/main" id="{00000000-0008-0000-0500-000082200000}"/>
            </a:ext>
          </a:extLst>
        </xdr:cNvPr>
        <xdr:cNvSpPr txBox="1"/>
      </xdr:nvSpPr>
      <xdr:spPr>
        <a:xfrm>
          <a:off x="4622800" y="598551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42,653</a:t>
          </a:r>
        </a:p>
      </xdr:txBody>
    </xdr:sp>
    <xdr:clientData/>
  </xdr:twoCellAnchor>
  <xdr:twoCellAnchor>
    <xdr:from>
      <xdr:col>3</xdr:col>
      <xdr:colOff>854075</xdr:colOff>
      <xdr:row>34</xdr:row>
      <xdr:rowOff>123825</xdr:rowOff>
    </xdr:from>
    <xdr:to>
      <xdr:col>3</xdr:col>
      <xdr:colOff>956310</xdr:colOff>
      <xdr:row>34</xdr:row>
      <xdr:rowOff>226060</xdr:rowOff>
    </xdr:to>
    <xdr:sp macro="" textlink="">
      <xdr:nvSpPr>
        <xdr:cNvPr id="8323" name="円/楕円 131">
          <a:extLst>
            <a:ext uri="{FF2B5EF4-FFF2-40B4-BE49-F238E27FC236}">
              <a16:creationId xmlns:a16="http://schemas.microsoft.com/office/drawing/2014/main" id="{00000000-0008-0000-0500-000083200000}"/>
            </a:ext>
          </a:extLst>
        </xdr:cNvPr>
        <xdr:cNvSpPr/>
      </xdr:nvSpPr>
      <xdr:spPr>
        <a:xfrm>
          <a:off x="4254500" y="629602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33</xdr:row>
      <xdr:rowOff>235585</xdr:rowOff>
    </xdr:from>
    <xdr:to>
      <xdr:col>4</xdr:col>
      <xdr:colOff>153035</xdr:colOff>
      <xdr:row>34</xdr:row>
      <xdr:rowOff>150495</xdr:rowOff>
    </xdr:to>
    <xdr:sp macro="" textlink="">
      <xdr:nvSpPr>
        <xdr:cNvPr id="8324" name="テキスト ボックス 132">
          <a:extLst>
            <a:ext uri="{FF2B5EF4-FFF2-40B4-BE49-F238E27FC236}">
              <a16:creationId xmlns:a16="http://schemas.microsoft.com/office/drawing/2014/main" id="{00000000-0008-0000-0500-000084200000}"/>
            </a:ext>
          </a:extLst>
        </xdr:cNvPr>
        <xdr:cNvSpPr txBox="1"/>
      </xdr:nvSpPr>
      <xdr:spPr>
        <a:xfrm>
          <a:off x="3924300" y="606488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38,498</a:t>
          </a:r>
        </a:p>
      </xdr:txBody>
    </xdr:sp>
    <xdr:clientData/>
  </xdr:twoCellAnchor>
  <xdr:twoCellAnchor>
    <xdr:from>
      <xdr:col>3</xdr:col>
      <xdr:colOff>154940</xdr:colOff>
      <xdr:row>34</xdr:row>
      <xdr:rowOff>86360</xdr:rowOff>
    </xdr:from>
    <xdr:to>
      <xdr:col>3</xdr:col>
      <xdr:colOff>257175</xdr:colOff>
      <xdr:row>34</xdr:row>
      <xdr:rowOff>186690</xdr:rowOff>
    </xdr:to>
    <xdr:sp macro="" textlink="">
      <xdr:nvSpPr>
        <xdr:cNvPr id="8325" name="円/楕円 133">
          <a:extLst>
            <a:ext uri="{FF2B5EF4-FFF2-40B4-BE49-F238E27FC236}">
              <a16:creationId xmlns:a16="http://schemas.microsoft.com/office/drawing/2014/main" id="{00000000-0008-0000-0500-000085200000}"/>
            </a:ext>
          </a:extLst>
        </xdr:cNvPr>
        <xdr:cNvSpPr/>
      </xdr:nvSpPr>
      <xdr:spPr>
        <a:xfrm>
          <a:off x="3555365" y="625856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33</xdr:row>
      <xdr:rowOff>197485</xdr:rowOff>
    </xdr:from>
    <xdr:to>
      <xdr:col>3</xdr:col>
      <xdr:colOff>587375</xdr:colOff>
      <xdr:row>34</xdr:row>
      <xdr:rowOff>114300</xdr:rowOff>
    </xdr:to>
    <xdr:sp macro="" textlink="">
      <xdr:nvSpPr>
        <xdr:cNvPr id="8326" name="テキスト ボックス 134">
          <a:extLst>
            <a:ext uri="{FF2B5EF4-FFF2-40B4-BE49-F238E27FC236}">
              <a16:creationId xmlns:a16="http://schemas.microsoft.com/office/drawing/2014/main" id="{00000000-0008-0000-0500-000086200000}"/>
            </a:ext>
          </a:extLst>
        </xdr:cNvPr>
        <xdr:cNvSpPr txBox="1"/>
      </xdr:nvSpPr>
      <xdr:spPr>
        <a:xfrm>
          <a:off x="3225165" y="602678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40,512</a:t>
          </a:r>
        </a:p>
      </xdr:txBody>
    </xdr:sp>
    <xdr:clientData/>
  </xdr:twoCellAnchor>
  <xdr:twoCellAnchor>
    <xdr:from>
      <xdr:col>2</xdr:col>
      <xdr:colOff>590550</xdr:colOff>
      <xdr:row>34</xdr:row>
      <xdr:rowOff>1270</xdr:rowOff>
    </xdr:from>
    <xdr:to>
      <xdr:col>2</xdr:col>
      <xdr:colOff>692785</xdr:colOff>
      <xdr:row>34</xdr:row>
      <xdr:rowOff>103505</xdr:rowOff>
    </xdr:to>
    <xdr:sp macro="" textlink="">
      <xdr:nvSpPr>
        <xdr:cNvPr id="8327" name="円/楕円 135">
          <a:extLst>
            <a:ext uri="{FF2B5EF4-FFF2-40B4-BE49-F238E27FC236}">
              <a16:creationId xmlns:a16="http://schemas.microsoft.com/office/drawing/2014/main" id="{00000000-0008-0000-0500-000087200000}"/>
            </a:ext>
          </a:extLst>
        </xdr:cNvPr>
        <xdr:cNvSpPr/>
      </xdr:nvSpPr>
      <xdr:spPr>
        <a:xfrm>
          <a:off x="2857500" y="617347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33</xdr:row>
      <xdr:rowOff>113030</xdr:rowOff>
    </xdr:from>
    <xdr:to>
      <xdr:col>2</xdr:col>
      <xdr:colOff>1022985</xdr:colOff>
      <xdr:row>34</xdr:row>
      <xdr:rowOff>27940</xdr:rowOff>
    </xdr:to>
    <xdr:sp macro="" textlink="">
      <xdr:nvSpPr>
        <xdr:cNvPr id="8328" name="テキスト ボックス 136">
          <a:extLst>
            <a:ext uri="{FF2B5EF4-FFF2-40B4-BE49-F238E27FC236}">
              <a16:creationId xmlns:a16="http://schemas.microsoft.com/office/drawing/2014/main" id="{00000000-0008-0000-0500-000088200000}"/>
            </a:ext>
          </a:extLst>
        </xdr:cNvPr>
        <xdr:cNvSpPr txBox="1"/>
      </xdr:nvSpPr>
      <xdr:spPr>
        <a:xfrm>
          <a:off x="2527300" y="594233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44,926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9217"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0241" name="正方形/長方形 1">
          <a:extLst>
            <a:ext uri="{FF2B5EF4-FFF2-40B4-BE49-F238E27FC236}">
              <a16:creationId xmlns:a16="http://schemas.microsoft.com/office/drawing/2014/main" id="{00000000-0008-0000-0600-00000128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（5）市町村性質別歳出決算分析表（住民一人当たりのコスト）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0242" name="正方形/長方形 2">
          <a:extLst>
            <a:ext uri="{FF2B5EF4-FFF2-40B4-BE49-F238E27FC236}">
              <a16:creationId xmlns:a16="http://schemas.microsoft.com/office/drawing/2014/main" id="{00000000-0008-0000-0600-00000228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0243" name="正方形/長方形 3">
          <a:extLst>
            <a:ext uri="{FF2B5EF4-FFF2-40B4-BE49-F238E27FC236}">
              <a16:creationId xmlns:a16="http://schemas.microsoft.com/office/drawing/2014/main" id="{00000000-0008-0000-0600-00000328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0244" name="正方形/長方形 4">
          <a:extLst>
            <a:ext uri="{FF2B5EF4-FFF2-40B4-BE49-F238E27FC236}">
              <a16:creationId xmlns:a16="http://schemas.microsoft.com/office/drawing/2014/main" id="{00000000-0008-0000-0600-00000428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0245" name="正方形/長方形 5">
          <a:extLst>
            <a:ext uri="{FF2B5EF4-FFF2-40B4-BE49-F238E27FC236}">
              <a16:creationId xmlns:a16="http://schemas.microsoft.com/office/drawing/2014/main" id="{00000000-0008-0000-0600-00000528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0246" name="正方形/長方形 6">
          <a:extLst>
            <a:ext uri="{FF2B5EF4-FFF2-40B4-BE49-F238E27FC236}">
              <a16:creationId xmlns:a16="http://schemas.microsoft.com/office/drawing/2014/main" id="{00000000-0008-0000-0600-00000628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0247" name="正方形/長方形 7">
          <a:extLst>
            <a:ext uri="{FF2B5EF4-FFF2-40B4-BE49-F238E27FC236}">
              <a16:creationId xmlns:a16="http://schemas.microsoft.com/office/drawing/2014/main" id="{00000000-0008-0000-0600-00000728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0248" name="正方形/長方形 8">
          <a:extLst>
            <a:ext uri="{FF2B5EF4-FFF2-40B4-BE49-F238E27FC236}">
              <a16:creationId xmlns:a16="http://schemas.microsoft.com/office/drawing/2014/main" id="{00000000-0008-0000-0600-00000828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249" name="正方形/長方形 9">
          <a:extLst>
            <a:ext uri="{FF2B5EF4-FFF2-40B4-BE49-F238E27FC236}">
              <a16:creationId xmlns:a16="http://schemas.microsoft.com/office/drawing/2014/main" id="{00000000-0008-0000-0600-00000928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0250" name="正方形/長方形 10">
          <a:extLst>
            <a:ext uri="{FF2B5EF4-FFF2-40B4-BE49-F238E27FC236}">
              <a16:creationId xmlns:a16="http://schemas.microsoft.com/office/drawing/2014/main" id="{00000000-0008-0000-0600-00000A280000}"/>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6,348</a:t>
          </a:r>
        </a:p>
        <a:p>
          <a:pPr algn="r"/>
          <a:r>
            <a:rPr sz="1100" b="1" i="0" u="none" strike="noStrike" baseline="0">
              <a:solidFill>
                <a:srgbClr val="000000"/>
              </a:solidFill>
              <a:latin typeface="ＭＳ ゴシック"/>
              <a:ea typeface="ＭＳ ゴシック"/>
            </a:rPr>
            <a:t>6,296</a:t>
          </a:r>
        </a:p>
        <a:p>
          <a:pPr algn="r"/>
          <a:r>
            <a:rPr sz="1100" b="1" i="0" u="none" strike="noStrike" baseline="0">
              <a:solidFill>
                <a:srgbClr val="000000"/>
              </a:solidFill>
              <a:latin typeface="ＭＳ ゴシック"/>
              <a:ea typeface="ＭＳ ゴシック"/>
            </a:rPr>
            <a:t>183.86</a:t>
          </a:r>
        </a:p>
        <a:p>
          <a:pPr algn="r"/>
          <a:r>
            <a:rPr sz="1100" b="1" i="0" u="none" strike="noStrike" baseline="0">
              <a:solidFill>
                <a:srgbClr val="000000"/>
              </a:solidFill>
              <a:latin typeface="ＭＳ ゴシック"/>
              <a:ea typeface="ＭＳ ゴシック"/>
            </a:rPr>
            <a:t>5,972,906</a:t>
          </a:r>
        </a:p>
        <a:p>
          <a:pPr algn="r"/>
          <a:r>
            <a:rPr sz="1100" b="1" i="0" u="none" strike="noStrike" baseline="0">
              <a:solidFill>
                <a:srgbClr val="000000"/>
              </a:solidFill>
              <a:latin typeface="ＭＳ ゴシック"/>
              <a:ea typeface="ＭＳ ゴシック"/>
            </a:rPr>
            <a:t>5,723,128</a:t>
          </a:r>
        </a:p>
        <a:p>
          <a:pPr algn="r"/>
          <a:r>
            <a:rPr sz="1100" b="1" i="0" u="none" strike="noStrike" baseline="0">
              <a:solidFill>
                <a:srgbClr val="000000"/>
              </a:solidFill>
              <a:latin typeface="ＭＳ ゴシック"/>
              <a:ea typeface="ＭＳ ゴシック"/>
            </a:rPr>
            <a:t>211,849</a:t>
          </a:r>
        </a:p>
        <a:p>
          <a:pPr algn="r"/>
          <a:r>
            <a:rPr sz="1100" b="1" i="0" u="none" strike="noStrike" baseline="0">
              <a:solidFill>
                <a:srgbClr val="000000"/>
              </a:solidFill>
              <a:latin typeface="ＭＳ ゴシック"/>
              <a:ea typeface="ＭＳ ゴシック"/>
            </a:rPr>
            <a:t>3,760,265</a:t>
          </a:r>
        </a:p>
        <a:p>
          <a:pPr algn="r"/>
          <a:r>
            <a:rPr sz="1100" b="1" i="0" u="none" strike="noStrike" baseline="0">
              <a:solidFill>
                <a:srgbClr val="000000"/>
              </a:solidFill>
              <a:latin typeface="ＭＳ ゴシック"/>
              <a:ea typeface="ＭＳ ゴシック"/>
            </a:rPr>
            <a:t>6,819,984</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0251" name="正方形/長方形 11">
          <a:extLst>
            <a:ext uri="{FF2B5EF4-FFF2-40B4-BE49-F238E27FC236}">
              <a16:creationId xmlns:a16="http://schemas.microsoft.com/office/drawing/2014/main" id="{00000000-0008-0000-0600-00000B28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0252" name="正方形/長方形 12">
          <a:extLst>
            <a:ext uri="{FF2B5EF4-FFF2-40B4-BE49-F238E27FC236}">
              <a16:creationId xmlns:a16="http://schemas.microsoft.com/office/drawing/2014/main" id="{00000000-0008-0000-0600-00000C28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0253" name="正方形/長方形 13">
          <a:extLst>
            <a:ext uri="{FF2B5EF4-FFF2-40B4-BE49-F238E27FC236}">
              <a16:creationId xmlns:a16="http://schemas.microsoft.com/office/drawing/2014/main" id="{00000000-0008-0000-0600-00000D28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9.5</a:t>
          </a:r>
        </a:p>
        <a:p>
          <a:pPr algn="r"/>
          <a:r>
            <a:rPr sz="1100" b="1" i="0" u="none" strike="noStrike" baseline="0">
              <a:solidFill>
                <a:srgbClr val="000000"/>
              </a:solidFill>
              <a:latin typeface="ＭＳ ゴシック"/>
              <a:ea typeface="ＭＳ ゴシック"/>
            </a:rPr>
            <a:t>18.1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0254" name="正方形/長方形 14">
          <a:extLst>
            <a:ext uri="{FF2B5EF4-FFF2-40B4-BE49-F238E27FC236}">
              <a16:creationId xmlns:a16="http://schemas.microsoft.com/office/drawing/2014/main" id="{00000000-0008-0000-0600-00000E28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0255" name="正方形/長方形 15">
          <a:extLst>
            <a:ext uri="{FF2B5EF4-FFF2-40B4-BE49-F238E27FC236}">
              <a16:creationId xmlns:a16="http://schemas.microsoft.com/office/drawing/2014/main" id="{00000000-0008-0000-0600-00000F28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0256" name="正方形/長方形 16">
          <a:extLst>
            <a:ext uri="{FF2B5EF4-FFF2-40B4-BE49-F238E27FC236}">
              <a16:creationId xmlns:a16="http://schemas.microsoft.com/office/drawing/2014/main" id="{00000000-0008-0000-0600-00001028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0257" name="角丸四角形 17">
          <a:extLst>
            <a:ext uri="{FF2B5EF4-FFF2-40B4-BE49-F238E27FC236}">
              <a16:creationId xmlns:a16="http://schemas.microsoft.com/office/drawing/2014/main" id="{00000000-0008-0000-0600-00001128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0258" name="正方形/長方形 18">
          <a:extLst>
            <a:ext uri="{FF2B5EF4-FFF2-40B4-BE49-F238E27FC236}">
              <a16:creationId xmlns:a16="http://schemas.microsoft.com/office/drawing/2014/main" id="{00000000-0008-0000-0600-000012280000}"/>
            </a:ext>
          </a:extLst>
        </xdr:cNvPr>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0259" name="正方形/長方形 19">
          <a:extLst>
            <a:ext uri="{FF2B5EF4-FFF2-40B4-BE49-F238E27FC236}">
              <a16:creationId xmlns:a16="http://schemas.microsoft.com/office/drawing/2014/main" id="{00000000-0008-0000-0600-000013280000}"/>
            </a:ext>
          </a:extLst>
        </xdr:cNvPr>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0260" name="正方形/長方形 20">
          <a:extLst>
            <a:ext uri="{FF2B5EF4-FFF2-40B4-BE49-F238E27FC236}">
              <a16:creationId xmlns:a16="http://schemas.microsoft.com/office/drawing/2014/main" id="{00000000-0008-0000-0600-000014280000}"/>
            </a:ext>
          </a:extLst>
        </xdr:cNvPr>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0261" name="直線コネクタ 21">
          <a:extLst>
            <a:ext uri="{FF2B5EF4-FFF2-40B4-BE49-F238E27FC236}">
              <a16:creationId xmlns:a16="http://schemas.microsoft.com/office/drawing/2014/main" id="{00000000-0008-0000-0600-00001528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0262" name="円/楕円 22">
          <a:extLst>
            <a:ext uri="{FF2B5EF4-FFF2-40B4-BE49-F238E27FC236}">
              <a16:creationId xmlns:a16="http://schemas.microsoft.com/office/drawing/2014/main" id="{00000000-0008-0000-0600-00001628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0263" name="フローチャート : 判断 23">
          <a:extLst>
            <a:ext uri="{FF2B5EF4-FFF2-40B4-BE49-F238E27FC236}">
              <a16:creationId xmlns:a16="http://schemas.microsoft.com/office/drawing/2014/main" id="{00000000-0008-0000-0600-00001728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0264" name="直線コネクタ 24">
          <a:extLst>
            <a:ext uri="{FF2B5EF4-FFF2-40B4-BE49-F238E27FC236}">
              <a16:creationId xmlns:a16="http://schemas.microsoft.com/office/drawing/2014/main" id="{00000000-0008-0000-0600-000018280000}"/>
            </a:ext>
          </a:extLst>
        </xdr:cNvPr>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0265" name="直線コネクタ 25">
          <a:extLst>
            <a:ext uri="{FF2B5EF4-FFF2-40B4-BE49-F238E27FC236}">
              <a16:creationId xmlns:a16="http://schemas.microsoft.com/office/drawing/2014/main" id="{00000000-0008-0000-0600-00001928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0266" name="直線コネクタ 26">
          <a:extLst>
            <a:ext uri="{FF2B5EF4-FFF2-40B4-BE49-F238E27FC236}">
              <a16:creationId xmlns:a16="http://schemas.microsoft.com/office/drawing/2014/main" id="{00000000-0008-0000-0600-00001A280000}"/>
            </a:ext>
          </a:extLst>
        </xdr:cNvPr>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0267" name="直線コネクタ 27">
          <a:extLst>
            <a:ext uri="{FF2B5EF4-FFF2-40B4-BE49-F238E27FC236}">
              <a16:creationId xmlns:a16="http://schemas.microsoft.com/office/drawing/2014/main" id="{00000000-0008-0000-0600-00001B28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0268" name="テキスト ボックス 28">
          <a:extLst>
            <a:ext uri="{FF2B5EF4-FFF2-40B4-BE49-F238E27FC236}">
              <a16:creationId xmlns:a16="http://schemas.microsoft.com/office/drawing/2014/main" id="{00000000-0008-0000-0600-00001C28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0269" name="テキスト ボックス 29">
          <a:extLst>
            <a:ext uri="{FF2B5EF4-FFF2-40B4-BE49-F238E27FC236}">
              <a16:creationId xmlns:a16="http://schemas.microsoft.com/office/drawing/2014/main" id="{00000000-0008-0000-0600-00001D280000}"/>
            </a:ext>
          </a:extLst>
        </xdr:cNvPr>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0270" name="テキスト ボックス 30">
          <a:extLst>
            <a:ext uri="{FF2B5EF4-FFF2-40B4-BE49-F238E27FC236}">
              <a16:creationId xmlns:a16="http://schemas.microsoft.com/office/drawing/2014/main" id="{00000000-0008-0000-0600-00001E28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0271" name="正方形/長方形 31">
          <a:extLst>
            <a:ext uri="{FF2B5EF4-FFF2-40B4-BE49-F238E27FC236}">
              <a16:creationId xmlns:a16="http://schemas.microsoft.com/office/drawing/2014/main" id="{00000000-0008-0000-0600-00001F28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0272" name="正方形/長方形 32">
          <a:extLst>
            <a:ext uri="{FF2B5EF4-FFF2-40B4-BE49-F238E27FC236}">
              <a16:creationId xmlns:a16="http://schemas.microsoft.com/office/drawing/2014/main" id="{00000000-0008-0000-0600-00002028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0273" name="正方形/長方形 33">
          <a:extLst>
            <a:ext uri="{FF2B5EF4-FFF2-40B4-BE49-F238E27FC236}">
              <a16:creationId xmlns:a16="http://schemas.microsoft.com/office/drawing/2014/main" id="{00000000-0008-0000-0600-00002128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20/79</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0274" name="正方形/長方形 34">
          <a:extLst>
            <a:ext uri="{FF2B5EF4-FFF2-40B4-BE49-F238E27FC236}">
              <a16:creationId xmlns:a16="http://schemas.microsoft.com/office/drawing/2014/main" id="{00000000-0008-0000-0600-00002228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0275" name="正方形/長方形 35">
          <a:extLst>
            <a:ext uri="{FF2B5EF4-FFF2-40B4-BE49-F238E27FC236}">
              <a16:creationId xmlns:a16="http://schemas.microsoft.com/office/drawing/2014/main" id="{00000000-0008-0000-0600-00002328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64,063</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0276" name="正方形/長方形 36">
          <a:extLst>
            <a:ext uri="{FF2B5EF4-FFF2-40B4-BE49-F238E27FC236}">
              <a16:creationId xmlns:a16="http://schemas.microsoft.com/office/drawing/2014/main" id="{00000000-0008-0000-0600-00002428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0277" name="正方形/長方形 37">
          <a:extLst>
            <a:ext uri="{FF2B5EF4-FFF2-40B4-BE49-F238E27FC236}">
              <a16:creationId xmlns:a16="http://schemas.microsoft.com/office/drawing/2014/main" id="{00000000-0008-0000-0600-00002528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69,641</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78" name="正方形/長方形 38">
          <a:extLst>
            <a:ext uri="{FF2B5EF4-FFF2-40B4-BE49-F238E27FC236}">
              <a16:creationId xmlns:a16="http://schemas.microsoft.com/office/drawing/2014/main" id="{00000000-0008-0000-0600-00002628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0279" name="テキスト ボックス 39">
          <a:extLst>
            <a:ext uri="{FF2B5EF4-FFF2-40B4-BE49-F238E27FC236}">
              <a16:creationId xmlns:a16="http://schemas.microsoft.com/office/drawing/2014/main" id="{00000000-0008-0000-0600-000027280000}"/>
            </a:ext>
          </a:extLst>
        </xdr:cNvPr>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0280" name="直線コネクタ 40">
          <a:extLst>
            <a:ext uri="{FF2B5EF4-FFF2-40B4-BE49-F238E27FC236}">
              <a16:creationId xmlns:a16="http://schemas.microsoft.com/office/drawing/2014/main" id="{00000000-0008-0000-0600-00002828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40</xdr:row>
      <xdr:rowOff>111760</xdr:rowOff>
    </xdr:from>
    <xdr:to>
      <xdr:col>1</xdr:col>
      <xdr:colOff>66675</xdr:colOff>
      <xdr:row>42</xdr:row>
      <xdr:rowOff>27305</xdr:rowOff>
    </xdr:to>
    <xdr:sp macro="" textlink="">
      <xdr:nvSpPr>
        <xdr:cNvPr id="10281" name="テキスト ボックス 41">
          <a:extLst>
            <a:ext uri="{FF2B5EF4-FFF2-40B4-BE49-F238E27FC236}">
              <a16:creationId xmlns:a16="http://schemas.microsoft.com/office/drawing/2014/main" id="{00000000-0008-0000-0600-000029280000}"/>
            </a:ext>
          </a:extLst>
        </xdr:cNvPr>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66675</xdr:colOff>
      <xdr:row>39</xdr:row>
      <xdr:rowOff>99060</xdr:rowOff>
    </xdr:from>
    <xdr:to>
      <xdr:col>7</xdr:col>
      <xdr:colOff>638175</xdr:colOff>
      <xdr:row>39</xdr:row>
      <xdr:rowOff>99060</xdr:rowOff>
    </xdr:to>
    <xdr:cxnSp macro="">
      <xdr:nvCxnSpPr>
        <xdr:cNvPr id="10282" name="直線コネクタ 42">
          <a:extLst>
            <a:ext uri="{FF2B5EF4-FFF2-40B4-BE49-F238E27FC236}">
              <a16:creationId xmlns:a16="http://schemas.microsoft.com/office/drawing/2014/main" id="{00000000-0008-0000-0600-00002A28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38</xdr:row>
      <xdr:rowOff>128270</xdr:rowOff>
    </xdr:from>
    <xdr:to>
      <xdr:col>1</xdr:col>
      <xdr:colOff>66675</xdr:colOff>
      <xdr:row>40</xdr:row>
      <xdr:rowOff>44450</xdr:rowOff>
    </xdr:to>
    <xdr:sp macro="" textlink="">
      <xdr:nvSpPr>
        <xdr:cNvPr id="10283" name="テキスト ボックス 43">
          <a:extLst>
            <a:ext uri="{FF2B5EF4-FFF2-40B4-BE49-F238E27FC236}">
              <a16:creationId xmlns:a16="http://schemas.microsoft.com/office/drawing/2014/main" id="{00000000-0008-0000-0600-00002B28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37</xdr:row>
      <xdr:rowOff>114935</xdr:rowOff>
    </xdr:from>
    <xdr:to>
      <xdr:col>7</xdr:col>
      <xdr:colOff>638175</xdr:colOff>
      <xdr:row>37</xdr:row>
      <xdr:rowOff>114935</xdr:rowOff>
    </xdr:to>
    <xdr:cxnSp macro="">
      <xdr:nvCxnSpPr>
        <xdr:cNvPr id="10284" name="直線コネクタ 44">
          <a:extLst>
            <a:ext uri="{FF2B5EF4-FFF2-40B4-BE49-F238E27FC236}">
              <a16:creationId xmlns:a16="http://schemas.microsoft.com/office/drawing/2014/main" id="{00000000-0008-0000-0600-00002C28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36</xdr:row>
      <xdr:rowOff>144145</xdr:rowOff>
    </xdr:from>
    <xdr:to>
      <xdr:col>1</xdr:col>
      <xdr:colOff>66675</xdr:colOff>
      <xdr:row>38</xdr:row>
      <xdr:rowOff>59690</xdr:rowOff>
    </xdr:to>
    <xdr:sp macro="" textlink="">
      <xdr:nvSpPr>
        <xdr:cNvPr id="10285" name="テキスト ボックス 45">
          <a:extLst>
            <a:ext uri="{FF2B5EF4-FFF2-40B4-BE49-F238E27FC236}">
              <a16:creationId xmlns:a16="http://schemas.microsoft.com/office/drawing/2014/main" id="{00000000-0008-0000-0600-00002D280000}"/>
            </a:ext>
          </a:extLst>
        </xdr:cNvPr>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66675</xdr:colOff>
      <xdr:row>35</xdr:row>
      <xdr:rowOff>132080</xdr:rowOff>
    </xdr:from>
    <xdr:to>
      <xdr:col>7</xdr:col>
      <xdr:colOff>638175</xdr:colOff>
      <xdr:row>35</xdr:row>
      <xdr:rowOff>132080</xdr:rowOff>
    </xdr:to>
    <xdr:cxnSp macro="">
      <xdr:nvCxnSpPr>
        <xdr:cNvPr id="10286" name="直線コネクタ 46">
          <a:extLst>
            <a:ext uri="{FF2B5EF4-FFF2-40B4-BE49-F238E27FC236}">
              <a16:creationId xmlns:a16="http://schemas.microsoft.com/office/drawing/2014/main" id="{00000000-0008-0000-0600-00002E28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34</xdr:row>
      <xdr:rowOff>160655</xdr:rowOff>
    </xdr:from>
    <xdr:to>
      <xdr:col>1</xdr:col>
      <xdr:colOff>66675</xdr:colOff>
      <xdr:row>36</xdr:row>
      <xdr:rowOff>76835</xdr:rowOff>
    </xdr:to>
    <xdr:sp macro="" textlink="">
      <xdr:nvSpPr>
        <xdr:cNvPr id="10287" name="テキスト ボックス 47">
          <a:extLst>
            <a:ext uri="{FF2B5EF4-FFF2-40B4-BE49-F238E27FC236}">
              <a16:creationId xmlns:a16="http://schemas.microsoft.com/office/drawing/2014/main" id="{00000000-0008-0000-0600-00002F280000}"/>
            </a:ext>
          </a:extLst>
        </xdr:cNvPr>
        <xdr:cNvSpPr txBox="1"/>
      </xdr:nvSpPr>
      <xdr:spPr>
        <a:xfrm>
          <a:off x="16637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33</xdr:row>
      <xdr:rowOff>147955</xdr:rowOff>
    </xdr:from>
    <xdr:to>
      <xdr:col>7</xdr:col>
      <xdr:colOff>638175</xdr:colOff>
      <xdr:row>33</xdr:row>
      <xdr:rowOff>147955</xdr:rowOff>
    </xdr:to>
    <xdr:cxnSp macro="">
      <xdr:nvCxnSpPr>
        <xdr:cNvPr id="10288" name="直線コネクタ 48">
          <a:extLst>
            <a:ext uri="{FF2B5EF4-FFF2-40B4-BE49-F238E27FC236}">
              <a16:creationId xmlns:a16="http://schemas.microsoft.com/office/drawing/2014/main" id="{00000000-0008-0000-0600-00003028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33</xdr:row>
      <xdr:rowOff>6350</xdr:rowOff>
    </xdr:from>
    <xdr:to>
      <xdr:col>1</xdr:col>
      <xdr:colOff>66675</xdr:colOff>
      <xdr:row>34</xdr:row>
      <xdr:rowOff>93345</xdr:rowOff>
    </xdr:to>
    <xdr:sp macro="" textlink="">
      <xdr:nvSpPr>
        <xdr:cNvPr id="10289" name="テキスト ボックス 49">
          <a:extLst>
            <a:ext uri="{FF2B5EF4-FFF2-40B4-BE49-F238E27FC236}">
              <a16:creationId xmlns:a16="http://schemas.microsoft.com/office/drawing/2014/main" id="{00000000-0008-0000-0600-000031280000}"/>
            </a:ext>
          </a:extLst>
        </xdr:cNvPr>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66675</xdr:colOff>
      <xdr:row>31</xdr:row>
      <xdr:rowOff>164465</xdr:rowOff>
    </xdr:from>
    <xdr:to>
      <xdr:col>7</xdr:col>
      <xdr:colOff>638175</xdr:colOff>
      <xdr:row>31</xdr:row>
      <xdr:rowOff>164465</xdr:rowOff>
    </xdr:to>
    <xdr:cxnSp macro="">
      <xdr:nvCxnSpPr>
        <xdr:cNvPr id="10290" name="直線コネクタ 50">
          <a:extLst>
            <a:ext uri="{FF2B5EF4-FFF2-40B4-BE49-F238E27FC236}">
              <a16:creationId xmlns:a16="http://schemas.microsoft.com/office/drawing/2014/main" id="{00000000-0008-0000-0600-00003228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31</xdr:row>
      <xdr:rowOff>22225</xdr:rowOff>
    </xdr:from>
    <xdr:to>
      <xdr:col>1</xdr:col>
      <xdr:colOff>66675</xdr:colOff>
      <xdr:row>32</xdr:row>
      <xdr:rowOff>109220</xdr:rowOff>
    </xdr:to>
    <xdr:sp macro="" textlink="">
      <xdr:nvSpPr>
        <xdr:cNvPr id="10291" name="テキスト ボックス 51">
          <a:extLst>
            <a:ext uri="{FF2B5EF4-FFF2-40B4-BE49-F238E27FC236}">
              <a16:creationId xmlns:a16="http://schemas.microsoft.com/office/drawing/2014/main" id="{00000000-0008-0000-0600-000033280000}"/>
            </a:ext>
          </a:extLst>
        </xdr:cNvPr>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1</xdr:col>
      <xdr:colOff>66675</xdr:colOff>
      <xdr:row>30</xdr:row>
      <xdr:rowOff>8890</xdr:rowOff>
    </xdr:from>
    <xdr:to>
      <xdr:col>7</xdr:col>
      <xdr:colOff>638175</xdr:colOff>
      <xdr:row>30</xdr:row>
      <xdr:rowOff>8890</xdr:rowOff>
    </xdr:to>
    <xdr:cxnSp macro="">
      <xdr:nvCxnSpPr>
        <xdr:cNvPr id="10292" name="直線コネクタ 52">
          <a:extLst>
            <a:ext uri="{FF2B5EF4-FFF2-40B4-BE49-F238E27FC236}">
              <a16:creationId xmlns:a16="http://schemas.microsoft.com/office/drawing/2014/main" id="{00000000-0008-0000-0600-00003428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38100</xdr:rowOff>
    </xdr:from>
    <xdr:to>
      <xdr:col>1</xdr:col>
      <xdr:colOff>66675</xdr:colOff>
      <xdr:row>30</xdr:row>
      <xdr:rowOff>125730</xdr:rowOff>
    </xdr:to>
    <xdr:sp macro="" textlink="">
      <xdr:nvSpPr>
        <xdr:cNvPr id="10293" name="テキスト ボックス 53">
          <a:extLst>
            <a:ext uri="{FF2B5EF4-FFF2-40B4-BE49-F238E27FC236}">
              <a16:creationId xmlns:a16="http://schemas.microsoft.com/office/drawing/2014/main" id="{00000000-0008-0000-0600-000035280000}"/>
            </a:ext>
          </a:extLst>
        </xdr:cNvPr>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0294" name="直線コネクタ 54">
          <a:extLst>
            <a:ext uri="{FF2B5EF4-FFF2-40B4-BE49-F238E27FC236}">
              <a16:creationId xmlns:a16="http://schemas.microsoft.com/office/drawing/2014/main" id="{00000000-0008-0000-0600-00003628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1</xdr:col>
      <xdr:colOff>66675</xdr:colOff>
      <xdr:row>28</xdr:row>
      <xdr:rowOff>141605</xdr:rowOff>
    </xdr:to>
    <xdr:sp macro="" textlink="">
      <xdr:nvSpPr>
        <xdr:cNvPr id="10295" name="テキスト ボックス 55">
          <a:extLst>
            <a:ext uri="{FF2B5EF4-FFF2-40B4-BE49-F238E27FC236}">
              <a16:creationId xmlns:a16="http://schemas.microsoft.com/office/drawing/2014/main" id="{00000000-0008-0000-0600-000037280000}"/>
            </a:ext>
          </a:extLst>
        </xdr:cNvPr>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0296" name="人件費グラフ枠">
          <a:extLst>
            <a:ext uri="{FF2B5EF4-FFF2-40B4-BE49-F238E27FC236}">
              <a16:creationId xmlns:a16="http://schemas.microsoft.com/office/drawing/2014/main" id="{00000000-0008-0000-0600-00003828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29</xdr:row>
      <xdr:rowOff>121285</xdr:rowOff>
    </xdr:from>
    <xdr:to>
      <xdr:col>6</xdr:col>
      <xdr:colOff>510540</xdr:colOff>
      <xdr:row>39</xdr:row>
      <xdr:rowOff>37465</xdr:rowOff>
    </xdr:to>
    <xdr:cxnSp macro="">
      <xdr:nvCxnSpPr>
        <xdr:cNvPr id="10297" name="直線コネクタ 57">
          <a:extLst>
            <a:ext uri="{FF2B5EF4-FFF2-40B4-BE49-F238E27FC236}">
              <a16:creationId xmlns:a16="http://schemas.microsoft.com/office/drawing/2014/main" id="{00000000-0008-0000-0600-000039280000}"/>
            </a:ext>
          </a:extLst>
        </xdr:cNvPr>
        <xdr:cNvCxnSpPr/>
      </xdr:nvCxnSpPr>
      <xdr:spPr>
        <a:xfrm flipV="1">
          <a:off x="4633595" y="5093335"/>
          <a:ext cx="127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39</xdr:row>
      <xdr:rowOff>41275</xdr:rowOff>
    </xdr:from>
    <xdr:to>
      <xdr:col>7</xdr:col>
      <xdr:colOff>410210</xdr:colOff>
      <xdr:row>40</xdr:row>
      <xdr:rowOff>128270</xdr:rowOff>
    </xdr:to>
    <xdr:sp macro="" textlink="">
      <xdr:nvSpPr>
        <xdr:cNvPr id="10298" name="人件費最小値テキスト">
          <a:extLst>
            <a:ext uri="{FF2B5EF4-FFF2-40B4-BE49-F238E27FC236}">
              <a16:creationId xmlns:a16="http://schemas.microsoft.com/office/drawing/2014/main" id="{00000000-0008-0000-0600-00003A280000}"/>
            </a:ext>
          </a:extLst>
        </xdr:cNvPr>
        <xdr:cNvSpPr txBox="1"/>
      </xdr:nvSpPr>
      <xdr:spPr>
        <a:xfrm>
          <a:off x="4686300" y="67278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65,667</a:t>
          </a:r>
        </a:p>
      </xdr:txBody>
    </xdr:sp>
    <xdr:clientData/>
  </xdr:twoCellAnchor>
  <xdr:twoCellAnchor>
    <xdr:from>
      <xdr:col>6</xdr:col>
      <xdr:colOff>422275</xdr:colOff>
      <xdr:row>39</xdr:row>
      <xdr:rowOff>37465</xdr:rowOff>
    </xdr:from>
    <xdr:to>
      <xdr:col>6</xdr:col>
      <xdr:colOff>600075</xdr:colOff>
      <xdr:row>39</xdr:row>
      <xdr:rowOff>37465</xdr:rowOff>
    </xdr:to>
    <xdr:cxnSp macro="">
      <xdr:nvCxnSpPr>
        <xdr:cNvPr id="10299" name="直線コネクタ 59">
          <a:extLst>
            <a:ext uri="{FF2B5EF4-FFF2-40B4-BE49-F238E27FC236}">
              <a16:creationId xmlns:a16="http://schemas.microsoft.com/office/drawing/2014/main" id="{00000000-0008-0000-0600-00003B280000}"/>
            </a:ext>
          </a:extLst>
        </xdr:cNvPr>
        <xdr:cNvCxnSpPr/>
      </xdr:nvCxnSpPr>
      <xdr:spPr>
        <a:xfrm>
          <a:off x="4546600" y="672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28</xdr:row>
      <xdr:rowOff>67945</xdr:rowOff>
    </xdr:from>
    <xdr:to>
      <xdr:col>7</xdr:col>
      <xdr:colOff>474345</xdr:colOff>
      <xdr:row>29</xdr:row>
      <xdr:rowOff>154940</xdr:rowOff>
    </xdr:to>
    <xdr:sp macro="" textlink="">
      <xdr:nvSpPr>
        <xdr:cNvPr id="10300" name="人件費最大値テキスト">
          <a:extLst>
            <a:ext uri="{FF2B5EF4-FFF2-40B4-BE49-F238E27FC236}">
              <a16:creationId xmlns:a16="http://schemas.microsoft.com/office/drawing/2014/main" id="{00000000-0008-0000-0600-00003C280000}"/>
            </a:ext>
          </a:extLst>
        </xdr:cNvPr>
        <xdr:cNvSpPr txBox="1"/>
      </xdr:nvSpPr>
      <xdr:spPr>
        <a:xfrm>
          <a:off x="4686300" y="48685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215,421</a:t>
          </a:r>
        </a:p>
      </xdr:txBody>
    </xdr:sp>
    <xdr:clientData/>
  </xdr:twoCellAnchor>
  <xdr:twoCellAnchor>
    <xdr:from>
      <xdr:col>6</xdr:col>
      <xdr:colOff>422275</xdr:colOff>
      <xdr:row>29</xdr:row>
      <xdr:rowOff>121285</xdr:rowOff>
    </xdr:from>
    <xdr:to>
      <xdr:col>6</xdr:col>
      <xdr:colOff>600075</xdr:colOff>
      <xdr:row>29</xdr:row>
      <xdr:rowOff>121285</xdr:rowOff>
    </xdr:to>
    <xdr:cxnSp macro="">
      <xdr:nvCxnSpPr>
        <xdr:cNvPr id="10301" name="直線コネクタ 61">
          <a:extLst>
            <a:ext uri="{FF2B5EF4-FFF2-40B4-BE49-F238E27FC236}">
              <a16:creationId xmlns:a16="http://schemas.microsoft.com/office/drawing/2014/main" id="{00000000-0008-0000-0600-00003D280000}"/>
            </a:ext>
          </a:extLst>
        </xdr:cNvPr>
        <xdr:cNvCxnSpPr/>
      </xdr:nvCxnSpPr>
      <xdr:spPr>
        <a:xfrm>
          <a:off x="4546600" y="509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120650</xdr:rowOff>
    </xdr:from>
    <xdr:to>
      <xdr:col>6</xdr:col>
      <xdr:colOff>511810</xdr:colOff>
      <xdr:row>35</xdr:row>
      <xdr:rowOff>153670</xdr:rowOff>
    </xdr:to>
    <xdr:cxnSp macro="">
      <xdr:nvCxnSpPr>
        <xdr:cNvPr id="10302" name="直線コネクタ 62">
          <a:extLst>
            <a:ext uri="{FF2B5EF4-FFF2-40B4-BE49-F238E27FC236}">
              <a16:creationId xmlns:a16="http://schemas.microsoft.com/office/drawing/2014/main" id="{00000000-0008-0000-0600-00003E280000}"/>
            </a:ext>
          </a:extLst>
        </xdr:cNvPr>
        <xdr:cNvCxnSpPr/>
      </xdr:nvCxnSpPr>
      <xdr:spPr>
        <a:xfrm flipV="1">
          <a:off x="3797300" y="6121400"/>
          <a:ext cx="83883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36</xdr:row>
      <xdr:rowOff>19050</xdr:rowOff>
    </xdr:from>
    <xdr:to>
      <xdr:col>7</xdr:col>
      <xdr:colOff>474345</xdr:colOff>
      <xdr:row>37</xdr:row>
      <xdr:rowOff>106045</xdr:rowOff>
    </xdr:to>
    <xdr:sp macro="" textlink="">
      <xdr:nvSpPr>
        <xdr:cNvPr id="10303" name="人件費平均値テキスト">
          <a:extLst>
            <a:ext uri="{FF2B5EF4-FFF2-40B4-BE49-F238E27FC236}">
              <a16:creationId xmlns:a16="http://schemas.microsoft.com/office/drawing/2014/main" id="{00000000-0008-0000-0600-00003F280000}"/>
            </a:ext>
          </a:extLst>
        </xdr:cNvPr>
        <xdr:cNvSpPr txBox="1"/>
      </xdr:nvSpPr>
      <xdr:spPr>
        <a:xfrm>
          <a:off x="4686300" y="61912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107,954</a:t>
          </a:r>
        </a:p>
      </xdr:txBody>
    </xdr:sp>
    <xdr:clientData/>
  </xdr:twoCellAnchor>
  <xdr:twoCellAnchor>
    <xdr:from>
      <xdr:col>6</xdr:col>
      <xdr:colOff>460375</xdr:colOff>
      <xdr:row>36</xdr:row>
      <xdr:rowOff>40640</xdr:rowOff>
    </xdr:from>
    <xdr:to>
      <xdr:col>6</xdr:col>
      <xdr:colOff>561975</xdr:colOff>
      <xdr:row>36</xdr:row>
      <xdr:rowOff>142240</xdr:rowOff>
    </xdr:to>
    <xdr:sp macro="" textlink="">
      <xdr:nvSpPr>
        <xdr:cNvPr id="10304" name="フローチャート : 判断 64">
          <a:extLst>
            <a:ext uri="{FF2B5EF4-FFF2-40B4-BE49-F238E27FC236}">
              <a16:creationId xmlns:a16="http://schemas.microsoft.com/office/drawing/2014/main" id="{00000000-0008-0000-0600-000040280000}"/>
            </a:ext>
          </a:extLst>
        </xdr:cNvPr>
        <xdr:cNvSpPr/>
      </xdr:nvSpPr>
      <xdr:spPr>
        <a:xfrm>
          <a:off x="4584700" y="621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35</xdr:row>
      <xdr:rowOff>153670</xdr:rowOff>
    </xdr:from>
    <xdr:to>
      <xdr:col>5</xdr:col>
      <xdr:colOff>358775</xdr:colOff>
      <xdr:row>36</xdr:row>
      <xdr:rowOff>24130</xdr:rowOff>
    </xdr:to>
    <xdr:cxnSp macro="">
      <xdr:nvCxnSpPr>
        <xdr:cNvPr id="10305" name="直線コネクタ 65">
          <a:extLst>
            <a:ext uri="{FF2B5EF4-FFF2-40B4-BE49-F238E27FC236}">
              <a16:creationId xmlns:a16="http://schemas.microsoft.com/office/drawing/2014/main" id="{00000000-0008-0000-0600-000041280000}"/>
            </a:ext>
          </a:extLst>
        </xdr:cNvPr>
        <xdr:cNvCxnSpPr/>
      </xdr:nvCxnSpPr>
      <xdr:spPr>
        <a:xfrm flipV="1">
          <a:off x="2908300" y="615442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71755</xdr:rowOff>
    </xdr:from>
    <xdr:to>
      <xdr:col>5</xdr:col>
      <xdr:colOff>409575</xdr:colOff>
      <xdr:row>37</xdr:row>
      <xdr:rowOff>1905</xdr:rowOff>
    </xdr:to>
    <xdr:sp macro="" textlink="">
      <xdr:nvSpPr>
        <xdr:cNvPr id="10306" name="フローチャート : 判断 66">
          <a:extLst>
            <a:ext uri="{FF2B5EF4-FFF2-40B4-BE49-F238E27FC236}">
              <a16:creationId xmlns:a16="http://schemas.microsoft.com/office/drawing/2014/main" id="{00000000-0008-0000-0600-000042280000}"/>
            </a:ext>
          </a:extLst>
        </xdr:cNvPr>
        <xdr:cNvSpPr/>
      </xdr:nvSpPr>
      <xdr:spPr>
        <a:xfrm>
          <a:off x="3746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36</xdr:row>
      <xdr:rowOff>164465</xdr:rowOff>
    </xdr:from>
    <xdr:to>
      <xdr:col>5</xdr:col>
      <xdr:colOff>657225</xdr:colOff>
      <xdr:row>38</xdr:row>
      <xdr:rowOff>80645</xdr:rowOff>
    </xdr:to>
    <xdr:sp macro="" textlink="">
      <xdr:nvSpPr>
        <xdr:cNvPr id="10307" name="テキスト ボックス 67">
          <a:extLst>
            <a:ext uri="{FF2B5EF4-FFF2-40B4-BE49-F238E27FC236}">
              <a16:creationId xmlns:a16="http://schemas.microsoft.com/office/drawing/2014/main" id="{00000000-0008-0000-0600-000043280000}"/>
            </a:ext>
          </a:extLst>
        </xdr:cNvPr>
        <xdr:cNvSpPr txBox="1"/>
      </xdr:nvSpPr>
      <xdr:spPr>
        <a:xfrm>
          <a:off x="3497580" y="6336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105,093</a:t>
          </a:r>
        </a:p>
      </xdr:txBody>
    </xdr:sp>
    <xdr:clientData/>
  </xdr:twoCellAnchor>
  <xdr:twoCellAnchor>
    <xdr:from>
      <xdr:col>2</xdr:col>
      <xdr:colOff>638175</xdr:colOff>
      <xdr:row>36</xdr:row>
      <xdr:rowOff>24130</xdr:rowOff>
    </xdr:from>
    <xdr:to>
      <xdr:col>4</xdr:col>
      <xdr:colOff>155575</xdr:colOff>
      <xdr:row>36</xdr:row>
      <xdr:rowOff>44450</xdr:rowOff>
    </xdr:to>
    <xdr:cxnSp macro="">
      <xdr:nvCxnSpPr>
        <xdr:cNvPr id="10308" name="直線コネクタ 68">
          <a:extLst>
            <a:ext uri="{FF2B5EF4-FFF2-40B4-BE49-F238E27FC236}">
              <a16:creationId xmlns:a16="http://schemas.microsoft.com/office/drawing/2014/main" id="{00000000-0008-0000-0600-000044280000}"/>
            </a:ext>
          </a:extLst>
        </xdr:cNvPr>
        <xdr:cNvCxnSpPr/>
      </xdr:nvCxnSpPr>
      <xdr:spPr>
        <a:xfrm flipV="1">
          <a:off x="2019300" y="61963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15875</xdr:rowOff>
    </xdr:from>
    <xdr:to>
      <xdr:col>4</xdr:col>
      <xdr:colOff>206375</xdr:colOff>
      <xdr:row>36</xdr:row>
      <xdr:rowOff>117475</xdr:rowOff>
    </xdr:to>
    <xdr:sp macro="" textlink="">
      <xdr:nvSpPr>
        <xdr:cNvPr id="10309" name="フローチャート : 判断 69">
          <a:extLst>
            <a:ext uri="{FF2B5EF4-FFF2-40B4-BE49-F238E27FC236}">
              <a16:creationId xmlns:a16="http://schemas.microsoft.com/office/drawing/2014/main" id="{00000000-0008-0000-0600-000045280000}"/>
            </a:ext>
          </a:extLst>
        </xdr:cNvPr>
        <xdr:cNvSpPr/>
      </xdr:nvSpPr>
      <xdr:spPr>
        <a:xfrm>
          <a:off x="2857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36</xdr:row>
      <xdr:rowOff>109220</xdr:rowOff>
    </xdr:from>
    <xdr:to>
      <xdr:col>4</xdr:col>
      <xdr:colOff>454660</xdr:colOff>
      <xdr:row>38</xdr:row>
      <xdr:rowOff>24765</xdr:rowOff>
    </xdr:to>
    <xdr:sp macro="" textlink="">
      <xdr:nvSpPr>
        <xdr:cNvPr id="10310" name="テキスト ボックス 70">
          <a:extLst>
            <a:ext uri="{FF2B5EF4-FFF2-40B4-BE49-F238E27FC236}">
              <a16:creationId xmlns:a16="http://schemas.microsoft.com/office/drawing/2014/main" id="{00000000-0008-0000-0600-000046280000}"/>
            </a:ext>
          </a:extLst>
        </xdr:cNvPr>
        <xdr:cNvSpPr txBox="1"/>
      </xdr:nvSpPr>
      <xdr:spPr>
        <a:xfrm>
          <a:off x="2608580" y="62814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110,200</a:t>
          </a:r>
        </a:p>
      </xdr:txBody>
    </xdr:sp>
    <xdr:clientData/>
  </xdr:twoCellAnchor>
  <xdr:twoCellAnchor>
    <xdr:from>
      <xdr:col>1</xdr:col>
      <xdr:colOff>434975</xdr:colOff>
      <xdr:row>35</xdr:row>
      <xdr:rowOff>158115</xdr:rowOff>
    </xdr:from>
    <xdr:to>
      <xdr:col>2</xdr:col>
      <xdr:colOff>638175</xdr:colOff>
      <xdr:row>36</xdr:row>
      <xdr:rowOff>44450</xdr:rowOff>
    </xdr:to>
    <xdr:cxnSp macro="">
      <xdr:nvCxnSpPr>
        <xdr:cNvPr id="10311" name="直線コネクタ 71">
          <a:extLst>
            <a:ext uri="{FF2B5EF4-FFF2-40B4-BE49-F238E27FC236}">
              <a16:creationId xmlns:a16="http://schemas.microsoft.com/office/drawing/2014/main" id="{00000000-0008-0000-0600-000047280000}"/>
            </a:ext>
          </a:extLst>
        </xdr:cNvPr>
        <xdr:cNvCxnSpPr/>
      </xdr:nvCxnSpPr>
      <xdr:spPr>
        <a:xfrm>
          <a:off x="1130300" y="615886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41275</xdr:rowOff>
    </xdr:from>
    <xdr:to>
      <xdr:col>3</xdr:col>
      <xdr:colOff>3175</xdr:colOff>
      <xdr:row>36</xdr:row>
      <xdr:rowOff>143510</xdr:rowOff>
    </xdr:to>
    <xdr:sp macro="" textlink="">
      <xdr:nvSpPr>
        <xdr:cNvPr id="10312" name="フローチャート : 判断 72">
          <a:extLst>
            <a:ext uri="{FF2B5EF4-FFF2-40B4-BE49-F238E27FC236}">
              <a16:creationId xmlns:a16="http://schemas.microsoft.com/office/drawing/2014/main" id="{00000000-0008-0000-0600-000048280000}"/>
            </a:ext>
          </a:extLst>
        </xdr:cNvPr>
        <xdr:cNvSpPr/>
      </xdr:nvSpPr>
      <xdr:spPr>
        <a:xfrm>
          <a:off x="1968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36</xdr:row>
      <xdr:rowOff>133985</xdr:rowOff>
    </xdr:from>
    <xdr:to>
      <xdr:col>3</xdr:col>
      <xdr:colOff>251460</xdr:colOff>
      <xdr:row>38</xdr:row>
      <xdr:rowOff>49530</xdr:rowOff>
    </xdr:to>
    <xdr:sp macro="" textlink="">
      <xdr:nvSpPr>
        <xdr:cNvPr id="10313" name="テキスト ボックス 73">
          <a:extLst>
            <a:ext uri="{FF2B5EF4-FFF2-40B4-BE49-F238E27FC236}">
              <a16:creationId xmlns:a16="http://schemas.microsoft.com/office/drawing/2014/main" id="{00000000-0008-0000-0600-000049280000}"/>
            </a:ext>
          </a:extLst>
        </xdr:cNvPr>
        <xdr:cNvSpPr txBox="1"/>
      </xdr:nvSpPr>
      <xdr:spPr>
        <a:xfrm>
          <a:off x="1719580" y="6306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107,860</a:t>
          </a:r>
        </a:p>
      </xdr:txBody>
    </xdr:sp>
    <xdr:clientData/>
  </xdr:twoCellAnchor>
  <xdr:twoCellAnchor>
    <xdr:from>
      <xdr:col>1</xdr:col>
      <xdr:colOff>384175</xdr:colOff>
      <xdr:row>36</xdr:row>
      <xdr:rowOff>35560</xdr:rowOff>
    </xdr:from>
    <xdr:to>
      <xdr:col>1</xdr:col>
      <xdr:colOff>485775</xdr:colOff>
      <xdr:row>36</xdr:row>
      <xdr:rowOff>137160</xdr:rowOff>
    </xdr:to>
    <xdr:sp macro="" textlink="">
      <xdr:nvSpPr>
        <xdr:cNvPr id="10314" name="フローチャート : 判断 74">
          <a:extLst>
            <a:ext uri="{FF2B5EF4-FFF2-40B4-BE49-F238E27FC236}">
              <a16:creationId xmlns:a16="http://schemas.microsoft.com/office/drawing/2014/main" id="{00000000-0008-0000-0600-00004A280000}"/>
            </a:ext>
          </a:extLst>
        </xdr:cNvPr>
        <xdr:cNvSpPr/>
      </xdr:nvSpPr>
      <xdr:spPr>
        <a:xfrm>
          <a:off x="10795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36</xdr:row>
      <xdr:rowOff>128270</xdr:rowOff>
    </xdr:from>
    <xdr:to>
      <xdr:col>2</xdr:col>
      <xdr:colOff>48260</xdr:colOff>
      <xdr:row>38</xdr:row>
      <xdr:rowOff>44450</xdr:rowOff>
    </xdr:to>
    <xdr:sp macro="" textlink="">
      <xdr:nvSpPr>
        <xdr:cNvPr id="10315" name="テキスト ボックス 75">
          <a:extLst>
            <a:ext uri="{FF2B5EF4-FFF2-40B4-BE49-F238E27FC236}">
              <a16:creationId xmlns:a16="http://schemas.microsoft.com/office/drawing/2014/main" id="{00000000-0008-0000-0600-00004B280000}"/>
            </a:ext>
          </a:extLst>
        </xdr:cNvPr>
        <xdr:cNvSpPr txBox="1"/>
      </xdr:nvSpPr>
      <xdr:spPr>
        <a:xfrm>
          <a:off x="830580" y="6300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108,420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0316" name="テキスト ボックス 76">
          <a:extLst>
            <a:ext uri="{FF2B5EF4-FFF2-40B4-BE49-F238E27FC236}">
              <a16:creationId xmlns:a16="http://schemas.microsoft.com/office/drawing/2014/main" id="{00000000-0008-0000-0600-00004C280000}"/>
            </a:ext>
          </a:extLst>
        </xdr:cNvPr>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0317" name="テキスト ボックス 77">
          <a:extLst>
            <a:ext uri="{FF2B5EF4-FFF2-40B4-BE49-F238E27FC236}">
              <a16:creationId xmlns:a16="http://schemas.microsoft.com/office/drawing/2014/main" id="{00000000-0008-0000-0600-00004D280000}"/>
            </a:ext>
          </a:extLst>
        </xdr:cNvPr>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0318" name="テキスト ボックス 78">
          <a:extLst>
            <a:ext uri="{FF2B5EF4-FFF2-40B4-BE49-F238E27FC236}">
              <a16:creationId xmlns:a16="http://schemas.microsoft.com/office/drawing/2014/main" id="{00000000-0008-0000-0600-00004E28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0319" name="テキスト ボックス 79">
          <a:extLst>
            <a:ext uri="{FF2B5EF4-FFF2-40B4-BE49-F238E27FC236}">
              <a16:creationId xmlns:a16="http://schemas.microsoft.com/office/drawing/2014/main" id="{00000000-0008-0000-0600-00004F28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0320" name="テキスト ボックス 80">
          <a:extLst>
            <a:ext uri="{FF2B5EF4-FFF2-40B4-BE49-F238E27FC236}">
              <a16:creationId xmlns:a16="http://schemas.microsoft.com/office/drawing/2014/main" id="{00000000-0008-0000-0600-00005028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35</xdr:row>
      <xdr:rowOff>69215</xdr:rowOff>
    </xdr:from>
    <xdr:to>
      <xdr:col>6</xdr:col>
      <xdr:colOff>561975</xdr:colOff>
      <xdr:row>35</xdr:row>
      <xdr:rowOff>170815</xdr:rowOff>
    </xdr:to>
    <xdr:sp macro="" textlink="">
      <xdr:nvSpPr>
        <xdr:cNvPr id="10321" name="円/楕円 81">
          <a:extLst>
            <a:ext uri="{FF2B5EF4-FFF2-40B4-BE49-F238E27FC236}">
              <a16:creationId xmlns:a16="http://schemas.microsoft.com/office/drawing/2014/main" id="{00000000-0008-0000-0600-000051280000}"/>
            </a:ext>
          </a:extLst>
        </xdr:cNvPr>
        <xdr:cNvSpPr/>
      </xdr:nvSpPr>
      <xdr:spPr>
        <a:xfrm>
          <a:off x="4584700" y="60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34</xdr:row>
      <xdr:rowOff>92075</xdr:rowOff>
    </xdr:from>
    <xdr:to>
      <xdr:col>7</xdr:col>
      <xdr:colOff>474345</xdr:colOff>
      <xdr:row>36</xdr:row>
      <xdr:rowOff>8255</xdr:rowOff>
    </xdr:to>
    <xdr:sp macro="" textlink="">
      <xdr:nvSpPr>
        <xdr:cNvPr id="10322" name="人件費該当値テキスト">
          <a:extLst>
            <a:ext uri="{FF2B5EF4-FFF2-40B4-BE49-F238E27FC236}">
              <a16:creationId xmlns:a16="http://schemas.microsoft.com/office/drawing/2014/main" id="{00000000-0008-0000-0600-000052280000}"/>
            </a:ext>
          </a:extLst>
        </xdr:cNvPr>
        <xdr:cNvSpPr txBox="1"/>
      </xdr:nvSpPr>
      <xdr:spPr>
        <a:xfrm>
          <a:off x="4686300" y="5921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121,070</a:t>
          </a:r>
        </a:p>
      </xdr:txBody>
    </xdr:sp>
    <xdr:clientData/>
  </xdr:twoCellAnchor>
  <xdr:twoCellAnchor>
    <xdr:from>
      <xdr:col>5</xdr:col>
      <xdr:colOff>307975</xdr:colOff>
      <xdr:row>35</xdr:row>
      <xdr:rowOff>102870</xdr:rowOff>
    </xdr:from>
    <xdr:to>
      <xdr:col>5</xdr:col>
      <xdr:colOff>409575</xdr:colOff>
      <xdr:row>36</xdr:row>
      <xdr:rowOff>33020</xdr:rowOff>
    </xdr:to>
    <xdr:sp macro="" textlink="">
      <xdr:nvSpPr>
        <xdr:cNvPr id="10323" name="円/楕円 83">
          <a:extLst>
            <a:ext uri="{FF2B5EF4-FFF2-40B4-BE49-F238E27FC236}">
              <a16:creationId xmlns:a16="http://schemas.microsoft.com/office/drawing/2014/main" id="{00000000-0008-0000-0600-000053280000}"/>
            </a:ext>
          </a:extLst>
        </xdr:cNvPr>
        <xdr:cNvSpPr/>
      </xdr:nvSpPr>
      <xdr:spPr>
        <a:xfrm>
          <a:off x="3746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34</xdr:row>
      <xdr:rowOff>49530</xdr:rowOff>
    </xdr:from>
    <xdr:to>
      <xdr:col>5</xdr:col>
      <xdr:colOff>657225</xdr:colOff>
      <xdr:row>35</xdr:row>
      <xdr:rowOff>137160</xdr:rowOff>
    </xdr:to>
    <xdr:sp macro="" textlink="">
      <xdr:nvSpPr>
        <xdr:cNvPr id="10324" name="テキスト ボックス 84">
          <a:extLst>
            <a:ext uri="{FF2B5EF4-FFF2-40B4-BE49-F238E27FC236}">
              <a16:creationId xmlns:a16="http://schemas.microsoft.com/office/drawing/2014/main" id="{00000000-0008-0000-0600-000054280000}"/>
            </a:ext>
          </a:extLst>
        </xdr:cNvPr>
        <xdr:cNvSpPr txBox="1"/>
      </xdr:nvSpPr>
      <xdr:spPr>
        <a:xfrm>
          <a:off x="3497580" y="5878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117,963</a:t>
          </a:r>
        </a:p>
      </xdr:txBody>
    </xdr:sp>
    <xdr:clientData/>
  </xdr:twoCellAnchor>
  <xdr:twoCellAnchor>
    <xdr:from>
      <xdr:col>4</xdr:col>
      <xdr:colOff>104775</xdr:colOff>
      <xdr:row>35</xdr:row>
      <xdr:rowOff>144780</xdr:rowOff>
    </xdr:from>
    <xdr:to>
      <xdr:col>4</xdr:col>
      <xdr:colOff>206375</xdr:colOff>
      <xdr:row>36</xdr:row>
      <xdr:rowOff>74930</xdr:rowOff>
    </xdr:to>
    <xdr:sp macro="" textlink="">
      <xdr:nvSpPr>
        <xdr:cNvPr id="10325" name="円/楕円 85">
          <a:extLst>
            <a:ext uri="{FF2B5EF4-FFF2-40B4-BE49-F238E27FC236}">
              <a16:creationId xmlns:a16="http://schemas.microsoft.com/office/drawing/2014/main" id="{00000000-0008-0000-0600-000055280000}"/>
            </a:ext>
          </a:extLst>
        </xdr:cNvPr>
        <xdr:cNvSpPr/>
      </xdr:nvSpPr>
      <xdr:spPr>
        <a:xfrm>
          <a:off x="28575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34</xdr:row>
      <xdr:rowOff>91440</xdr:rowOff>
    </xdr:from>
    <xdr:to>
      <xdr:col>4</xdr:col>
      <xdr:colOff>454660</xdr:colOff>
      <xdr:row>36</xdr:row>
      <xdr:rowOff>7620</xdr:rowOff>
    </xdr:to>
    <xdr:sp macro="" textlink="">
      <xdr:nvSpPr>
        <xdr:cNvPr id="10326" name="テキスト ボックス 86">
          <a:extLst>
            <a:ext uri="{FF2B5EF4-FFF2-40B4-BE49-F238E27FC236}">
              <a16:creationId xmlns:a16="http://schemas.microsoft.com/office/drawing/2014/main" id="{00000000-0008-0000-0600-000056280000}"/>
            </a:ext>
          </a:extLst>
        </xdr:cNvPr>
        <xdr:cNvSpPr txBox="1"/>
      </xdr:nvSpPr>
      <xdr:spPr>
        <a:xfrm>
          <a:off x="2608580" y="59207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114,100</a:t>
          </a:r>
        </a:p>
      </xdr:txBody>
    </xdr:sp>
    <xdr:clientData/>
  </xdr:twoCellAnchor>
  <xdr:twoCellAnchor>
    <xdr:from>
      <xdr:col>2</xdr:col>
      <xdr:colOff>587375</xdr:colOff>
      <xdr:row>35</xdr:row>
      <xdr:rowOff>165100</xdr:rowOff>
    </xdr:from>
    <xdr:to>
      <xdr:col>3</xdr:col>
      <xdr:colOff>3175</xdr:colOff>
      <xdr:row>36</xdr:row>
      <xdr:rowOff>95250</xdr:rowOff>
    </xdr:to>
    <xdr:sp macro="" textlink="">
      <xdr:nvSpPr>
        <xdr:cNvPr id="10327" name="円/楕円 87">
          <a:extLst>
            <a:ext uri="{FF2B5EF4-FFF2-40B4-BE49-F238E27FC236}">
              <a16:creationId xmlns:a16="http://schemas.microsoft.com/office/drawing/2014/main" id="{00000000-0008-0000-0600-000057280000}"/>
            </a:ext>
          </a:extLst>
        </xdr:cNvPr>
        <xdr:cNvSpPr/>
      </xdr:nvSpPr>
      <xdr:spPr>
        <a:xfrm>
          <a:off x="19685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34</xdr:row>
      <xdr:rowOff>111760</xdr:rowOff>
    </xdr:from>
    <xdr:to>
      <xdr:col>3</xdr:col>
      <xdr:colOff>251460</xdr:colOff>
      <xdr:row>36</xdr:row>
      <xdr:rowOff>27305</xdr:rowOff>
    </xdr:to>
    <xdr:sp macro="" textlink="">
      <xdr:nvSpPr>
        <xdr:cNvPr id="10328" name="テキスト ボックス 88">
          <a:extLst>
            <a:ext uri="{FF2B5EF4-FFF2-40B4-BE49-F238E27FC236}">
              <a16:creationId xmlns:a16="http://schemas.microsoft.com/office/drawing/2014/main" id="{00000000-0008-0000-0600-000058280000}"/>
            </a:ext>
          </a:extLst>
        </xdr:cNvPr>
        <xdr:cNvSpPr txBox="1"/>
      </xdr:nvSpPr>
      <xdr:spPr>
        <a:xfrm>
          <a:off x="1719580" y="59410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112,230</a:t>
          </a:r>
        </a:p>
      </xdr:txBody>
    </xdr:sp>
    <xdr:clientData/>
  </xdr:twoCellAnchor>
  <xdr:twoCellAnchor>
    <xdr:from>
      <xdr:col>1</xdr:col>
      <xdr:colOff>384175</xdr:colOff>
      <xdr:row>35</xdr:row>
      <xdr:rowOff>107315</xdr:rowOff>
    </xdr:from>
    <xdr:to>
      <xdr:col>1</xdr:col>
      <xdr:colOff>485775</xdr:colOff>
      <xdr:row>36</xdr:row>
      <xdr:rowOff>37465</xdr:rowOff>
    </xdr:to>
    <xdr:sp macro="" textlink="">
      <xdr:nvSpPr>
        <xdr:cNvPr id="10329" name="円/楕円 89">
          <a:extLst>
            <a:ext uri="{FF2B5EF4-FFF2-40B4-BE49-F238E27FC236}">
              <a16:creationId xmlns:a16="http://schemas.microsoft.com/office/drawing/2014/main" id="{00000000-0008-0000-0600-000059280000}"/>
            </a:ext>
          </a:extLst>
        </xdr:cNvPr>
        <xdr:cNvSpPr/>
      </xdr:nvSpPr>
      <xdr:spPr>
        <a:xfrm>
          <a:off x="1079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34</xdr:row>
      <xdr:rowOff>53975</xdr:rowOff>
    </xdr:from>
    <xdr:to>
      <xdr:col>2</xdr:col>
      <xdr:colOff>48260</xdr:colOff>
      <xdr:row>35</xdr:row>
      <xdr:rowOff>140970</xdr:rowOff>
    </xdr:to>
    <xdr:sp macro="" textlink="">
      <xdr:nvSpPr>
        <xdr:cNvPr id="10330" name="テキスト ボックス 90">
          <a:extLst>
            <a:ext uri="{FF2B5EF4-FFF2-40B4-BE49-F238E27FC236}">
              <a16:creationId xmlns:a16="http://schemas.microsoft.com/office/drawing/2014/main" id="{00000000-0008-0000-0600-00005A280000}"/>
            </a:ext>
          </a:extLst>
        </xdr:cNvPr>
        <xdr:cNvSpPr txBox="1"/>
      </xdr:nvSpPr>
      <xdr:spPr>
        <a:xfrm>
          <a:off x="830580" y="58832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117,568</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0331" name="正方形/長方形 91">
          <a:extLst>
            <a:ext uri="{FF2B5EF4-FFF2-40B4-BE49-F238E27FC236}">
              <a16:creationId xmlns:a16="http://schemas.microsoft.com/office/drawing/2014/main" id="{00000000-0008-0000-0600-00005B28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0332" name="正方形/長方形 92">
          <a:extLst>
            <a:ext uri="{FF2B5EF4-FFF2-40B4-BE49-F238E27FC236}">
              <a16:creationId xmlns:a16="http://schemas.microsoft.com/office/drawing/2014/main" id="{00000000-0008-0000-0600-00005C28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0333" name="正方形/長方形 93">
          <a:extLst>
            <a:ext uri="{FF2B5EF4-FFF2-40B4-BE49-F238E27FC236}">
              <a16:creationId xmlns:a16="http://schemas.microsoft.com/office/drawing/2014/main" id="{00000000-0008-0000-0600-00005D28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10/79</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0334" name="正方形/長方形 94">
          <a:extLst>
            <a:ext uri="{FF2B5EF4-FFF2-40B4-BE49-F238E27FC236}">
              <a16:creationId xmlns:a16="http://schemas.microsoft.com/office/drawing/2014/main" id="{00000000-0008-0000-0600-00005E28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0335" name="正方形/長方形 95">
          <a:extLst>
            <a:ext uri="{FF2B5EF4-FFF2-40B4-BE49-F238E27FC236}">
              <a16:creationId xmlns:a16="http://schemas.microsoft.com/office/drawing/2014/main" id="{00000000-0008-0000-0600-00005F28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58,226</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0336" name="正方形/長方形 96">
          <a:extLst>
            <a:ext uri="{FF2B5EF4-FFF2-40B4-BE49-F238E27FC236}">
              <a16:creationId xmlns:a16="http://schemas.microsoft.com/office/drawing/2014/main" id="{00000000-0008-0000-0600-00006028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337" name="正方形/長方形 97">
          <a:extLst>
            <a:ext uri="{FF2B5EF4-FFF2-40B4-BE49-F238E27FC236}">
              <a16:creationId xmlns:a16="http://schemas.microsoft.com/office/drawing/2014/main" id="{00000000-0008-0000-0600-00006128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66,507</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38" name="正方形/長方形 98">
          <a:extLst>
            <a:ext uri="{FF2B5EF4-FFF2-40B4-BE49-F238E27FC236}">
              <a16:creationId xmlns:a16="http://schemas.microsoft.com/office/drawing/2014/main" id="{00000000-0008-0000-0600-00006228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0339" name="テキスト ボックス 99">
          <a:extLst>
            <a:ext uri="{FF2B5EF4-FFF2-40B4-BE49-F238E27FC236}">
              <a16:creationId xmlns:a16="http://schemas.microsoft.com/office/drawing/2014/main" id="{00000000-0008-0000-0600-000063280000}"/>
            </a:ext>
          </a:extLst>
        </xdr:cNvPr>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0340" name="直線コネクタ 100">
          <a:extLst>
            <a:ext uri="{FF2B5EF4-FFF2-40B4-BE49-F238E27FC236}">
              <a16:creationId xmlns:a16="http://schemas.microsoft.com/office/drawing/2014/main" id="{00000000-0008-0000-0600-00006428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341" name="直線コネクタ 101">
          <a:extLst>
            <a:ext uri="{FF2B5EF4-FFF2-40B4-BE49-F238E27FC236}">
              <a16:creationId xmlns:a16="http://schemas.microsoft.com/office/drawing/2014/main" id="{00000000-0008-0000-0600-00006528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57</xdr:row>
      <xdr:rowOff>168910</xdr:rowOff>
    </xdr:from>
    <xdr:to>
      <xdr:col>1</xdr:col>
      <xdr:colOff>66675</xdr:colOff>
      <xdr:row>59</xdr:row>
      <xdr:rowOff>84455</xdr:rowOff>
    </xdr:to>
    <xdr:sp macro="" textlink="">
      <xdr:nvSpPr>
        <xdr:cNvPr id="10342" name="テキスト ボックス 102">
          <a:extLst>
            <a:ext uri="{FF2B5EF4-FFF2-40B4-BE49-F238E27FC236}">
              <a16:creationId xmlns:a16="http://schemas.microsoft.com/office/drawing/2014/main" id="{00000000-0008-0000-0600-000066280000}"/>
            </a:ext>
          </a:extLst>
        </xdr:cNvPr>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56</xdr:row>
      <xdr:rowOff>25400</xdr:rowOff>
    </xdr:from>
    <xdr:to>
      <xdr:col>7</xdr:col>
      <xdr:colOff>638175</xdr:colOff>
      <xdr:row>56</xdr:row>
      <xdr:rowOff>25400</xdr:rowOff>
    </xdr:to>
    <xdr:cxnSp macro="">
      <xdr:nvCxnSpPr>
        <xdr:cNvPr id="10343" name="直線コネクタ 103">
          <a:extLst>
            <a:ext uri="{FF2B5EF4-FFF2-40B4-BE49-F238E27FC236}">
              <a16:creationId xmlns:a16="http://schemas.microsoft.com/office/drawing/2014/main" id="{00000000-0008-0000-0600-00006728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55</xdr:row>
      <xdr:rowOff>54610</xdr:rowOff>
    </xdr:from>
    <xdr:to>
      <xdr:col>1</xdr:col>
      <xdr:colOff>66675</xdr:colOff>
      <xdr:row>56</xdr:row>
      <xdr:rowOff>141605</xdr:rowOff>
    </xdr:to>
    <xdr:sp macro="" textlink="">
      <xdr:nvSpPr>
        <xdr:cNvPr id="10344" name="テキスト ボックス 104">
          <a:extLst>
            <a:ext uri="{FF2B5EF4-FFF2-40B4-BE49-F238E27FC236}">
              <a16:creationId xmlns:a16="http://schemas.microsoft.com/office/drawing/2014/main" id="{00000000-0008-0000-0600-000068280000}"/>
            </a:ext>
          </a:extLst>
        </xdr:cNvPr>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53</xdr:row>
      <xdr:rowOff>82550</xdr:rowOff>
    </xdr:from>
    <xdr:to>
      <xdr:col>7</xdr:col>
      <xdr:colOff>638175</xdr:colOff>
      <xdr:row>53</xdr:row>
      <xdr:rowOff>82550</xdr:rowOff>
    </xdr:to>
    <xdr:cxnSp macro="">
      <xdr:nvCxnSpPr>
        <xdr:cNvPr id="10345" name="直線コネクタ 105">
          <a:extLst>
            <a:ext uri="{FF2B5EF4-FFF2-40B4-BE49-F238E27FC236}">
              <a16:creationId xmlns:a16="http://schemas.microsoft.com/office/drawing/2014/main" id="{00000000-0008-0000-0600-00006928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52</xdr:row>
      <xdr:rowOff>111760</xdr:rowOff>
    </xdr:from>
    <xdr:to>
      <xdr:col>1</xdr:col>
      <xdr:colOff>66675</xdr:colOff>
      <xdr:row>54</xdr:row>
      <xdr:rowOff>27305</xdr:rowOff>
    </xdr:to>
    <xdr:sp macro="" textlink="">
      <xdr:nvSpPr>
        <xdr:cNvPr id="10346" name="テキスト ボックス 106">
          <a:extLst>
            <a:ext uri="{FF2B5EF4-FFF2-40B4-BE49-F238E27FC236}">
              <a16:creationId xmlns:a16="http://schemas.microsoft.com/office/drawing/2014/main" id="{00000000-0008-0000-0600-00006A280000}"/>
            </a:ext>
          </a:extLst>
        </xdr:cNvPr>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50</xdr:row>
      <xdr:rowOff>139700</xdr:rowOff>
    </xdr:from>
    <xdr:to>
      <xdr:col>7</xdr:col>
      <xdr:colOff>638175</xdr:colOff>
      <xdr:row>50</xdr:row>
      <xdr:rowOff>139700</xdr:rowOff>
    </xdr:to>
    <xdr:cxnSp macro="">
      <xdr:nvCxnSpPr>
        <xdr:cNvPr id="10347" name="直線コネクタ 107">
          <a:extLst>
            <a:ext uri="{FF2B5EF4-FFF2-40B4-BE49-F238E27FC236}">
              <a16:creationId xmlns:a16="http://schemas.microsoft.com/office/drawing/2014/main" id="{00000000-0008-0000-0600-00006B28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168910</xdr:rowOff>
    </xdr:from>
    <xdr:to>
      <xdr:col>1</xdr:col>
      <xdr:colOff>66675</xdr:colOff>
      <xdr:row>51</xdr:row>
      <xdr:rowOff>84455</xdr:rowOff>
    </xdr:to>
    <xdr:sp macro="" textlink="">
      <xdr:nvSpPr>
        <xdr:cNvPr id="10348" name="テキスト ボックス 108">
          <a:extLst>
            <a:ext uri="{FF2B5EF4-FFF2-40B4-BE49-F238E27FC236}">
              <a16:creationId xmlns:a16="http://schemas.microsoft.com/office/drawing/2014/main" id="{00000000-0008-0000-0600-00006C280000}"/>
            </a:ext>
          </a:extLst>
        </xdr:cNvPr>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0349" name="直線コネクタ 109">
          <a:extLst>
            <a:ext uri="{FF2B5EF4-FFF2-40B4-BE49-F238E27FC236}">
              <a16:creationId xmlns:a16="http://schemas.microsoft.com/office/drawing/2014/main" id="{00000000-0008-0000-0600-00006D28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0350" name="テキスト ボックス 110">
          <a:extLst>
            <a:ext uri="{FF2B5EF4-FFF2-40B4-BE49-F238E27FC236}">
              <a16:creationId xmlns:a16="http://schemas.microsoft.com/office/drawing/2014/main" id="{00000000-0008-0000-0600-00006E280000}"/>
            </a:ext>
          </a:extLst>
        </xdr:cNvPr>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351" name="物件費グラフ枠">
          <a:extLst>
            <a:ext uri="{FF2B5EF4-FFF2-40B4-BE49-F238E27FC236}">
              <a16:creationId xmlns:a16="http://schemas.microsoft.com/office/drawing/2014/main" id="{00000000-0008-0000-0600-00006F28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7620</xdr:rowOff>
    </xdr:from>
    <xdr:to>
      <xdr:col>6</xdr:col>
      <xdr:colOff>510540</xdr:colOff>
      <xdr:row>58</xdr:row>
      <xdr:rowOff>14605</xdr:rowOff>
    </xdr:to>
    <xdr:cxnSp macro="">
      <xdr:nvCxnSpPr>
        <xdr:cNvPr id="10352" name="直線コネクタ 112">
          <a:extLst>
            <a:ext uri="{FF2B5EF4-FFF2-40B4-BE49-F238E27FC236}">
              <a16:creationId xmlns:a16="http://schemas.microsoft.com/office/drawing/2014/main" id="{00000000-0008-0000-0600-000070280000}"/>
            </a:ext>
          </a:extLst>
        </xdr:cNvPr>
        <xdr:cNvCxnSpPr/>
      </xdr:nvCxnSpPr>
      <xdr:spPr>
        <a:xfrm flipV="1">
          <a:off x="4633595" y="8580120"/>
          <a:ext cx="127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18415</xdr:rowOff>
    </xdr:from>
    <xdr:to>
      <xdr:col>7</xdr:col>
      <xdr:colOff>410210</xdr:colOff>
      <xdr:row>59</xdr:row>
      <xdr:rowOff>105410</xdr:rowOff>
    </xdr:to>
    <xdr:sp macro="" textlink="">
      <xdr:nvSpPr>
        <xdr:cNvPr id="10353" name="物件費最小値テキスト">
          <a:extLst>
            <a:ext uri="{FF2B5EF4-FFF2-40B4-BE49-F238E27FC236}">
              <a16:creationId xmlns:a16="http://schemas.microsoft.com/office/drawing/2014/main" id="{00000000-0008-0000-0600-000071280000}"/>
            </a:ext>
          </a:extLst>
        </xdr:cNvPr>
        <xdr:cNvSpPr txBox="1"/>
      </xdr:nvSpPr>
      <xdr:spPr>
        <a:xfrm>
          <a:off x="4686300" y="9962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54,821</a:t>
          </a:r>
        </a:p>
      </xdr:txBody>
    </xdr:sp>
    <xdr:clientData/>
  </xdr:twoCellAnchor>
  <xdr:twoCellAnchor>
    <xdr:from>
      <xdr:col>6</xdr:col>
      <xdr:colOff>422275</xdr:colOff>
      <xdr:row>58</xdr:row>
      <xdr:rowOff>14605</xdr:rowOff>
    </xdr:from>
    <xdr:to>
      <xdr:col>6</xdr:col>
      <xdr:colOff>600075</xdr:colOff>
      <xdr:row>58</xdr:row>
      <xdr:rowOff>14605</xdr:rowOff>
    </xdr:to>
    <xdr:cxnSp macro="">
      <xdr:nvCxnSpPr>
        <xdr:cNvPr id="10354" name="直線コネクタ 114">
          <a:extLst>
            <a:ext uri="{FF2B5EF4-FFF2-40B4-BE49-F238E27FC236}">
              <a16:creationId xmlns:a16="http://schemas.microsoft.com/office/drawing/2014/main" id="{00000000-0008-0000-0600-000072280000}"/>
            </a:ext>
          </a:extLst>
        </xdr:cNvPr>
        <xdr:cNvCxnSpPr/>
      </xdr:nvCxnSpPr>
      <xdr:spPr>
        <a:xfrm>
          <a:off x="45466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48</xdr:row>
      <xdr:rowOff>125730</xdr:rowOff>
    </xdr:from>
    <xdr:to>
      <xdr:col>7</xdr:col>
      <xdr:colOff>474345</xdr:colOff>
      <xdr:row>50</xdr:row>
      <xdr:rowOff>41910</xdr:rowOff>
    </xdr:to>
    <xdr:sp macro="" textlink="">
      <xdr:nvSpPr>
        <xdr:cNvPr id="10355" name="物件費最大値テキスト">
          <a:extLst>
            <a:ext uri="{FF2B5EF4-FFF2-40B4-BE49-F238E27FC236}">
              <a16:creationId xmlns:a16="http://schemas.microsoft.com/office/drawing/2014/main" id="{00000000-0008-0000-0600-000073280000}"/>
            </a:ext>
          </a:extLst>
        </xdr:cNvPr>
        <xdr:cNvSpPr txBox="1"/>
      </xdr:nvSpPr>
      <xdr:spPr>
        <a:xfrm>
          <a:off x="4686300" y="8355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657,764</a:t>
          </a:r>
        </a:p>
      </xdr:txBody>
    </xdr:sp>
    <xdr:clientData/>
  </xdr:twoCellAnchor>
  <xdr:twoCellAnchor>
    <xdr:from>
      <xdr:col>6</xdr:col>
      <xdr:colOff>422275</xdr:colOff>
      <xdr:row>50</xdr:row>
      <xdr:rowOff>7620</xdr:rowOff>
    </xdr:from>
    <xdr:to>
      <xdr:col>6</xdr:col>
      <xdr:colOff>600075</xdr:colOff>
      <xdr:row>50</xdr:row>
      <xdr:rowOff>7620</xdr:rowOff>
    </xdr:to>
    <xdr:cxnSp macro="">
      <xdr:nvCxnSpPr>
        <xdr:cNvPr id="10356" name="直線コネクタ 116">
          <a:extLst>
            <a:ext uri="{FF2B5EF4-FFF2-40B4-BE49-F238E27FC236}">
              <a16:creationId xmlns:a16="http://schemas.microsoft.com/office/drawing/2014/main" id="{00000000-0008-0000-0600-000074280000}"/>
            </a:ext>
          </a:extLst>
        </xdr:cNvPr>
        <xdr:cNvCxnSpPr/>
      </xdr:nvCxnSpPr>
      <xdr:spPr>
        <a:xfrm>
          <a:off x="4546600" y="858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125095</xdr:rowOff>
    </xdr:from>
    <xdr:to>
      <xdr:col>6</xdr:col>
      <xdr:colOff>511810</xdr:colOff>
      <xdr:row>56</xdr:row>
      <xdr:rowOff>143510</xdr:rowOff>
    </xdr:to>
    <xdr:cxnSp macro="">
      <xdr:nvCxnSpPr>
        <xdr:cNvPr id="10357" name="直線コネクタ 117">
          <a:extLst>
            <a:ext uri="{FF2B5EF4-FFF2-40B4-BE49-F238E27FC236}">
              <a16:creationId xmlns:a16="http://schemas.microsoft.com/office/drawing/2014/main" id="{00000000-0008-0000-0600-000075280000}"/>
            </a:ext>
          </a:extLst>
        </xdr:cNvPr>
        <xdr:cNvCxnSpPr/>
      </xdr:nvCxnSpPr>
      <xdr:spPr>
        <a:xfrm flipV="1">
          <a:off x="3797300" y="9726295"/>
          <a:ext cx="83883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56</xdr:row>
      <xdr:rowOff>144145</xdr:rowOff>
    </xdr:from>
    <xdr:to>
      <xdr:col>7</xdr:col>
      <xdr:colOff>474345</xdr:colOff>
      <xdr:row>58</xdr:row>
      <xdr:rowOff>59690</xdr:rowOff>
    </xdr:to>
    <xdr:sp macro="" textlink="">
      <xdr:nvSpPr>
        <xdr:cNvPr id="10358" name="物件費平均値テキスト">
          <a:extLst>
            <a:ext uri="{FF2B5EF4-FFF2-40B4-BE49-F238E27FC236}">
              <a16:creationId xmlns:a16="http://schemas.microsoft.com/office/drawing/2014/main" id="{00000000-0008-0000-0600-000076280000}"/>
            </a:ext>
          </a:extLst>
        </xdr:cNvPr>
        <xdr:cNvSpPr txBox="1"/>
      </xdr:nvSpPr>
      <xdr:spPr>
        <a:xfrm>
          <a:off x="4686300" y="974534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116,307</a:t>
          </a:r>
        </a:p>
      </xdr:txBody>
    </xdr:sp>
    <xdr:clientData/>
  </xdr:twoCellAnchor>
  <xdr:twoCellAnchor>
    <xdr:from>
      <xdr:col>6</xdr:col>
      <xdr:colOff>460375</xdr:colOff>
      <xdr:row>56</xdr:row>
      <xdr:rowOff>166370</xdr:rowOff>
    </xdr:from>
    <xdr:to>
      <xdr:col>6</xdr:col>
      <xdr:colOff>561975</xdr:colOff>
      <xdr:row>57</xdr:row>
      <xdr:rowOff>95885</xdr:rowOff>
    </xdr:to>
    <xdr:sp macro="" textlink="">
      <xdr:nvSpPr>
        <xdr:cNvPr id="10359" name="フローチャート : 判断 119">
          <a:extLst>
            <a:ext uri="{FF2B5EF4-FFF2-40B4-BE49-F238E27FC236}">
              <a16:creationId xmlns:a16="http://schemas.microsoft.com/office/drawing/2014/main" id="{00000000-0008-0000-0600-000077280000}"/>
            </a:ext>
          </a:extLst>
        </xdr:cNvPr>
        <xdr:cNvSpPr/>
      </xdr:nvSpPr>
      <xdr:spPr>
        <a:xfrm>
          <a:off x="4584700" y="9767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56</xdr:row>
      <xdr:rowOff>143510</xdr:rowOff>
    </xdr:from>
    <xdr:to>
      <xdr:col>5</xdr:col>
      <xdr:colOff>358775</xdr:colOff>
      <xdr:row>57</xdr:row>
      <xdr:rowOff>6350</xdr:rowOff>
    </xdr:to>
    <xdr:cxnSp macro="">
      <xdr:nvCxnSpPr>
        <xdr:cNvPr id="10360" name="直線コネクタ 120">
          <a:extLst>
            <a:ext uri="{FF2B5EF4-FFF2-40B4-BE49-F238E27FC236}">
              <a16:creationId xmlns:a16="http://schemas.microsoft.com/office/drawing/2014/main" id="{00000000-0008-0000-0600-000078280000}"/>
            </a:ext>
          </a:extLst>
        </xdr:cNvPr>
        <xdr:cNvCxnSpPr/>
      </xdr:nvCxnSpPr>
      <xdr:spPr>
        <a:xfrm flipV="1">
          <a:off x="2908300" y="97447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5080</xdr:rowOff>
    </xdr:from>
    <xdr:to>
      <xdr:col>5</xdr:col>
      <xdr:colOff>409575</xdr:colOff>
      <xdr:row>57</xdr:row>
      <xdr:rowOff>106680</xdr:rowOff>
    </xdr:to>
    <xdr:sp macro="" textlink="">
      <xdr:nvSpPr>
        <xdr:cNvPr id="10361" name="フローチャート : 判断 121">
          <a:extLst>
            <a:ext uri="{FF2B5EF4-FFF2-40B4-BE49-F238E27FC236}">
              <a16:creationId xmlns:a16="http://schemas.microsoft.com/office/drawing/2014/main" id="{00000000-0008-0000-0600-000079280000}"/>
            </a:ext>
          </a:extLst>
        </xdr:cNvPr>
        <xdr:cNvSpPr/>
      </xdr:nvSpPr>
      <xdr:spPr>
        <a:xfrm>
          <a:off x="37465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57</xdr:row>
      <xdr:rowOff>97790</xdr:rowOff>
    </xdr:from>
    <xdr:to>
      <xdr:col>5</xdr:col>
      <xdr:colOff>657225</xdr:colOff>
      <xdr:row>59</xdr:row>
      <xdr:rowOff>13335</xdr:rowOff>
    </xdr:to>
    <xdr:sp macro="" textlink="">
      <xdr:nvSpPr>
        <xdr:cNvPr id="10362" name="テキスト ボックス 122">
          <a:extLst>
            <a:ext uri="{FF2B5EF4-FFF2-40B4-BE49-F238E27FC236}">
              <a16:creationId xmlns:a16="http://schemas.microsoft.com/office/drawing/2014/main" id="{00000000-0008-0000-0600-00007A280000}"/>
            </a:ext>
          </a:extLst>
        </xdr:cNvPr>
        <xdr:cNvSpPr txBox="1"/>
      </xdr:nvSpPr>
      <xdr:spPr>
        <a:xfrm>
          <a:off x="3497580" y="9870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111,790</a:t>
          </a:r>
        </a:p>
      </xdr:txBody>
    </xdr:sp>
    <xdr:clientData/>
  </xdr:twoCellAnchor>
  <xdr:twoCellAnchor>
    <xdr:from>
      <xdr:col>2</xdr:col>
      <xdr:colOff>638175</xdr:colOff>
      <xdr:row>57</xdr:row>
      <xdr:rowOff>6350</xdr:rowOff>
    </xdr:from>
    <xdr:to>
      <xdr:col>4</xdr:col>
      <xdr:colOff>155575</xdr:colOff>
      <xdr:row>57</xdr:row>
      <xdr:rowOff>19050</xdr:rowOff>
    </xdr:to>
    <xdr:cxnSp macro="">
      <xdr:nvCxnSpPr>
        <xdr:cNvPr id="10363" name="直線コネクタ 123">
          <a:extLst>
            <a:ext uri="{FF2B5EF4-FFF2-40B4-BE49-F238E27FC236}">
              <a16:creationId xmlns:a16="http://schemas.microsoft.com/office/drawing/2014/main" id="{00000000-0008-0000-0600-00007B280000}"/>
            </a:ext>
          </a:extLst>
        </xdr:cNvPr>
        <xdr:cNvCxnSpPr/>
      </xdr:nvCxnSpPr>
      <xdr:spPr>
        <a:xfrm flipV="1">
          <a:off x="2019300" y="9779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14605</xdr:rowOff>
    </xdr:from>
    <xdr:to>
      <xdr:col>4</xdr:col>
      <xdr:colOff>206375</xdr:colOff>
      <xdr:row>57</xdr:row>
      <xdr:rowOff>116205</xdr:rowOff>
    </xdr:to>
    <xdr:sp macro="" textlink="">
      <xdr:nvSpPr>
        <xdr:cNvPr id="10364" name="フローチャート : 判断 124">
          <a:extLst>
            <a:ext uri="{FF2B5EF4-FFF2-40B4-BE49-F238E27FC236}">
              <a16:creationId xmlns:a16="http://schemas.microsoft.com/office/drawing/2014/main" id="{00000000-0008-0000-0600-00007C280000}"/>
            </a:ext>
          </a:extLst>
        </xdr:cNvPr>
        <xdr:cNvSpPr/>
      </xdr:nvSpPr>
      <xdr:spPr>
        <a:xfrm>
          <a:off x="28575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57</xdr:row>
      <xdr:rowOff>107315</xdr:rowOff>
    </xdr:from>
    <xdr:to>
      <xdr:col>4</xdr:col>
      <xdr:colOff>454660</xdr:colOff>
      <xdr:row>59</xdr:row>
      <xdr:rowOff>23495</xdr:rowOff>
    </xdr:to>
    <xdr:sp macro="" textlink="">
      <xdr:nvSpPr>
        <xdr:cNvPr id="10365" name="テキスト ボックス 125">
          <a:extLst>
            <a:ext uri="{FF2B5EF4-FFF2-40B4-BE49-F238E27FC236}">
              <a16:creationId xmlns:a16="http://schemas.microsoft.com/office/drawing/2014/main" id="{00000000-0008-0000-0600-00007D280000}"/>
            </a:ext>
          </a:extLst>
        </xdr:cNvPr>
        <xdr:cNvSpPr txBox="1"/>
      </xdr:nvSpPr>
      <xdr:spPr>
        <a:xfrm>
          <a:off x="2608580" y="9879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107,511</a:t>
          </a:r>
        </a:p>
      </xdr:txBody>
    </xdr:sp>
    <xdr:clientData/>
  </xdr:twoCellAnchor>
  <xdr:twoCellAnchor>
    <xdr:from>
      <xdr:col>1</xdr:col>
      <xdr:colOff>434975</xdr:colOff>
      <xdr:row>57</xdr:row>
      <xdr:rowOff>19050</xdr:rowOff>
    </xdr:from>
    <xdr:to>
      <xdr:col>2</xdr:col>
      <xdr:colOff>638175</xdr:colOff>
      <xdr:row>57</xdr:row>
      <xdr:rowOff>29845</xdr:rowOff>
    </xdr:to>
    <xdr:cxnSp macro="">
      <xdr:nvCxnSpPr>
        <xdr:cNvPr id="10366" name="直線コネクタ 126">
          <a:extLst>
            <a:ext uri="{FF2B5EF4-FFF2-40B4-BE49-F238E27FC236}">
              <a16:creationId xmlns:a16="http://schemas.microsoft.com/office/drawing/2014/main" id="{00000000-0008-0000-0600-00007E280000}"/>
            </a:ext>
          </a:extLst>
        </xdr:cNvPr>
        <xdr:cNvCxnSpPr/>
      </xdr:nvCxnSpPr>
      <xdr:spPr>
        <a:xfrm flipV="1">
          <a:off x="1130300" y="97917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44450</xdr:rowOff>
    </xdr:from>
    <xdr:to>
      <xdr:col>3</xdr:col>
      <xdr:colOff>3175</xdr:colOff>
      <xdr:row>57</xdr:row>
      <xdr:rowOff>146050</xdr:rowOff>
    </xdr:to>
    <xdr:sp macro="" textlink="">
      <xdr:nvSpPr>
        <xdr:cNvPr id="10367" name="フローチャート : 判断 127">
          <a:extLst>
            <a:ext uri="{FF2B5EF4-FFF2-40B4-BE49-F238E27FC236}">
              <a16:creationId xmlns:a16="http://schemas.microsoft.com/office/drawing/2014/main" id="{00000000-0008-0000-0600-00007F280000}"/>
            </a:ext>
          </a:extLst>
        </xdr:cNvPr>
        <xdr:cNvSpPr/>
      </xdr:nvSpPr>
      <xdr:spPr>
        <a:xfrm>
          <a:off x="1968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57</xdr:row>
      <xdr:rowOff>137160</xdr:rowOff>
    </xdr:from>
    <xdr:to>
      <xdr:col>3</xdr:col>
      <xdr:colOff>219075</xdr:colOff>
      <xdr:row>59</xdr:row>
      <xdr:rowOff>53340</xdr:rowOff>
    </xdr:to>
    <xdr:sp macro="" textlink="">
      <xdr:nvSpPr>
        <xdr:cNvPr id="10368" name="テキスト ボックス 128">
          <a:extLst>
            <a:ext uri="{FF2B5EF4-FFF2-40B4-BE49-F238E27FC236}">
              <a16:creationId xmlns:a16="http://schemas.microsoft.com/office/drawing/2014/main" id="{00000000-0008-0000-0600-000080280000}"/>
            </a:ext>
          </a:extLst>
        </xdr:cNvPr>
        <xdr:cNvSpPr txBox="1"/>
      </xdr:nvSpPr>
      <xdr:spPr>
        <a:xfrm>
          <a:off x="1751965" y="9909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94,550</a:t>
          </a:r>
        </a:p>
      </xdr:txBody>
    </xdr:sp>
    <xdr:clientData/>
  </xdr:twoCellAnchor>
  <xdr:twoCellAnchor>
    <xdr:from>
      <xdr:col>1</xdr:col>
      <xdr:colOff>384175</xdr:colOff>
      <xdr:row>57</xdr:row>
      <xdr:rowOff>26035</xdr:rowOff>
    </xdr:from>
    <xdr:to>
      <xdr:col>1</xdr:col>
      <xdr:colOff>485775</xdr:colOff>
      <xdr:row>57</xdr:row>
      <xdr:rowOff>127635</xdr:rowOff>
    </xdr:to>
    <xdr:sp macro="" textlink="">
      <xdr:nvSpPr>
        <xdr:cNvPr id="10369" name="フローチャート : 判断 129">
          <a:extLst>
            <a:ext uri="{FF2B5EF4-FFF2-40B4-BE49-F238E27FC236}">
              <a16:creationId xmlns:a16="http://schemas.microsoft.com/office/drawing/2014/main" id="{00000000-0008-0000-0600-000081280000}"/>
            </a:ext>
          </a:extLst>
        </xdr:cNvPr>
        <xdr:cNvSpPr/>
      </xdr:nvSpPr>
      <xdr:spPr>
        <a:xfrm>
          <a:off x="1079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57</xdr:row>
      <xdr:rowOff>118745</xdr:rowOff>
    </xdr:from>
    <xdr:to>
      <xdr:col>2</xdr:col>
      <xdr:colOff>48260</xdr:colOff>
      <xdr:row>59</xdr:row>
      <xdr:rowOff>34925</xdr:rowOff>
    </xdr:to>
    <xdr:sp macro="" textlink="">
      <xdr:nvSpPr>
        <xdr:cNvPr id="10370" name="テキスト ボックス 130">
          <a:extLst>
            <a:ext uri="{FF2B5EF4-FFF2-40B4-BE49-F238E27FC236}">
              <a16:creationId xmlns:a16="http://schemas.microsoft.com/office/drawing/2014/main" id="{00000000-0008-0000-0600-000082280000}"/>
            </a:ext>
          </a:extLst>
        </xdr:cNvPr>
        <xdr:cNvSpPr txBox="1"/>
      </xdr:nvSpPr>
      <xdr:spPr>
        <a:xfrm>
          <a:off x="830580" y="989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102,406</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0371" name="テキスト ボックス 131">
          <a:extLst>
            <a:ext uri="{FF2B5EF4-FFF2-40B4-BE49-F238E27FC236}">
              <a16:creationId xmlns:a16="http://schemas.microsoft.com/office/drawing/2014/main" id="{00000000-0008-0000-0600-000083280000}"/>
            </a:ext>
          </a:extLst>
        </xdr:cNvPr>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0372" name="テキスト ボックス 132">
          <a:extLst>
            <a:ext uri="{FF2B5EF4-FFF2-40B4-BE49-F238E27FC236}">
              <a16:creationId xmlns:a16="http://schemas.microsoft.com/office/drawing/2014/main" id="{00000000-0008-0000-0600-000084280000}"/>
            </a:ext>
          </a:extLst>
        </xdr:cNvPr>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0373" name="テキスト ボックス 133">
          <a:extLst>
            <a:ext uri="{FF2B5EF4-FFF2-40B4-BE49-F238E27FC236}">
              <a16:creationId xmlns:a16="http://schemas.microsoft.com/office/drawing/2014/main" id="{00000000-0008-0000-0600-00008528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0374" name="テキスト ボックス 134">
          <a:extLst>
            <a:ext uri="{FF2B5EF4-FFF2-40B4-BE49-F238E27FC236}">
              <a16:creationId xmlns:a16="http://schemas.microsoft.com/office/drawing/2014/main" id="{00000000-0008-0000-0600-00008628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0375" name="テキスト ボックス 135">
          <a:extLst>
            <a:ext uri="{FF2B5EF4-FFF2-40B4-BE49-F238E27FC236}">
              <a16:creationId xmlns:a16="http://schemas.microsoft.com/office/drawing/2014/main" id="{00000000-0008-0000-0600-00008728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56</xdr:row>
      <xdr:rowOff>74930</xdr:rowOff>
    </xdr:from>
    <xdr:to>
      <xdr:col>6</xdr:col>
      <xdr:colOff>561975</xdr:colOff>
      <xdr:row>57</xdr:row>
      <xdr:rowOff>4445</xdr:rowOff>
    </xdr:to>
    <xdr:sp macro="" textlink="">
      <xdr:nvSpPr>
        <xdr:cNvPr id="10376" name="円/楕円 136">
          <a:extLst>
            <a:ext uri="{FF2B5EF4-FFF2-40B4-BE49-F238E27FC236}">
              <a16:creationId xmlns:a16="http://schemas.microsoft.com/office/drawing/2014/main" id="{00000000-0008-0000-0600-000088280000}"/>
            </a:ext>
          </a:extLst>
        </xdr:cNvPr>
        <xdr:cNvSpPr/>
      </xdr:nvSpPr>
      <xdr:spPr>
        <a:xfrm>
          <a:off x="4584700" y="9676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55</xdr:row>
      <xdr:rowOff>97790</xdr:rowOff>
    </xdr:from>
    <xdr:to>
      <xdr:col>7</xdr:col>
      <xdr:colOff>474345</xdr:colOff>
      <xdr:row>57</xdr:row>
      <xdr:rowOff>13335</xdr:rowOff>
    </xdr:to>
    <xdr:sp macro="" textlink="">
      <xdr:nvSpPr>
        <xdr:cNvPr id="10377" name="物件費該当値テキスト">
          <a:extLst>
            <a:ext uri="{FF2B5EF4-FFF2-40B4-BE49-F238E27FC236}">
              <a16:creationId xmlns:a16="http://schemas.microsoft.com/office/drawing/2014/main" id="{00000000-0008-0000-0600-000089280000}"/>
            </a:ext>
          </a:extLst>
        </xdr:cNvPr>
        <xdr:cNvSpPr txBox="1"/>
      </xdr:nvSpPr>
      <xdr:spPr>
        <a:xfrm>
          <a:off x="4686300" y="95275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156,358</a:t>
          </a:r>
        </a:p>
      </xdr:txBody>
    </xdr:sp>
    <xdr:clientData/>
  </xdr:twoCellAnchor>
  <xdr:twoCellAnchor>
    <xdr:from>
      <xdr:col>5</xdr:col>
      <xdr:colOff>307975</xdr:colOff>
      <xdr:row>56</xdr:row>
      <xdr:rowOff>92710</xdr:rowOff>
    </xdr:from>
    <xdr:to>
      <xdr:col>5</xdr:col>
      <xdr:colOff>409575</xdr:colOff>
      <xdr:row>57</xdr:row>
      <xdr:rowOff>22860</xdr:rowOff>
    </xdr:to>
    <xdr:sp macro="" textlink="">
      <xdr:nvSpPr>
        <xdr:cNvPr id="10378" name="円/楕円 138">
          <a:extLst>
            <a:ext uri="{FF2B5EF4-FFF2-40B4-BE49-F238E27FC236}">
              <a16:creationId xmlns:a16="http://schemas.microsoft.com/office/drawing/2014/main" id="{00000000-0008-0000-0600-00008A280000}"/>
            </a:ext>
          </a:extLst>
        </xdr:cNvPr>
        <xdr:cNvSpPr/>
      </xdr:nvSpPr>
      <xdr:spPr>
        <a:xfrm>
          <a:off x="3746500" y="969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55</xdr:row>
      <xdr:rowOff>39370</xdr:rowOff>
    </xdr:from>
    <xdr:to>
      <xdr:col>5</xdr:col>
      <xdr:colOff>657225</xdr:colOff>
      <xdr:row>56</xdr:row>
      <xdr:rowOff>127000</xdr:rowOff>
    </xdr:to>
    <xdr:sp macro="" textlink="">
      <xdr:nvSpPr>
        <xdr:cNvPr id="10379" name="テキスト ボックス 139">
          <a:extLst>
            <a:ext uri="{FF2B5EF4-FFF2-40B4-BE49-F238E27FC236}">
              <a16:creationId xmlns:a16="http://schemas.microsoft.com/office/drawing/2014/main" id="{00000000-0008-0000-0600-00008B280000}"/>
            </a:ext>
          </a:extLst>
        </xdr:cNvPr>
        <xdr:cNvSpPr txBox="1"/>
      </xdr:nvSpPr>
      <xdr:spPr>
        <a:xfrm>
          <a:off x="3497580" y="9469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148,251</a:t>
          </a:r>
        </a:p>
      </xdr:txBody>
    </xdr:sp>
    <xdr:clientData/>
  </xdr:twoCellAnchor>
  <xdr:twoCellAnchor>
    <xdr:from>
      <xdr:col>4</xdr:col>
      <xdr:colOff>104775</xdr:colOff>
      <xdr:row>56</xdr:row>
      <xdr:rowOff>126365</xdr:rowOff>
    </xdr:from>
    <xdr:to>
      <xdr:col>4</xdr:col>
      <xdr:colOff>206375</xdr:colOff>
      <xdr:row>57</xdr:row>
      <xdr:rowOff>56515</xdr:rowOff>
    </xdr:to>
    <xdr:sp macro="" textlink="">
      <xdr:nvSpPr>
        <xdr:cNvPr id="10380" name="円/楕円 140">
          <a:extLst>
            <a:ext uri="{FF2B5EF4-FFF2-40B4-BE49-F238E27FC236}">
              <a16:creationId xmlns:a16="http://schemas.microsoft.com/office/drawing/2014/main" id="{00000000-0008-0000-0600-00008C280000}"/>
            </a:ext>
          </a:extLst>
        </xdr:cNvPr>
        <xdr:cNvSpPr/>
      </xdr:nvSpPr>
      <xdr:spPr>
        <a:xfrm>
          <a:off x="2857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55</xdr:row>
      <xdr:rowOff>73025</xdr:rowOff>
    </xdr:from>
    <xdr:to>
      <xdr:col>4</xdr:col>
      <xdr:colOff>454660</xdr:colOff>
      <xdr:row>56</xdr:row>
      <xdr:rowOff>160655</xdr:rowOff>
    </xdr:to>
    <xdr:sp macro="" textlink="">
      <xdr:nvSpPr>
        <xdr:cNvPr id="10381" name="テキスト ボックス 141">
          <a:extLst>
            <a:ext uri="{FF2B5EF4-FFF2-40B4-BE49-F238E27FC236}">
              <a16:creationId xmlns:a16="http://schemas.microsoft.com/office/drawing/2014/main" id="{00000000-0008-0000-0600-00008D280000}"/>
            </a:ext>
          </a:extLst>
        </xdr:cNvPr>
        <xdr:cNvSpPr txBox="1"/>
      </xdr:nvSpPr>
      <xdr:spPr>
        <a:xfrm>
          <a:off x="2608580" y="9502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133,554</a:t>
          </a:r>
        </a:p>
      </xdr:txBody>
    </xdr:sp>
    <xdr:clientData/>
  </xdr:twoCellAnchor>
  <xdr:twoCellAnchor>
    <xdr:from>
      <xdr:col>2</xdr:col>
      <xdr:colOff>587375</xdr:colOff>
      <xdr:row>56</xdr:row>
      <xdr:rowOff>139700</xdr:rowOff>
    </xdr:from>
    <xdr:to>
      <xdr:col>3</xdr:col>
      <xdr:colOff>3175</xdr:colOff>
      <xdr:row>57</xdr:row>
      <xdr:rowOff>69850</xdr:rowOff>
    </xdr:to>
    <xdr:sp macro="" textlink="">
      <xdr:nvSpPr>
        <xdr:cNvPr id="10382" name="円/楕円 142">
          <a:extLst>
            <a:ext uri="{FF2B5EF4-FFF2-40B4-BE49-F238E27FC236}">
              <a16:creationId xmlns:a16="http://schemas.microsoft.com/office/drawing/2014/main" id="{00000000-0008-0000-0600-00008E280000}"/>
            </a:ext>
          </a:extLst>
        </xdr:cNvPr>
        <xdr:cNvSpPr/>
      </xdr:nvSpPr>
      <xdr:spPr>
        <a:xfrm>
          <a:off x="1968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55</xdr:row>
      <xdr:rowOff>86360</xdr:rowOff>
    </xdr:from>
    <xdr:to>
      <xdr:col>3</xdr:col>
      <xdr:colOff>251460</xdr:colOff>
      <xdr:row>57</xdr:row>
      <xdr:rowOff>1905</xdr:rowOff>
    </xdr:to>
    <xdr:sp macro="" textlink="">
      <xdr:nvSpPr>
        <xdr:cNvPr id="10383" name="テキスト ボックス 143">
          <a:extLst>
            <a:ext uri="{FF2B5EF4-FFF2-40B4-BE49-F238E27FC236}">
              <a16:creationId xmlns:a16="http://schemas.microsoft.com/office/drawing/2014/main" id="{00000000-0008-0000-0600-00008F280000}"/>
            </a:ext>
          </a:extLst>
        </xdr:cNvPr>
        <xdr:cNvSpPr txBox="1"/>
      </xdr:nvSpPr>
      <xdr:spPr>
        <a:xfrm>
          <a:off x="1719580" y="95161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127,847</a:t>
          </a:r>
        </a:p>
      </xdr:txBody>
    </xdr:sp>
    <xdr:clientData/>
  </xdr:twoCellAnchor>
  <xdr:twoCellAnchor>
    <xdr:from>
      <xdr:col>1</xdr:col>
      <xdr:colOff>384175</xdr:colOff>
      <xdr:row>56</xdr:row>
      <xdr:rowOff>150495</xdr:rowOff>
    </xdr:from>
    <xdr:to>
      <xdr:col>1</xdr:col>
      <xdr:colOff>485775</xdr:colOff>
      <xdr:row>57</xdr:row>
      <xdr:rowOff>80645</xdr:rowOff>
    </xdr:to>
    <xdr:sp macro="" textlink="">
      <xdr:nvSpPr>
        <xdr:cNvPr id="10384" name="円/楕円 144">
          <a:extLst>
            <a:ext uri="{FF2B5EF4-FFF2-40B4-BE49-F238E27FC236}">
              <a16:creationId xmlns:a16="http://schemas.microsoft.com/office/drawing/2014/main" id="{00000000-0008-0000-0600-000090280000}"/>
            </a:ext>
          </a:extLst>
        </xdr:cNvPr>
        <xdr:cNvSpPr/>
      </xdr:nvSpPr>
      <xdr:spPr>
        <a:xfrm>
          <a:off x="10795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55</xdr:row>
      <xdr:rowOff>97790</xdr:rowOff>
    </xdr:from>
    <xdr:to>
      <xdr:col>2</xdr:col>
      <xdr:colOff>48260</xdr:colOff>
      <xdr:row>57</xdr:row>
      <xdr:rowOff>13335</xdr:rowOff>
    </xdr:to>
    <xdr:sp macro="" textlink="">
      <xdr:nvSpPr>
        <xdr:cNvPr id="10385" name="テキスト ボックス 145">
          <a:extLst>
            <a:ext uri="{FF2B5EF4-FFF2-40B4-BE49-F238E27FC236}">
              <a16:creationId xmlns:a16="http://schemas.microsoft.com/office/drawing/2014/main" id="{00000000-0008-0000-0600-000091280000}"/>
            </a:ext>
          </a:extLst>
        </xdr:cNvPr>
        <xdr:cNvSpPr txBox="1"/>
      </xdr:nvSpPr>
      <xdr:spPr>
        <a:xfrm>
          <a:off x="830580" y="9527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123,194</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0386" name="正方形/長方形 146">
          <a:extLst>
            <a:ext uri="{FF2B5EF4-FFF2-40B4-BE49-F238E27FC236}">
              <a16:creationId xmlns:a16="http://schemas.microsoft.com/office/drawing/2014/main" id="{00000000-0008-0000-0600-00009228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0387" name="正方形/長方形 147">
          <a:extLst>
            <a:ext uri="{FF2B5EF4-FFF2-40B4-BE49-F238E27FC236}">
              <a16:creationId xmlns:a16="http://schemas.microsoft.com/office/drawing/2014/main" id="{00000000-0008-0000-0600-00009328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0388" name="正方形/長方形 148">
          <a:extLst>
            <a:ext uri="{FF2B5EF4-FFF2-40B4-BE49-F238E27FC236}">
              <a16:creationId xmlns:a16="http://schemas.microsoft.com/office/drawing/2014/main" id="{00000000-0008-0000-0600-00009428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34/79</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0389" name="正方形/長方形 149">
          <a:extLst>
            <a:ext uri="{FF2B5EF4-FFF2-40B4-BE49-F238E27FC236}">
              <a16:creationId xmlns:a16="http://schemas.microsoft.com/office/drawing/2014/main" id="{00000000-0008-0000-0600-00009528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0390" name="正方形/長方形 150">
          <a:extLst>
            <a:ext uri="{FF2B5EF4-FFF2-40B4-BE49-F238E27FC236}">
              <a16:creationId xmlns:a16="http://schemas.microsoft.com/office/drawing/2014/main" id="{00000000-0008-0000-0600-00009628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5,092</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0391" name="正方形/長方形 151">
          <a:extLst>
            <a:ext uri="{FF2B5EF4-FFF2-40B4-BE49-F238E27FC236}">
              <a16:creationId xmlns:a16="http://schemas.microsoft.com/office/drawing/2014/main" id="{00000000-0008-0000-0600-00009728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0392" name="正方形/長方形 152">
          <a:extLst>
            <a:ext uri="{FF2B5EF4-FFF2-40B4-BE49-F238E27FC236}">
              <a16:creationId xmlns:a16="http://schemas.microsoft.com/office/drawing/2014/main" id="{00000000-0008-0000-0600-00009828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6,735</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393" name="正方形/長方形 153">
          <a:extLst>
            <a:ext uri="{FF2B5EF4-FFF2-40B4-BE49-F238E27FC236}">
              <a16:creationId xmlns:a16="http://schemas.microsoft.com/office/drawing/2014/main" id="{00000000-0008-0000-0600-00009928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0394" name="テキスト ボックス 154">
          <a:extLst>
            <a:ext uri="{FF2B5EF4-FFF2-40B4-BE49-F238E27FC236}">
              <a16:creationId xmlns:a16="http://schemas.microsoft.com/office/drawing/2014/main" id="{00000000-0008-0000-0600-00009A280000}"/>
            </a:ext>
          </a:extLst>
        </xdr:cNvPr>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0395" name="直線コネクタ 155">
          <a:extLst>
            <a:ext uri="{FF2B5EF4-FFF2-40B4-BE49-F238E27FC236}">
              <a16:creationId xmlns:a16="http://schemas.microsoft.com/office/drawing/2014/main" id="{00000000-0008-0000-0600-00009B28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0396" name="直線コネクタ 156">
          <a:extLst>
            <a:ext uri="{FF2B5EF4-FFF2-40B4-BE49-F238E27FC236}">
              <a16:creationId xmlns:a16="http://schemas.microsoft.com/office/drawing/2014/main" id="{00000000-0008-0000-0600-00009C28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78</xdr:row>
      <xdr:rowOff>128270</xdr:rowOff>
    </xdr:from>
    <xdr:to>
      <xdr:col>1</xdr:col>
      <xdr:colOff>66675</xdr:colOff>
      <xdr:row>80</xdr:row>
      <xdr:rowOff>44450</xdr:rowOff>
    </xdr:to>
    <xdr:sp macro="" textlink="">
      <xdr:nvSpPr>
        <xdr:cNvPr id="10397" name="テキスト ボックス 157">
          <a:extLst>
            <a:ext uri="{FF2B5EF4-FFF2-40B4-BE49-F238E27FC236}">
              <a16:creationId xmlns:a16="http://schemas.microsoft.com/office/drawing/2014/main" id="{00000000-0008-0000-0600-00009D280000}"/>
            </a:ext>
          </a:extLst>
        </xdr:cNvPr>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77</xdr:row>
      <xdr:rowOff>114935</xdr:rowOff>
    </xdr:from>
    <xdr:to>
      <xdr:col>7</xdr:col>
      <xdr:colOff>638175</xdr:colOff>
      <xdr:row>77</xdr:row>
      <xdr:rowOff>114935</xdr:rowOff>
    </xdr:to>
    <xdr:cxnSp macro="">
      <xdr:nvCxnSpPr>
        <xdr:cNvPr id="10398" name="直線コネクタ 158">
          <a:extLst>
            <a:ext uri="{FF2B5EF4-FFF2-40B4-BE49-F238E27FC236}">
              <a16:creationId xmlns:a16="http://schemas.microsoft.com/office/drawing/2014/main" id="{00000000-0008-0000-0600-00009E28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76</xdr:row>
      <xdr:rowOff>144145</xdr:rowOff>
    </xdr:from>
    <xdr:to>
      <xdr:col>1</xdr:col>
      <xdr:colOff>66675</xdr:colOff>
      <xdr:row>78</xdr:row>
      <xdr:rowOff>59690</xdr:rowOff>
    </xdr:to>
    <xdr:sp macro="" textlink="">
      <xdr:nvSpPr>
        <xdr:cNvPr id="10399" name="テキスト ボックス 159">
          <a:extLst>
            <a:ext uri="{FF2B5EF4-FFF2-40B4-BE49-F238E27FC236}">
              <a16:creationId xmlns:a16="http://schemas.microsoft.com/office/drawing/2014/main" id="{00000000-0008-0000-0600-00009F280000}"/>
            </a:ext>
          </a:extLst>
        </xdr:cNvPr>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66675</xdr:colOff>
      <xdr:row>75</xdr:row>
      <xdr:rowOff>132080</xdr:rowOff>
    </xdr:from>
    <xdr:to>
      <xdr:col>7</xdr:col>
      <xdr:colOff>638175</xdr:colOff>
      <xdr:row>75</xdr:row>
      <xdr:rowOff>132080</xdr:rowOff>
    </xdr:to>
    <xdr:cxnSp macro="">
      <xdr:nvCxnSpPr>
        <xdr:cNvPr id="10400" name="直線コネクタ 160">
          <a:extLst>
            <a:ext uri="{FF2B5EF4-FFF2-40B4-BE49-F238E27FC236}">
              <a16:creationId xmlns:a16="http://schemas.microsoft.com/office/drawing/2014/main" id="{00000000-0008-0000-0600-0000A028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74</xdr:row>
      <xdr:rowOff>160655</xdr:rowOff>
    </xdr:from>
    <xdr:to>
      <xdr:col>1</xdr:col>
      <xdr:colOff>66675</xdr:colOff>
      <xdr:row>76</xdr:row>
      <xdr:rowOff>76835</xdr:rowOff>
    </xdr:to>
    <xdr:sp macro="" textlink="">
      <xdr:nvSpPr>
        <xdr:cNvPr id="10401" name="テキスト ボックス 161">
          <a:extLst>
            <a:ext uri="{FF2B5EF4-FFF2-40B4-BE49-F238E27FC236}">
              <a16:creationId xmlns:a16="http://schemas.microsoft.com/office/drawing/2014/main" id="{00000000-0008-0000-0600-0000A1280000}"/>
            </a:ext>
          </a:extLst>
        </xdr:cNvPr>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73</xdr:row>
      <xdr:rowOff>147955</xdr:rowOff>
    </xdr:from>
    <xdr:to>
      <xdr:col>7</xdr:col>
      <xdr:colOff>638175</xdr:colOff>
      <xdr:row>73</xdr:row>
      <xdr:rowOff>147955</xdr:rowOff>
    </xdr:to>
    <xdr:cxnSp macro="">
      <xdr:nvCxnSpPr>
        <xdr:cNvPr id="10402" name="直線コネクタ 162">
          <a:extLst>
            <a:ext uri="{FF2B5EF4-FFF2-40B4-BE49-F238E27FC236}">
              <a16:creationId xmlns:a16="http://schemas.microsoft.com/office/drawing/2014/main" id="{00000000-0008-0000-0600-0000A228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73</xdr:row>
      <xdr:rowOff>6350</xdr:rowOff>
    </xdr:from>
    <xdr:to>
      <xdr:col>1</xdr:col>
      <xdr:colOff>66675</xdr:colOff>
      <xdr:row>74</xdr:row>
      <xdr:rowOff>93345</xdr:rowOff>
    </xdr:to>
    <xdr:sp macro="" textlink="">
      <xdr:nvSpPr>
        <xdr:cNvPr id="10403" name="テキスト ボックス 163">
          <a:extLst>
            <a:ext uri="{FF2B5EF4-FFF2-40B4-BE49-F238E27FC236}">
              <a16:creationId xmlns:a16="http://schemas.microsoft.com/office/drawing/2014/main" id="{00000000-0008-0000-0600-0000A3280000}"/>
            </a:ext>
          </a:extLst>
        </xdr:cNvPr>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66675</xdr:colOff>
      <xdr:row>71</xdr:row>
      <xdr:rowOff>164465</xdr:rowOff>
    </xdr:from>
    <xdr:to>
      <xdr:col>7</xdr:col>
      <xdr:colOff>638175</xdr:colOff>
      <xdr:row>71</xdr:row>
      <xdr:rowOff>164465</xdr:rowOff>
    </xdr:to>
    <xdr:cxnSp macro="">
      <xdr:nvCxnSpPr>
        <xdr:cNvPr id="10404" name="直線コネクタ 164">
          <a:extLst>
            <a:ext uri="{FF2B5EF4-FFF2-40B4-BE49-F238E27FC236}">
              <a16:creationId xmlns:a16="http://schemas.microsoft.com/office/drawing/2014/main" id="{00000000-0008-0000-0600-0000A428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71</xdr:row>
      <xdr:rowOff>22225</xdr:rowOff>
    </xdr:from>
    <xdr:to>
      <xdr:col>1</xdr:col>
      <xdr:colOff>66675</xdr:colOff>
      <xdr:row>72</xdr:row>
      <xdr:rowOff>109220</xdr:rowOff>
    </xdr:to>
    <xdr:sp macro="" textlink="">
      <xdr:nvSpPr>
        <xdr:cNvPr id="10405" name="テキスト ボックス 165">
          <a:extLst>
            <a:ext uri="{FF2B5EF4-FFF2-40B4-BE49-F238E27FC236}">
              <a16:creationId xmlns:a16="http://schemas.microsoft.com/office/drawing/2014/main" id="{00000000-0008-0000-0600-0000A5280000}"/>
            </a:ext>
          </a:extLst>
        </xdr:cNvPr>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70</xdr:row>
      <xdr:rowOff>8890</xdr:rowOff>
    </xdr:from>
    <xdr:to>
      <xdr:col>7</xdr:col>
      <xdr:colOff>638175</xdr:colOff>
      <xdr:row>70</xdr:row>
      <xdr:rowOff>8890</xdr:rowOff>
    </xdr:to>
    <xdr:cxnSp macro="">
      <xdr:nvCxnSpPr>
        <xdr:cNvPr id="10406" name="直線コネクタ 166">
          <a:extLst>
            <a:ext uri="{FF2B5EF4-FFF2-40B4-BE49-F238E27FC236}">
              <a16:creationId xmlns:a16="http://schemas.microsoft.com/office/drawing/2014/main" id="{00000000-0008-0000-0600-0000A628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69</xdr:row>
      <xdr:rowOff>38100</xdr:rowOff>
    </xdr:from>
    <xdr:to>
      <xdr:col>1</xdr:col>
      <xdr:colOff>66675</xdr:colOff>
      <xdr:row>70</xdr:row>
      <xdr:rowOff>125730</xdr:rowOff>
    </xdr:to>
    <xdr:sp macro="" textlink="">
      <xdr:nvSpPr>
        <xdr:cNvPr id="10407" name="テキスト ボックス 167">
          <a:extLst>
            <a:ext uri="{FF2B5EF4-FFF2-40B4-BE49-F238E27FC236}">
              <a16:creationId xmlns:a16="http://schemas.microsoft.com/office/drawing/2014/main" id="{00000000-0008-0000-0600-0000A7280000}"/>
            </a:ext>
          </a:extLst>
        </xdr:cNvPr>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0408" name="直線コネクタ 168">
          <a:extLst>
            <a:ext uri="{FF2B5EF4-FFF2-40B4-BE49-F238E27FC236}">
              <a16:creationId xmlns:a16="http://schemas.microsoft.com/office/drawing/2014/main" id="{00000000-0008-0000-0600-0000A828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67</xdr:row>
      <xdr:rowOff>54610</xdr:rowOff>
    </xdr:from>
    <xdr:to>
      <xdr:col>1</xdr:col>
      <xdr:colOff>66675</xdr:colOff>
      <xdr:row>68</xdr:row>
      <xdr:rowOff>141605</xdr:rowOff>
    </xdr:to>
    <xdr:sp macro="" textlink="">
      <xdr:nvSpPr>
        <xdr:cNvPr id="10409" name="テキスト ボックス 169">
          <a:extLst>
            <a:ext uri="{FF2B5EF4-FFF2-40B4-BE49-F238E27FC236}">
              <a16:creationId xmlns:a16="http://schemas.microsoft.com/office/drawing/2014/main" id="{00000000-0008-0000-0600-0000A9280000}"/>
            </a:ext>
          </a:extLst>
        </xdr:cNvPr>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0410" name="維持補修費グラフ枠">
          <a:extLst>
            <a:ext uri="{FF2B5EF4-FFF2-40B4-BE49-F238E27FC236}">
              <a16:creationId xmlns:a16="http://schemas.microsoft.com/office/drawing/2014/main" id="{00000000-0008-0000-0600-0000AA28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70</xdr:row>
      <xdr:rowOff>52070</xdr:rowOff>
    </xdr:from>
    <xdr:to>
      <xdr:col>6</xdr:col>
      <xdr:colOff>510540</xdr:colOff>
      <xdr:row>79</xdr:row>
      <xdr:rowOff>72390</xdr:rowOff>
    </xdr:to>
    <xdr:cxnSp macro="">
      <xdr:nvCxnSpPr>
        <xdr:cNvPr id="10411" name="直線コネクタ 171">
          <a:extLst>
            <a:ext uri="{FF2B5EF4-FFF2-40B4-BE49-F238E27FC236}">
              <a16:creationId xmlns:a16="http://schemas.microsoft.com/office/drawing/2014/main" id="{00000000-0008-0000-0600-0000AB280000}"/>
            </a:ext>
          </a:extLst>
        </xdr:cNvPr>
        <xdr:cNvCxnSpPr/>
      </xdr:nvCxnSpPr>
      <xdr:spPr>
        <a:xfrm flipV="1">
          <a:off x="4633595" y="12053570"/>
          <a:ext cx="127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79</xdr:row>
      <xdr:rowOff>76200</xdr:rowOff>
    </xdr:from>
    <xdr:to>
      <xdr:col>7</xdr:col>
      <xdr:colOff>254000</xdr:colOff>
      <xdr:row>80</xdr:row>
      <xdr:rowOff>163195</xdr:rowOff>
    </xdr:to>
    <xdr:sp macro="" textlink="">
      <xdr:nvSpPr>
        <xdr:cNvPr id="10412" name="維持補修費最小値テキスト">
          <a:extLst>
            <a:ext uri="{FF2B5EF4-FFF2-40B4-BE49-F238E27FC236}">
              <a16:creationId xmlns:a16="http://schemas.microsoft.com/office/drawing/2014/main" id="{00000000-0008-0000-0600-0000AC280000}"/>
            </a:ext>
          </a:extLst>
        </xdr:cNvPr>
        <xdr:cNvSpPr txBox="1"/>
      </xdr:nvSpPr>
      <xdr:spPr>
        <a:xfrm>
          <a:off x="4686300" y="136207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813</a:t>
          </a:r>
        </a:p>
      </xdr:txBody>
    </xdr:sp>
    <xdr:clientData/>
  </xdr:twoCellAnchor>
  <xdr:twoCellAnchor>
    <xdr:from>
      <xdr:col>6</xdr:col>
      <xdr:colOff>422275</xdr:colOff>
      <xdr:row>79</xdr:row>
      <xdr:rowOff>72390</xdr:rowOff>
    </xdr:from>
    <xdr:to>
      <xdr:col>6</xdr:col>
      <xdr:colOff>600075</xdr:colOff>
      <xdr:row>79</xdr:row>
      <xdr:rowOff>72390</xdr:rowOff>
    </xdr:to>
    <xdr:cxnSp macro="">
      <xdr:nvCxnSpPr>
        <xdr:cNvPr id="10413" name="直線コネクタ 173">
          <a:extLst>
            <a:ext uri="{FF2B5EF4-FFF2-40B4-BE49-F238E27FC236}">
              <a16:creationId xmlns:a16="http://schemas.microsoft.com/office/drawing/2014/main" id="{00000000-0008-0000-0600-0000AD280000}"/>
            </a:ext>
          </a:extLst>
        </xdr:cNvPr>
        <xdr:cNvCxnSpPr/>
      </xdr:nvCxnSpPr>
      <xdr:spPr>
        <a:xfrm>
          <a:off x="4546600" y="1361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68</xdr:row>
      <xdr:rowOff>169545</xdr:rowOff>
    </xdr:from>
    <xdr:to>
      <xdr:col>7</xdr:col>
      <xdr:colOff>410210</xdr:colOff>
      <xdr:row>70</xdr:row>
      <xdr:rowOff>85090</xdr:rowOff>
    </xdr:to>
    <xdr:sp macro="" textlink="">
      <xdr:nvSpPr>
        <xdr:cNvPr id="10414" name="維持補修費最大値テキスト">
          <a:extLst>
            <a:ext uri="{FF2B5EF4-FFF2-40B4-BE49-F238E27FC236}">
              <a16:creationId xmlns:a16="http://schemas.microsoft.com/office/drawing/2014/main" id="{00000000-0008-0000-0600-0000AE280000}"/>
            </a:ext>
          </a:extLst>
        </xdr:cNvPr>
        <xdr:cNvSpPr txBox="1"/>
      </xdr:nvSpPr>
      <xdr:spPr>
        <a:xfrm>
          <a:off x="4686300" y="11828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48,697</a:t>
          </a:r>
        </a:p>
      </xdr:txBody>
    </xdr:sp>
    <xdr:clientData/>
  </xdr:twoCellAnchor>
  <xdr:twoCellAnchor>
    <xdr:from>
      <xdr:col>6</xdr:col>
      <xdr:colOff>422275</xdr:colOff>
      <xdr:row>70</xdr:row>
      <xdr:rowOff>52070</xdr:rowOff>
    </xdr:from>
    <xdr:to>
      <xdr:col>6</xdr:col>
      <xdr:colOff>600075</xdr:colOff>
      <xdr:row>70</xdr:row>
      <xdr:rowOff>52070</xdr:rowOff>
    </xdr:to>
    <xdr:cxnSp macro="">
      <xdr:nvCxnSpPr>
        <xdr:cNvPr id="10415" name="直線コネクタ 175">
          <a:extLst>
            <a:ext uri="{FF2B5EF4-FFF2-40B4-BE49-F238E27FC236}">
              <a16:creationId xmlns:a16="http://schemas.microsoft.com/office/drawing/2014/main" id="{00000000-0008-0000-0600-0000AF280000}"/>
            </a:ext>
          </a:extLst>
        </xdr:cNvPr>
        <xdr:cNvCxnSpPr/>
      </xdr:nvCxnSpPr>
      <xdr:spPr>
        <a:xfrm>
          <a:off x="4546600" y="12053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164465</xdr:rowOff>
    </xdr:from>
    <xdr:to>
      <xdr:col>6</xdr:col>
      <xdr:colOff>511810</xdr:colOff>
      <xdr:row>78</xdr:row>
      <xdr:rowOff>7620</xdr:rowOff>
    </xdr:to>
    <xdr:cxnSp macro="">
      <xdr:nvCxnSpPr>
        <xdr:cNvPr id="10416" name="直線コネクタ 176">
          <a:extLst>
            <a:ext uri="{FF2B5EF4-FFF2-40B4-BE49-F238E27FC236}">
              <a16:creationId xmlns:a16="http://schemas.microsoft.com/office/drawing/2014/main" id="{00000000-0008-0000-0600-0000B0280000}"/>
            </a:ext>
          </a:extLst>
        </xdr:cNvPr>
        <xdr:cNvCxnSpPr/>
      </xdr:nvCxnSpPr>
      <xdr:spPr>
        <a:xfrm flipV="1">
          <a:off x="3797300" y="13366115"/>
          <a:ext cx="8388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76</xdr:row>
      <xdr:rowOff>78105</xdr:rowOff>
    </xdr:from>
    <xdr:to>
      <xdr:col>7</xdr:col>
      <xdr:colOff>410210</xdr:colOff>
      <xdr:row>77</xdr:row>
      <xdr:rowOff>165100</xdr:rowOff>
    </xdr:to>
    <xdr:sp macro="" textlink="">
      <xdr:nvSpPr>
        <xdr:cNvPr id="10417" name="維持補修費平均値テキスト">
          <a:extLst>
            <a:ext uri="{FF2B5EF4-FFF2-40B4-BE49-F238E27FC236}">
              <a16:creationId xmlns:a16="http://schemas.microsoft.com/office/drawing/2014/main" id="{00000000-0008-0000-0600-0000B1280000}"/>
            </a:ext>
          </a:extLst>
        </xdr:cNvPr>
        <xdr:cNvSpPr txBox="1"/>
      </xdr:nvSpPr>
      <xdr:spPr>
        <a:xfrm>
          <a:off x="4686300" y="131083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10,274</a:t>
          </a:r>
        </a:p>
      </xdr:txBody>
    </xdr:sp>
    <xdr:clientData/>
  </xdr:twoCellAnchor>
  <xdr:twoCellAnchor>
    <xdr:from>
      <xdr:col>6</xdr:col>
      <xdr:colOff>460375</xdr:colOff>
      <xdr:row>77</xdr:row>
      <xdr:rowOff>55245</xdr:rowOff>
    </xdr:from>
    <xdr:to>
      <xdr:col>6</xdr:col>
      <xdr:colOff>561975</xdr:colOff>
      <xdr:row>77</xdr:row>
      <xdr:rowOff>156845</xdr:rowOff>
    </xdr:to>
    <xdr:sp macro="" textlink="">
      <xdr:nvSpPr>
        <xdr:cNvPr id="10418" name="フローチャート : 判断 178">
          <a:extLst>
            <a:ext uri="{FF2B5EF4-FFF2-40B4-BE49-F238E27FC236}">
              <a16:creationId xmlns:a16="http://schemas.microsoft.com/office/drawing/2014/main" id="{00000000-0008-0000-0600-0000B2280000}"/>
            </a:ext>
          </a:extLst>
        </xdr:cNvPr>
        <xdr:cNvSpPr/>
      </xdr:nvSpPr>
      <xdr:spPr>
        <a:xfrm>
          <a:off x="4584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77</xdr:row>
      <xdr:rowOff>149860</xdr:rowOff>
    </xdr:from>
    <xdr:to>
      <xdr:col>5</xdr:col>
      <xdr:colOff>358775</xdr:colOff>
      <xdr:row>78</xdr:row>
      <xdr:rowOff>7620</xdr:rowOff>
    </xdr:to>
    <xdr:cxnSp macro="">
      <xdr:nvCxnSpPr>
        <xdr:cNvPr id="10419" name="直線コネクタ 179">
          <a:extLst>
            <a:ext uri="{FF2B5EF4-FFF2-40B4-BE49-F238E27FC236}">
              <a16:creationId xmlns:a16="http://schemas.microsoft.com/office/drawing/2014/main" id="{00000000-0008-0000-0600-0000B3280000}"/>
            </a:ext>
          </a:extLst>
        </xdr:cNvPr>
        <xdr:cNvCxnSpPr/>
      </xdr:nvCxnSpPr>
      <xdr:spPr>
        <a:xfrm>
          <a:off x="2908300" y="133515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123825</xdr:rowOff>
    </xdr:from>
    <xdr:to>
      <xdr:col>5</xdr:col>
      <xdr:colOff>409575</xdr:colOff>
      <xdr:row>78</xdr:row>
      <xdr:rowOff>53975</xdr:rowOff>
    </xdr:to>
    <xdr:sp macro="" textlink="">
      <xdr:nvSpPr>
        <xdr:cNvPr id="10420" name="フローチャート : 判断 180">
          <a:extLst>
            <a:ext uri="{FF2B5EF4-FFF2-40B4-BE49-F238E27FC236}">
              <a16:creationId xmlns:a16="http://schemas.microsoft.com/office/drawing/2014/main" id="{00000000-0008-0000-0600-0000B4280000}"/>
            </a:ext>
          </a:extLst>
        </xdr:cNvPr>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76</xdr:row>
      <xdr:rowOff>70485</xdr:rowOff>
    </xdr:from>
    <xdr:to>
      <xdr:col>5</xdr:col>
      <xdr:colOff>593725</xdr:colOff>
      <xdr:row>77</xdr:row>
      <xdr:rowOff>158115</xdr:rowOff>
    </xdr:to>
    <xdr:sp macro="" textlink="">
      <xdr:nvSpPr>
        <xdr:cNvPr id="10421" name="テキスト ボックス 181">
          <a:extLst>
            <a:ext uri="{FF2B5EF4-FFF2-40B4-BE49-F238E27FC236}">
              <a16:creationId xmlns:a16="http://schemas.microsoft.com/office/drawing/2014/main" id="{00000000-0008-0000-0600-0000B5280000}"/>
            </a:ext>
          </a:extLst>
        </xdr:cNvPr>
        <xdr:cNvSpPr txBox="1"/>
      </xdr:nvSpPr>
      <xdr:spPr>
        <a:xfrm>
          <a:off x="3562350" y="13100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8,189</a:t>
          </a:r>
        </a:p>
      </xdr:txBody>
    </xdr:sp>
    <xdr:clientData/>
  </xdr:twoCellAnchor>
  <xdr:twoCellAnchor>
    <xdr:from>
      <xdr:col>2</xdr:col>
      <xdr:colOff>638175</xdr:colOff>
      <xdr:row>77</xdr:row>
      <xdr:rowOff>144780</xdr:rowOff>
    </xdr:from>
    <xdr:to>
      <xdr:col>4</xdr:col>
      <xdr:colOff>155575</xdr:colOff>
      <xdr:row>77</xdr:row>
      <xdr:rowOff>149860</xdr:rowOff>
    </xdr:to>
    <xdr:cxnSp macro="">
      <xdr:nvCxnSpPr>
        <xdr:cNvPr id="10422" name="直線コネクタ 182">
          <a:extLst>
            <a:ext uri="{FF2B5EF4-FFF2-40B4-BE49-F238E27FC236}">
              <a16:creationId xmlns:a16="http://schemas.microsoft.com/office/drawing/2014/main" id="{00000000-0008-0000-0600-0000B6280000}"/>
            </a:ext>
          </a:extLst>
        </xdr:cNvPr>
        <xdr:cNvCxnSpPr/>
      </xdr:nvCxnSpPr>
      <xdr:spPr>
        <a:xfrm>
          <a:off x="2019300" y="133464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137160</xdr:rowOff>
    </xdr:from>
    <xdr:to>
      <xdr:col>4</xdr:col>
      <xdr:colOff>206375</xdr:colOff>
      <xdr:row>78</xdr:row>
      <xdr:rowOff>67310</xdr:rowOff>
    </xdr:to>
    <xdr:sp macro="" textlink="">
      <xdr:nvSpPr>
        <xdr:cNvPr id="10423" name="フローチャート : 判断 183">
          <a:extLst>
            <a:ext uri="{FF2B5EF4-FFF2-40B4-BE49-F238E27FC236}">
              <a16:creationId xmlns:a16="http://schemas.microsoft.com/office/drawing/2014/main" id="{00000000-0008-0000-0600-0000B7280000}"/>
            </a:ext>
          </a:extLst>
        </xdr:cNvPr>
        <xdr:cNvSpPr/>
      </xdr:nvSpPr>
      <xdr:spPr>
        <a:xfrm>
          <a:off x="2857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78</xdr:row>
      <xdr:rowOff>58420</xdr:rowOff>
    </xdr:from>
    <xdr:to>
      <xdr:col>4</xdr:col>
      <xdr:colOff>390525</xdr:colOff>
      <xdr:row>79</xdr:row>
      <xdr:rowOff>146050</xdr:rowOff>
    </xdr:to>
    <xdr:sp macro="" textlink="">
      <xdr:nvSpPr>
        <xdr:cNvPr id="10424" name="テキスト ボックス 184">
          <a:extLst>
            <a:ext uri="{FF2B5EF4-FFF2-40B4-BE49-F238E27FC236}">
              <a16:creationId xmlns:a16="http://schemas.microsoft.com/office/drawing/2014/main" id="{00000000-0008-0000-0600-0000B8280000}"/>
            </a:ext>
          </a:extLst>
        </xdr:cNvPr>
        <xdr:cNvSpPr txBox="1"/>
      </xdr:nvSpPr>
      <xdr:spPr>
        <a:xfrm>
          <a:off x="2673350" y="1343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7,767</a:t>
          </a:r>
        </a:p>
      </xdr:txBody>
    </xdr:sp>
    <xdr:clientData/>
  </xdr:twoCellAnchor>
  <xdr:twoCellAnchor>
    <xdr:from>
      <xdr:col>1</xdr:col>
      <xdr:colOff>434975</xdr:colOff>
      <xdr:row>77</xdr:row>
      <xdr:rowOff>144780</xdr:rowOff>
    </xdr:from>
    <xdr:to>
      <xdr:col>2</xdr:col>
      <xdr:colOff>638175</xdr:colOff>
      <xdr:row>78</xdr:row>
      <xdr:rowOff>67945</xdr:rowOff>
    </xdr:to>
    <xdr:cxnSp macro="">
      <xdr:nvCxnSpPr>
        <xdr:cNvPr id="10425" name="直線コネクタ 185">
          <a:extLst>
            <a:ext uri="{FF2B5EF4-FFF2-40B4-BE49-F238E27FC236}">
              <a16:creationId xmlns:a16="http://schemas.microsoft.com/office/drawing/2014/main" id="{00000000-0008-0000-0600-0000B9280000}"/>
            </a:ext>
          </a:extLst>
        </xdr:cNvPr>
        <xdr:cNvCxnSpPr/>
      </xdr:nvCxnSpPr>
      <xdr:spPr>
        <a:xfrm flipV="1">
          <a:off x="1130300" y="1334643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156210</xdr:rowOff>
    </xdr:from>
    <xdr:to>
      <xdr:col>3</xdr:col>
      <xdr:colOff>3175</xdr:colOff>
      <xdr:row>78</xdr:row>
      <xdr:rowOff>86360</xdr:rowOff>
    </xdr:to>
    <xdr:sp macro="" textlink="">
      <xdr:nvSpPr>
        <xdr:cNvPr id="10426" name="フローチャート : 判断 186">
          <a:extLst>
            <a:ext uri="{FF2B5EF4-FFF2-40B4-BE49-F238E27FC236}">
              <a16:creationId xmlns:a16="http://schemas.microsoft.com/office/drawing/2014/main" id="{00000000-0008-0000-0600-0000BA280000}"/>
            </a:ext>
          </a:extLst>
        </xdr:cNvPr>
        <xdr:cNvSpPr/>
      </xdr:nvSpPr>
      <xdr:spPr>
        <a:xfrm>
          <a:off x="196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78</xdr:row>
      <xdr:rowOff>77470</xdr:rowOff>
    </xdr:from>
    <xdr:to>
      <xdr:col>3</xdr:col>
      <xdr:colOff>186055</xdr:colOff>
      <xdr:row>79</xdr:row>
      <xdr:rowOff>164465</xdr:rowOff>
    </xdr:to>
    <xdr:sp macro="" textlink="">
      <xdr:nvSpPr>
        <xdr:cNvPr id="10427" name="テキスト ボックス 187">
          <a:extLst>
            <a:ext uri="{FF2B5EF4-FFF2-40B4-BE49-F238E27FC236}">
              <a16:creationId xmlns:a16="http://schemas.microsoft.com/office/drawing/2014/main" id="{00000000-0008-0000-0600-0000BB280000}"/>
            </a:ext>
          </a:extLst>
        </xdr:cNvPr>
        <xdr:cNvSpPr txBox="1"/>
      </xdr:nvSpPr>
      <xdr:spPr>
        <a:xfrm>
          <a:off x="1783715" y="13450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7,188</a:t>
          </a:r>
        </a:p>
      </xdr:txBody>
    </xdr:sp>
    <xdr:clientData/>
  </xdr:twoCellAnchor>
  <xdr:twoCellAnchor>
    <xdr:from>
      <xdr:col>1</xdr:col>
      <xdr:colOff>384175</xdr:colOff>
      <xdr:row>77</xdr:row>
      <xdr:rowOff>156210</xdr:rowOff>
    </xdr:from>
    <xdr:to>
      <xdr:col>1</xdr:col>
      <xdr:colOff>485775</xdr:colOff>
      <xdr:row>78</xdr:row>
      <xdr:rowOff>86360</xdr:rowOff>
    </xdr:to>
    <xdr:sp macro="" textlink="">
      <xdr:nvSpPr>
        <xdr:cNvPr id="10428" name="フローチャート : 判断 188">
          <a:extLst>
            <a:ext uri="{FF2B5EF4-FFF2-40B4-BE49-F238E27FC236}">
              <a16:creationId xmlns:a16="http://schemas.microsoft.com/office/drawing/2014/main" id="{00000000-0008-0000-0600-0000BC280000}"/>
            </a:ext>
          </a:extLst>
        </xdr:cNvPr>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76</xdr:row>
      <xdr:rowOff>102870</xdr:rowOff>
    </xdr:from>
    <xdr:to>
      <xdr:col>1</xdr:col>
      <xdr:colOff>669290</xdr:colOff>
      <xdr:row>78</xdr:row>
      <xdr:rowOff>19050</xdr:rowOff>
    </xdr:to>
    <xdr:sp macro="" textlink="">
      <xdr:nvSpPr>
        <xdr:cNvPr id="10429" name="テキスト ボックス 189">
          <a:extLst>
            <a:ext uri="{FF2B5EF4-FFF2-40B4-BE49-F238E27FC236}">
              <a16:creationId xmlns:a16="http://schemas.microsoft.com/office/drawing/2014/main" id="{00000000-0008-0000-0600-0000BD280000}"/>
            </a:ext>
          </a:extLst>
        </xdr:cNvPr>
        <xdr:cNvSpPr txBox="1"/>
      </xdr:nvSpPr>
      <xdr:spPr>
        <a:xfrm>
          <a:off x="895350"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7,197</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0430" name="テキスト ボックス 190">
          <a:extLst>
            <a:ext uri="{FF2B5EF4-FFF2-40B4-BE49-F238E27FC236}">
              <a16:creationId xmlns:a16="http://schemas.microsoft.com/office/drawing/2014/main" id="{00000000-0008-0000-0600-0000BE280000}"/>
            </a:ext>
          </a:extLst>
        </xdr:cNvPr>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0431" name="テキスト ボックス 191">
          <a:extLst>
            <a:ext uri="{FF2B5EF4-FFF2-40B4-BE49-F238E27FC236}">
              <a16:creationId xmlns:a16="http://schemas.microsoft.com/office/drawing/2014/main" id="{00000000-0008-0000-0600-0000BF280000}"/>
            </a:ext>
          </a:extLst>
        </xdr:cNvPr>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0432" name="テキスト ボックス 192">
          <a:extLst>
            <a:ext uri="{FF2B5EF4-FFF2-40B4-BE49-F238E27FC236}">
              <a16:creationId xmlns:a16="http://schemas.microsoft.com/office/drawing/2014/main" id="{00000000-0008-0000-0600-0000C028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0433" name="テキスト ボックス 193">
          <a:extLst>
            <a:ext uri="{FF2B5EF4-FFF2-40B4-BE49-F238E27FC236}">
              <a16:creationId xmlns:a16="http://schemas.microsoft.com/office/drawing/2014/main" id="{00000000-0008-0000-0600-0000C128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0434" name="テキスト ボックス 194">
          <a:extLst>
            <a:ext uri="{FF2B5EF4-FFF2-40B4-BE49-F238E27FC236}">
              <a16:creationId xmlns:a16="http://schemas.microsoft.com/office/drawing/2014/main" id="{00000000-0008-0000-0600-0000C228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77</xdr:row>
      <xdr:rowOff>113665</xdr:rowOff>
    </xdr:from>
    <xdr:to>
      <xdr:col>6</xdr:col>
      <xdr:colOff>561975</xdr:colOff>
      <xdr:row>78</xdr:row>
      <xdr:rowOff>43815</xdr:rowOff>
    </xdr:to>
    <xdr:sp macro="" textlink="">
      <xdr:nvSpPr>
        <xdr:cNvPr id="10435" name="円/楕円 195">
          <a:extLst>
            <a:ext uri="{FF2B5EF4-FFF2-40B4-BE49-F238E27FC236}">
              <a16:creationId xmlns:a16="http://schemas.microsoft.com/office/drawing/2014/main" id="{00000000-0008-0000-0600-0000C3280000}"/>
            </a:ext>
          </a:extLst>
        </xdr:cNvPr>
        <xdr:cNvSpPr/>
      </xdr:nvSpPr>
      <xdr:spPr>
        <a:xfrm>
          <a:off x="45847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77</xdr:row>
      <xdr:rowOff>92075</xdr:rowOff>
    </xdr:from>
    <xdr:to>
      <xdr:col>7</xdr:col>
      <xdr:colOff>345440</xdr:colOff>
      <xdr:row>79</xdr:row>
      <xdr:rowOff>8255</xdr:rowOff>
    </xdr:to>
    <xdr:sp macro="" textlink="">
      <xdr:nvSpPr>
        <xdr:cNvPr id="10436" name="維持補修費該当値テキスト">
          <a:extLst>
            <a:ext uri="{FF2B5EF4-FFF2-40B4-BE49-F238E27FC236}">
              <a16:creationId xmlns:a16="http://schemas.microsoft.com/office/drawing/2014/main" id="{00000000-0008-0000-0600-0000C4280000}"/>
            </a:ext>
          </a:extLst>
        </xdr:cNvPr>
        <xdr:cNvSpPr txBox="1"/>
      </xdr:nvSpPr>
      <xdr:spPr>
        <a:xfrm>
          <a:off x="4686300" y="13293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8,488</a:t>
          </a:r>
        </a:p>
      </xdr:txBody>
    </xdr:sp>
    <xdr:clientData/>
  </xdr:twoCellAnchor>
  <xdr:twoCellAnchor>
    <xdr:from>
      <xdr:col>5</xdr:col>
      <xdr:colOff>307975</xdr:colOff>
      <xdr:row>77</xdr:row>
      <xdr:rowOff>128270</xdr:rowOff>
    </xdr:from>
    <xdr:to>
      <xdr:col>5</xdr:col>
      <xdr:colOff>409575</xdr:colOff>
      <xdr:row>78</xdr:row>
      <xdr:rowOff>58420</xdr:rowOff>
    </xdr:to>
    <xdr:sp macro="" textlink="">
      <xdr:nvSpPr>
        <xdr:cNvPr id="10437" name="円/楕円 197">
          <a:extLst>
            <a:ext uri="{FF2B5EF4-FFF2-40B4-BE49-F238E27FC236}">
              <a16:creationId xmlns:a16="http://schemas.microsoft.com/office/drawing/2014/main" id="{00000000-0008-0000-0600-0000C5280000}"/>
            </a:ext>
          </a:extLst>
        </xdr:cNvPr>
        <xdr:cNvSpPr/>
      </xdr:nvSpPr>
      <xdr:spPr>
        <a:xfrm>
          <a:off x="3746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78</xdr:row>
      <xdr:rowOff>49530</xdr:rowOff>
    </xdr:from>
    <xdr:to>
      <xdr:col>5</xdr:col>
      <xdr:colOff>593725</xdr:colOff>
      <xdr:row>79</xdr:row>
      <xdr:rowOff>137160</xdr:rowOff>
    </xdr:to>
    <xdr:sp macro="" textlink="">
      <xdr:nvSpPr>
        <xdr:cNvPr id="10438" name="テキスト ボックス 198">
          <a:extLst>
            <a:ext uri="{FF2B5EF4-FFF2-40B4-BE49-F238E27FC236}">
              <a16:creationId xmlns:a16="http://schemas.microsoft.com/office/drawing/2014/main" id="{00000000-0008-0000-0600-0000C6280000}"/>
            </a:ext>
          </a:extLst>
        </xdr:cNvPr>
        <xdr:cNvSpPr txBox="1"/>
      </xdr:nvSpPr>
      <xdr:spPr>
        <a:xfrm>
          <a:off x="3562350" y="1342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8,048</a:t>
          </a:r>
        </a:p>
      </xdr:txBody>
    </xdr:sp>
    <xdr:clientData/>
  </xdr:twoCellAnchor>
  <xdr:twoCellAnchor>
    <xdr:from>
      <xdr:col>4</xdr:col>
      <xdr:colOff>104775</xdr:colOff>
      <xdr:row>77</xdr:row>
      <xdr:rowOff>99060</xdr:rowOff>
    </xdr:from>
    <xdr:to>
      <xdr:col>4</xdr:col>
      <xdr:colOff>206375</xdr:colOff>
      <xdr:row>78</xdr:row>
      <xdr:rowOff>29210</xdr:rowOff>
    </xdr:to>
    <xdr:sp macro="" textlink="">
      <xdr:nvSpPr>
        <xdr:cNvPr id="10439" name="円/楕円 199">
          <a:extLst>
            <a:ext uri="{FF2B5EF4-FFF2-40B4-BE49-F238E27FC236}">
              <a16:creationId xmlns:a16="http://schemas.microsoft.com/office/drawing/2014/main" id="{00000000-0008-0000-0600-0000C7280000}"/>
            </a:ext>
          </a:extLst>
        </xdr:cNvPr>
        <xdr:cNvSpPr/>
      </xdr:nvSpPr>
      <xdr:spPr>
        <a:xfrm>
          <a:off x="2857500" y="133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76</xdr:row>
      <xdr:rowOff>45720</xdr:rowOff>
    </xdr:from>
    <xdr:to>
      <xdr:col>4</xdr:col>
      <xdr:colOff>390525</xdr:colOff>
      <xdr:row>77</xdr:row>
      <xdr:rowOff>133350</xdr:rowOff>
    </xdr:to>
    <xdr:sp macro="" textlink="">
      <xdr:nvSpPr>
        <xdr:cNvPr id="10440" name="テキスト ボックス 200">
          <a:extLst>
            <a:ext uri="{FF2B5EF4-FFF2-40B4-BE49-F238E27FC236}">
              <a16:creationId xmlns:a16="http://schemas.microsoft.com/office/drawing/2014/main" id="{00000000-0008-0000-0600-0000C8280000}"/>
            </a:ext>
          </a:extLst>
        </xdr:cNvPr>
        <xdr:cNvSpPr txBox="1"/>
      </xdr:nvSpPr>
      <xdr:spPr>
        <a:xfrm>
          <a:off x="2673350" y="1307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8,934</a:t>
          </a:r>
        </a:p>
      </xdr:txBody>
    </xdr:sp>
    <xdr:clientData/>
  </xdr:twoCellAnchor>
  <xdr:twoCellAnchor>
    <xdr:from>
      <xdr:col>2</xdr:col>
      <xdr:colOff>587375</xdr:colOff>
      <xdr:row>77</xdr:row>
      <xdr:rowOff>93980</xdr:rowOff>
    </xdr:from>
    <xdr:to>
      <xdr:col>3</xdr:col>
      <xdr:colOff>3175</xdr:colOff>
      <xdr:row>78</xdr:row>
      <xdr:rowOff>24130</xdr:rowOff>
    </xdr:to>
    <xdr:sp macro="" textlink="">
      <xdr:nvSpPr>
        <xdr:cNvPr id="10441" name="円/楕円 201">
          <a:extLst>
            <a:ext uri="{FF2B5EF4-FFF2-40B4-BE49-F238E27FC236}">
              <a16:creationId xmlns:a16="http://schemas.microsoft.com/office/drawing/2014/main" id="{00000000-0008-0000-0600-0000C9280000}"/>
            </a:ext>
          </a:extLst>
        </xdr:cNvPr>
        <xdr:cNvSpPr/>
      </xdr:nvSpPr>
      <xdr:spPr>
        <a:xfrm>
          <a:off x="1968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76</xdr:row>
      <xdr:rowOff>40640</xdr:rowOff>
    </xdr:from>
    <xdr:to>
      <xdr:col>3</xdr:col>
      <xdr:colOff>186055</xdr:colOff>
      <xdr:row>77</xdr:row>
      <xdr:rowOff>127635</xdr:rowOff>
    </xdr:to>
    <xdr:sp macro="" textlink="">
      <xdr:nvSpPr>
        <xdr:cNvPr id="10442" name="テキスト ボックス 202">
          <a:extLst>
            <a:ext uri="{FF2B5EF4-FFF2-40B4-BE49-F238E27FC236}">
              <a16:creationId xmlns:a16="http://schemas.microsoft.com/office/drawing/2014/main" id="{00000000-0008-0000-0600-0000CA280000}"/>
            </a:ext>
          </a:extLst>
        </xdr:cNvPr>
        <xdr:cNvSpPr txBox="1"/>
      </xdr:nvSpPr>
      <xdr:spPr>
        <a:xfrm>
          <a:off x="1783715" y="13070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9,091</a:t>
          </a:r>
        </a:p>
      </xdr:txBody>
    </xdr:sp>
    <xdr:clientData/>
  </xdr:twoCellAnchor>
  <xdr:twoCellAnchor>
    <xdr:from>
      <xdr:col>1</xdr:col>
      <xdr:colOff>384175</xdr:colOff>
      <xdr:row>78</xdr:row>
      <xdr:rowOff>17780</xdr:rowOff>
    </xdr:from>
    <xdr:to>
      <xdr:col>1</xdr:col>
      <xdr:colOff>485775</xdr:colOff>
      <xdr:row>78</xdr:row>
      <xdr:rowOff>118745</xdr:rowOff>
    </xdr:to>
    <xdr:sp macro="" textlink="">
      <xdr:nvSpPr>
        <xdr:cNvPr id="10443" name="円/楕円 203">
          <a:extLst>
            <a:ext uri="{FF2B5EF4-FFF2-40B4-BE49-F238E27FC236}">
              <a16:creationId xmlns:a16="http://schemas.microsoft.com/office/drawing/2014/main" id="{00000000-0008-0000-0600-0000CB280000}"/>
            </a:ext>
          </a:extLst>
        </xdr:cNvPr>
        <xdr:cNvSpPr/>
      </xdr:nvSpPr>
      <xdr:spPr>
        <a:xfrm>
          <a:off x="1079500" y="13390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78</xdr:row>
      <xdr:rowOff>109855</xdr:rowOff>
    </xdr:from>
    <xdr:to>
      <xdr:col>1</xdr:col>
      <xdr:colOff>669290</xdr:colOff>
      <xdr:row>80</xdr:row>
      <xdr:rowOff>25400</xdr:rowOff>
    </xdr:to>
    <xdr:sp macro="" textlink="">
      <xdr:nvSpPr>
        <xdr:cNvPr id="10444" name="テキスト ボックス 204">
          <a:extLst>
            <a:ext uri="{FF2B5EF4-FFF2-40B4-BE49-F238E27FC236}">
              <a16:creationId xmlns:a16="http://schemas.microsoft.com/office/drawing/2014/main" id="{00000000-0008-0000-0600-0000CC280000}"/>
            </a:ext>
          </a:extLst>
        </xdr:cNvPr>
        <xdr:cNvSpPr txBox="1"/>
      </xdr:nvSpPr>
      <xdr:spPr>
        <a:xfrm>
          <a:off x="895350" y="134829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6,200</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0445" name="正方形/長方形 205">
          <a:extLst>
            <a:ext uri="{FF2B5EF4-FFF2-40B4-BE49-F238E27FC236}">
              <a16:creationId xmlns:a16="http://schemas.microsoft.com/office/drawing/2014/main" id="{00000000-0008-0000-0600-0000CD28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0446" name="正方形/長方形 206">
          <a:extLst>
            <a:ext uri="{FF2B5EF4-FFF2-40B4-BE49-F238E27FC236}">
              <a16:creationId xmlns:a16="http://schemas.microsoft.com/office/drawing/2014/main" id="{00000000-0008-0000-0600-0000CE28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0447" name="正方形/長方形 207">
          <a:extLst>
            <a:ext uri="{FF2B5EF4-FFF2-40B4-BE49-F238E27FC236}">
              <a16:creationId xmlns:a16="http://schemas.microsoft.com/office/drawing/2014/main" id="{00000000-0008-0000-0600-0000CF28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38/79</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0448" name="正方形/長方形 208">
          <a:extLst>
            <a:ext uri="{FF2B5EF4-FFF2-40B4-BE49-F238E27FC236}">
              <a16:creationId xmlns:a16="http://schemas.microsoft.com/office/drawing/2014/main" id="{00000000-0008-0000-0600-0000D028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0449" name="正方形/長方形 209">
          <a:extLst>
            <a:ext uri="{FF2B5EF4-FFF2-40B4-BE49-F238E27FC236}">
              <a16:creationId xmlns:a16="http://schemas.microsoft.com/office/drawing/2014/main" id="{00000000-0008-0000-0600-0000D128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100,991</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0450" name="正方形/長方形 210">
          <a:extLst>
            <a:ext uri="{FF2B5EF4-FFF2-40B4-BE49-F238E27FC236}">
              <a16:creationId xmlns:a16="http://schemas.microsoft.com/office/drawing/2014/main" id="{00000000-0008-0000-0600-0000D228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0451" name="正方形/長方形 211">
          <a:extLst>
            <a:ext uri="{FF2B5EF4-FFF2-40B4-BE49-F238E27FC236}">
              <a16:creationId xmlns:a16="http://schemas.microsoft.com/office/drawing/2014/main" id="{00000000-0008-0000-0600-0000D328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66,642</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52" name="正方形/長方形 212">
          <a:extLst>
            <a:ext uri="{FF2B5EF4-FFF2-40B4-BE49-F238E27FC236}">
              <a16:creationId xmlns:a16="http://schemas.microsoft.com/office/drawing/2014/main" id="{00000000-0008-0000-0600-0000D428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0453" name="テキスト ボックス 213">
          <a:extLst>
            <a:ext uri="{FF2B5EF4-FFF2-40B4-BE49-F238E27FC236}">
              <a16:creationId xmlns:a16="http://schemas.microsoft.com/office/drawing/2014/main" id="{00000000-0008-0000-0600-0000D5280000}"/>
            </a:ext>
          </a:extLst>
        </xdr:cNvPr>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0454" name="直線コネクタ 214">
          <a:extLst>
            <a:ext uri="{FF2B5EF4-FFF2-40B4-BE49-F238E27FC236}">
              <a16:creationId xmlns:a16="http://schemas.microsoft.com/office/drawing/2014/main" id="{00000000-0008-0000-0600-0000D628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100</xdr:row>
      <xdr:rowOff>111760</xdr:rowOff>
    </xdr:from>
    <xdr:to>
      <xdr:col>1</xdr:col>
      <xdr:colOff>66675</xdr:colOff>
      <xdr:row>102</xdr:row>
      <xdr:rowOff>27305</xdr:rowOff>
    </xdr:to>
    <xdr:sp macro="" textlink="">
      <xdr:nvSpPr>
        <xdr:cNvPr id="10455" name="テキスト ボックス 215">
          <a:extLst>
            <a:ext uri="{FF2B5EF4-FFF2-40B4-BE49-F238E27FC236}">
              <a16:creationId xmlns:a16="http://schemas.microsoft.com/office/drawing/2014/main" id="{00000000-0008-0000-0600-0000D7280000}"/>
            </a:ext>
          </a:extLst>
        </xdr:cNvPr>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99</xdr:row>
      <xdr:rowOff>99060</xdr:rowOff>
    </xdr:from>
    <xdr:to>
      <xdr:col>7</xdr:col>
      <xdr:colOff>638175</xdr:colOff>
      <xdr:row>99</xdr:row>
      <xdr:rowOff>99060</xdr:rowOff>
    </xdr:to>
    <xdr:cxnSp macro="">
      <xdr:nvCxnSpPr>
        <xdr:cNvPr id="10456" name="直線コネクタ 216">
          <a:extLst>
            <a:ext uri="{FF2B5EF4-FFF2-40B4-BE49-F238E27FC236}">
              <a16:creationId xmlns:a16="http://schemas.microsoft.com/office/drawing/2014/main" id="{00000000-0008-0000-0600-0000D828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98</xdr:row>
      <xdr:rowOff>128270</xdr:rowOff>
    </xdr:from>
    <xdr:to>
      <xdr:col>1</xdr:col>
      <xdr:colOff>66675</xdr:colOff>
      <xdr:row>100</xdr:row>
      <xdr:rowOff>44450</xdr:rowOff>
    </xdr:to>
    <xdr:sp macro="" textlink="">
      <xdr:nvSpPr>
        <xdr:cNvPr id="10457" name="テキスト ボックス 217">
          <a:extLst>
            <a:ext uri="{FF2B5EF4-FFF2-40B4-BE49-F238E27FC236}">
              <a16:creationId xmlns:a16="http://schemas.microsoft.com/office/drawing/2014/main" id="{00000000-0008-0000-0600-0000D928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97</xdr:row>
      <xdr:rowOff>114935</xdr:rowOff>
    </xdr:from>
    <xdr:to>
      <xdr:col>7</xdr:col>
      <xdr:colOff>638175</xdr:colOff>
      <xdr:row>97</xdr:row>
      <xdr:rowOff>114935</xdr:rowOff>
    </xdr:to>
    <xdr:cxnSp macro="">
      <xdr:nvCxnSpPr>
        <xdr:cNvPr id="10458" name="直線コネクタ 218">
          <a:extLst>
            <a:ext uri="{FF2B5EF4-FFF2-40B4-BE49-F238E27FC236}">
              <a16:creationId xmlns:a16="http://schemas.microsoft.com/office/drawing/2014/main" id="{00000000-0008-0000-0600-0000DA28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96</xdr:row>
      <xdr:rowOff>144145</xdr:rowOff>
    </xdr:from>
    <xdr:to>
      <xdr:col>1</xdr:col>
      <xdr:colOff>66675</xdr:colOff>
      <xdr:row>98</xdr:row>
      <xdr:rowOff>59690</xdr:rowOff>
    </xdr:to>
    <xdr:sp macro="" textlink="">
      <xdr:nvSpPr>
        <xdr:cNvPr id="10459" name="テキスト ボックス 219">
          <a:extLst>
            <a:ext uri="{FF2B5EF4-FFF2-40B4-BE49-F238E27FC236}">
              <a16:creationId xmlns:a16="http://schemas.microsoft.com/office/drawing/2014/main" id="{00000000-0008-0000-0600-0000DB280000}"/>
            </a:ext>
          </a:extLst>
        </xdr:cNvPr>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95</xdr:row>
      <xdr:rowOff>132080</xdr:rowOff>
    </xdr:from>
    <xdr:to>
      <xdr:col>7</xdr:col>
      <xdr:colOff>638175</xdr:colOff>
      <xdr:row>95</xdr:row>
      <xdr:rowOff>132080</xdr:rowOff>
    </xdr:to>
    <xdr:cxnSp macro="">
      <xdr:nvCxnSpPr>
        <xdr:cNvPr id="10460" name="直線コネクタ 220">
          <a:extLst>
            <a:ext uri="{FF2B5EF4-FFF2-40B4-BE49-F238E27FC236}">
              <a16:creationId xmlns:a16="http://schemas.microsoft.com/office/drawing/2014/main" id="{00000000-0008-0000-0600-0000DC28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94</xdr:row>
      <xdr:rowOff>160655</xdr:rowOff>
    </xdr:from>
    <xdr:to>
      <xdr:col>1</xdr:col>
      <xdr:colOff>66675</xdr:colOff>
      <xdr:row>96</xdr:row>
      <xdr:rowOff>76835</xdr:rowOff>
    </xdr:to>
    <xdr:sp macro="" textlink="">
      <xdr:nvSpPr>
        <xdr:cNvPr id="10461" name="テキスト ボックス 221">
          <a:extLst>
            <a:ext uri="{FF2B5EF4-FFF2-40B4-BE49-F238E27FC236}">
              <a16:creationId xmlns:a16="http://schemas.microsoft.com/office/drawing/2014/main" id="{00000000-0008-0000-0600-0000DD28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93</xdr:row>
      <xdr:rowOff>147955</xdr:rowOff>
    </xdr:from>
    <xdr:to>
      <xdr:col>7</xdr:col>
      <xdr:colOff>638175</xdr:colOff>
      <xdr:row>93</xdr:row>
      <xdr:rowOff>147955</xdr:rowOff>
    </xdr:to>
    <xdr:cxnSp macro="">
      <xdr:nvCxnSpPr>
        <xdr:cNvPr id="10462" name="直線コネクタ 222">
          <a:extLst>
            <a:ext uri="{FF2B5EF4-FFF2-40B4-BE49-F238E27FC236}">
              <a16:creationId xmlns:a16="http://schemas.microsoft.com/office/drawing/2014/main" id="{00000000-0008-0000-0600-0000DE28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93</xdr:row>
      <xdr:rowOff>6350</xdr:rowOff>
    </xdr:from>
    <xdr:to>
      <xdr:col>1</xdr:col>
      <xdr:colOff>66675</xdr:colOff>
      <xdr:row>94</xdr:row>
      <xdr:rowOff>93345</xdr:rowOff>
    </xdr:to>
    <xdr:sp macro="" textlink="">
      <xdr:nvSpPr>
        <xdr:cNvPr id="10463" name="テキスト ボックス 223">
          <a:extLst>
            <a:ext uri="{FF2B5EF4-FFF2-40B4-BE49-F238E27FC236}">
              <a16:creationId xmlns:a16="http://schemas.microsoft.com/office/drawing/2014/main" id="{00000000-0008-0000-0600-0000DF280000}"/>
            </a:ext>
          </a:extLst>
        </xdr:cNvPr>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91</xdr:row>
      <xdr:rowOff>164465</xdr:rowOff>
    </xdr:from>
    <xdr:to>
      <xdr:col>7</xdr:col>
      <xdr:colOff>638175</xdr:colOff>
      <xdr:row>91</xdr:row>
      <xdr:rowOff>164465</xdr:rowOff>
    </xdr:to>
    <xdr:cxnSp macro="">
      <xdr:nvCxnSpPr>
        <xdr:cNvPr id="10464" name="直線コネクタ 224">
          <a:extLst>
            <a:ext uri="{FF2B5EF4-FFF2-40B4-BE49-F238E27FC236}">
              <a16:creationId xmlns:a16="http://schemas.microsoft.com/office/drawing/2014/main" id="{00000000-0008-0000-0600-0000E028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22225</xdr:rowOff>
    </xdr:from>
    <xdr:to>
      <xdr:col>1</xdr:col>
      <xdr:colOff>66675</xdr:colOff>
      <xdr:row>92</xdr:row>
      <xdr:rowOff>109220</xdr:rowOff>
    </xdr:to>
    <xdr:sp macro="" textlink="">
      <xdr:nvSpPr>
        <xdr:cNvPr id="10465" name="テキスト ボックス 225">
          <a:extLst>
            <a:ext uri="{FF2B5EF4-FFF2-40B4-BE49-F238E27FC236}">
              <a16:creationId xmlns:a16="http://schemas.microsoft.com/office/drawing/2014/main" id="{00000000-0008-0000-0600-0000E128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90</xdr:row>
      <xdr:rowOff>8890</xdr:rowOff>
    </xdr:from>
    <xdr:to>
      <xdr:col>7</xdr:col>
      <xdr:colOff>638175</xdr:colOff>
      <xdr:row>90</xdr:row>
      <xdr:rowOff>8890</xdr:rowOff>
    </xdr:to>
    <xdr:cxnSp macro="">
      <xdr:nvCxnSpPr>
        <xdr:cNvPr id="10466" name="直線コネクタ 226">
          <a:extLst>
            <a:ext uri="{FF2B5EF4-FFF2-40B4-BE49-F238E27FC236}">
              <a16:creationId xmlns:a16="http://schemas.microsoft.com/office/drawing/2014/main" id="{00000000-0008-0000-0600-0000E228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38100</xdr:rowOff>
    </xdr:from>
    <xdr:to>
      <xdr:col>1</xdr:col>
      <xdr:colOff>66675</xdr:colOff>
      <xdr:row>90</xdr:row>
      <xdr:rowOff>125730</xdr:rowOff>
    </xdr:to>
    <xdr:sp macro="" textlink="">
      <xdr:nvSpPr>
        <xdr:cNvPr id="10467" name="テキスト ボックス 227">
          <a:extLst>
            <a:ext uri="{FF2B5EF4-FFF2-40B4-BE49-F238E27FC236}">
              <a16:creationId xmlns:a16="http://schemas.microsoft.com/office/drawing/2014/main" id="{00000000-0008-0000-0600-0000E3280000}"/>
            </a:ext>
          </a:extLst>
        </xdr:cNvPr>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0468" name="直線コネクタ 228">
          <a:extLst>
            <a:ext uri="{FF2B5EF4-FFF2-40B4-BE49-F238E27FC236}">
              <a16:creationId xmlns:a16="http://schemas.microsoft.com/office/drawing/2014/main" id="{00000000-0008-0000-0600-0000E428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0469" name="テキスト ボックス 229">
          <a:extLst>
            <a:ext uri="{FF2B5EF4-FFF2-40B4-BE49-F238E27FC236}">
              <a16:creationId xmlns:a16="http://schemas.microsoft.com/office/drawing/2014/main" id="{00000000-0008-0000-0600-0000E5280000}"/>
            </a:ext>
          </a:extLst>
        </xdr:cNvPr>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0470" name="扶助費グラフ枠">
          <a:extLst>
            <a:ext uri="{FF2B5EF4-FFF2-40B4-BE49-F238E27FC236}">
              <a16:creationId xmlns:a16="http://schemas.microsoft.com/office/drawing/2014/main" id="{00000000-0008-0000-0600-0000E628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89</xdr:row>
      <xdr:rowOff>83185</xdr:rowOff>
    </xdr:from>
    <xdr:to>
      <xdr:col>6</xdr:col>
      <xdr:colOff>510540</xdr:colOff>
      <xdr:row>98</xdr:row>
      <xdr:rowOff>46990</xdr:rowOff>
    </xdr:to>
    <xdr:cxnSp macro="">
      <xdr:nvCxnSpPr>
        <xdr:cNvPr id="10471" name="直線コネクタ 231">
          <a:extLst>
            <a:ext uri="{FF2B5EF4-FFF2-40B4-BE49-F238E27FC236}">
              <a16:creationId xmlns:a16="http://schemas.microsoft.com/office/drawing/2014/main" id="{00000000-0008-0000-0600-0000E7280000}"/>
            </a:ext>
          </a:extLst>
        </xdr:cNvPr>
        <xdr:cNvCxnSpPr/>
      </xdr:nvCxnSpPr>
      <xdr:spPr>
        <a:xfrm flipV="1">
          <a:off x="4633595" y="15342235"/>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98</xdr:row>
      <xdr:rowOff>50800</xdr:rowOff>
    </xdr:from>
    <xdr:to>
      <xdr:col>7</xdr:col>
      <xdr:colOff>410210</xdr:colOff>
      <xdr:row>99</xdr:row>
      <xdr:rowOff>138430</xdr:rowOff>
    </xdr:to>
    <xdr:sp macro="" textlink="">
      <xdr:nvSpPr>
        <xdr:cNvPr id="10472" name="扶助費最小値テキスト">
          <a:extLst>
            <a:ext uri="{FF2B5EF4-FFF2-40B4-BE49-F238E27FC236}">
              <a16:creationId xmlns:a16="http://schemas.microsoft.com/office/drawing/2014/main" id="{00000000-0008-0000-0600-0000E8280000}"/>
            </a:ext>
          </a:extLst>
        </xdr:cNvPr>
        <xdr:cNvSpPr txBox="1"/>
      </xdr:nvSpPr>
      <xdr:spPr>
        <a:xfrm>
          <a:off x="4686300" y="16852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33,695</a:t>
          </a:r>
        </a:p>
      </xdr:txBody>
    </xdr:sp>
    <xdr:clientData/>
  </xdr:twoCellAnchor>
  <xdr:twoCellAnchor>
    <xdr:from>
      <xdr:col>6</xdr:col>
      <xdr:colOff>422275</xdr:colOff>
      <xdr:row>98</xdr:row>
      <xdr:rowOff>46990</xdr:rowOff>
    </xdr:from>
    <xdr:to>
      <xdr:col>6</xdr:col>
      <xdr:colOff>600075</xdr:colOff>
      <xdr:row>98</xdr:row>
      <xdr:rowOff>46990</xdr:rowOff>
    </xdr:to>
    <xdr:cxnSp macro="">
      <xdr:nvCxnSpPr>
        <xdr:cNvPr id="10473" name="直線コネクタ 233">
          <a:extLst>
            <a:ext uri="{FF2B5EF4-FFF2-40B4-BE49-F238E27FC236}">
              <a16:creationId xmlns:a16="http://schemas.microsoft.com/office/drawing/2014/main" id="{00000000-0008-0000-0600-0000E9280000}"/>
            </a:ext>
          </a:extLst>
        </xdr:cNvPr>
        <xdr:cNvCxnSpPr/>
      </xdr:nvCxnSpPr>
      <xdr:spPr>
        <a:xfrm>
          <a:off x="4546600" y="1684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88</xdr:row>
      <xdr:rowOff>29845</xdr:rowOff>
    </xdr:from>
    <xdr:to>
      <xdr:col>7</xdr:col>
      <xdr:colOff>474345</xdr:colOff>
      <xdr:row>89</xdr:row>
      <xdr:rowOff>116840</xdr:rowOff>
    </xdr:to>
    <xdr:sp macro="" textlink="">
      <xdr:nvSpPr>
        <xdr:cNvPr id="10474" name="扶助費最大値テキスト">
          <a:extLst>
            <a:ext uri="{FF2B5EF4-FFF2-40B4-BE49-F238E27FC236}">
              <a16:creationId xmlns:a16="http://schemas.microsoft.com/office/drawing/2014/main" id="{00000000-0008-0000-0600-0000EA280000}"/>
            </a:ext>
          </a:extLst>
        </xdr:cNvPr>
        <xdr:cNvSpPr txBox="1"/>
      </xdr:nvSpPr>
      <xdr:spPr>
        <a:xfrm>
          <a:off x="4686300" y="15117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125,962</a:t>
          </a:r>
        </a:p>
      </xdr:txBody>
    </xdr:sp>
    <xdr:clientData/>
  </xdr:twoCellAnchor>
  <xdr:twoCellAnchor>
    <xdr:from>
      <xdr:col>6</xdr:col>
      <xdr:colOff>422275</xdr:colOff>
      <xdr:row>89</xdr:row>
      <xdr:rowOff>83185</xdr:rowOff>
    </xdr:from>
    <xdr:to>
      <xdr:col>6</xdr:col>
      <xdr:colOff>600075</xdr:colOff>
      <xdr:row>89</xdr:row>
      <xdr:rowOff>83185</xdr:rowOff>
    </xdr:to>
    <xdr:cxnSp macro="">
      <xdr:nvCxnSpPr>
        <xdr:cNvPr id="10475" name="直線コネクタ 235">
          <a:extLst>
            <a:ext uri="{FF2B5EF4-FFF2-40B4-BE49-F238E27FC236}">
              <a16:creationId xmlns:a16="http://schemas.microsoft.com/office/drawing/2014/main" id="{00000000-0008-0000-0600-0000EB280000}"/>
            </a:ext>
          </a:extLst>
        </xdr:cNvPr>
        <xdr:cNvCxnSpPr/>
      </xdr:nvCxnSpPr>
      <xdr:spPr>
        <a:xfrm>
          <a:off x="4546600" y="1534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17780</xdr:rowOff>
    </xdr:from>
    <xdr:to>
      <xdr:col>6</xdr:col>
      <xdr:colOff>511810</xdr:colOff>
      <xdr:row>96</xdr:row>
      <xdr:rowOff>36195</xdr:rowOff>
    </xdr:to>
    <xdr:cxnSp macro="">
      <xdr:nvCxnSpPr>
        <xdr:cNvPr id="10476" name="直線コネクタ 236">
          <a:extLst>
            <a:ext uri="{FF2B5EF4-FFF2-40B4-BE49-F238E27FC236}">
              <a16:creationId xmlns:a16="http://schemas.microsoft.com/office/drawing/2014/main" id="{00000000-0008-0000-0600-0000EC280000}"/>
            </a:ext>
          </a:extLst>
        </xdr:cNvPr>
        <xdr:cNvCxnSpPr/>
      </xdr:nvCxnSpPr>
      <xdr:spPr>
        <a:xfrm flipV="1">
          <a:off x="3797300" y="16476980"/>
          <a:ext cx="83883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94</xdr:row>
      <xdr:rowOff>112395</xdr:rowOff>
    </xdr:from>
    <xdr:to>
      <xdr:col>7</xdr:col>
      <xdr:colOff>410210</xdr:colOff>
      <xdr:row>96</xdr:row>
      <xdr:rowOff>27940</xdr:rowOff>
    </xdr:to>
    <xdr:sp macro="" textlink="">
      <xdr:nvSpPr>
        <xdr:cNvPr id="10477" name="扶助費平均値テキスト">
          <a:extLst>
            <a:ext uri="{FF2B5EF4-FFF2-40B4-BE49-F238E27FC236}">
              <a16:creationId xmlns:a16="http://schemas.microsoft.com/office/drawing/2014/main" id="{00000000-0008-0000-0600-0000ED280000}"/>
            </a:ext>
          </a:extLst>
        </xdr:cNvPr>
        <xdr:cNvSpPr txBox="1"/>
      </xdr:nvSpPr>
      <xdr:spPr>
        <a:xfrm>
          <a:off x="4686300" y="1622869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59,473</a:t>
          </a:r>
        </a:p>
      </xdr:txBody>
    </xdr:sp>
    <xdr:clientData/>
  </xdr:twoCellAnchor>
  <xdr:twoCellAnchor>
    <xdr:from>
      <xdr:col>6</xdr:col>
      <xdr:colOff>460375</xdr:colOff>
      <xdr:row>95</xdr:row>
      <xdr:rowOff>89535</xdr:rowOff>
    </xdr:from>
    <xdr:to>
      <xdr:col>6</xdr:col>
      <xdr:colOff>561975</xdr:colOff>
      <xdr:row>96</xdr:row>
      <xdr:rowOff>19685</xdr:rowOff>
    </xdr:to>
    <xdr:sp macro="" textlink="">
      <xdr:nvSpPr>
        <xdr:cNvPr id="10478" name="フローチャート : 判断 238">
          <a:extLst>
            <a:ext uri="{FF2B5EF4-FFF2-40B4-BE49-F238E27FC236}">
              <a16:creationId xmlns:a16="http://schemas.microsoft.com/office/drawing/2014/main" id="{00000000-0008-0000-0600-0000EE280000}"/>
            </a:ext>
          </a:extLst>
        </xdr:cNvPr>
        <xdr:cNvSpPr/>
      </xdr:nvSpPr>
      <xdr:spPr>
        <a:xfrm>
          <a:off x="4584700" y="1637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96</xdr:row>
      <xdr:rowOff>36195</xdr:rowOff>
    </xdr:from>
    <xdr:to>
      <xdr:col>5</xdr:col>
      <xdr:colOff>358775</xdr:colOff>
      <xdr:row>96</xdr:row>
      <xdr:rowOff>42545</xdr:rowOff>
    </xdr:to>
    <xdr:cxnSp macro="">
      <xdr:nvCxnSpPr>
        <xdr:cNvPr id="10479" name="直線コネクタ 239">
          <a:extLst>
            <a:ext uri="{FF2B5EF4-FFF2-40B4-BE49-F238E27FC236}">
              <a16:creationId xmlns:a16="http://schemas.microsoft.com/office/drawing/2014/main" id="{00000000-0008-0000-0600-0000EF280000}"/>
            </a:ext>
          </a:extLst>
        </xdr:cNvPr>
        <xdr:cNvCxnSpPr/>
      </xdr:nvCxnSpPr>
      <xdr:spPr>
        <a:xfrm flipV="1">
          <a:off x="2908300" y="16495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164465</xdr:rowOff>
    </xdr:from>
    <xdr:to>
      <xdr:col>5</xdr:col>
      <xdr:colOff>409575</xdr:colOff>
      <xdr:row>96</xdr:row>
      <xdr:rowOff>94615</xdr:rowOff>
    </xdr:to>
    <xdr:sp macro="" textlink="">
      <xdr:nvSpPr>
        <xdr:cNvPr id="10480" name="フローチャート : 判断 240">
          <a:extLst>
            <a:ext uri="{FF2B5EF4-FFF2-40B4-BE49-F238E27FC236}">
              <a16:creationId xmlns:a16="http://schemas.microsoft.com/office/drawing/2014/main" id="{00000000-0008-0000-0600-0000F0280000}"/>
            </a:ext>
          </a:extLst>
        </xdr:cNvPr>
        <xdr:cNvSpPr/>
      </xdr:nvSpPr>
      <xdr:spPr>
        <a:xfrm>
          <a:off x="3746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96</xdr:row>
      <xdr:rowOff>86360</xdr:rowOff>
    </xdr:from>
    <xdr:to>
      <xdr:col>5</xdr:col>
      <xdr:colOff>625475</xdr:colOff>
      <xdr:row>98</xdr:row>
      <xdr:rowOff>1905</xdr:rowOff>
    </xdr:to>
    <xdr:sp macro="" textlink="">
      <xdr:nvSpPr>
        <xdr:cNvPr id="10481" name="テキスト ボックス 241">
          <a:extLst>
            <a:ext uri="{FF2B5EF4-FFF2-40B4-BE49-F238E27FC236}">
              <a16:creationId xmlns:a16="http://schemas.microsoft.com/office/drawing/2014/main" id="{00000000-0008-0000-0600-0000F1280000}"/>
            </a:ext>
          </a:extLst>
        </xdr:cNvPr>
        <xdr:cNvSpPr txBox="1"/>
      </xdr:nvSpPr>
      <xdr:spPr>
        <a:xfrm>
          <a:off x="3529965" y="16545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54,858</a:t>
          </a:r>
        </a:p>
      </xdr:txBody>
    </xdr:sp>
    <xdr:clientData/>
  </xdr:twoCellAnchor>
  <xdr:twoCellAnchor>
    <xdr:from>
      <xdr:col>2</xdr:col>
      <xdr:colOff>638175</xdr:colOff>
      <xdr:row>96</xdr:row>
      <xdr:rowOff>42545</xdr:rowOff>
    </xdr:from>
    <xdr:to>
      <xdr:col>4</xdr:col>
      <xdr:colOff>155575</xdr:colOff>
      <xdr:row>96</xdr:row>
      <xdr:rowOff>151765</xdr:rowOff>
    </xdr:to>
    <xdr:cxnSp macro="">
      <xdr:nvCxnSpPr>
        <xdr:cNvPr id="10482" name="直線コネクタ 242">
          <a:extLst>
            <a:ext uri="{FF2B5EF4-FFF2-40B4-BE49-F238E27FC236}">
              <a16:creationId xmlns:a16="http://schemas.microsoft.com/office/drawing/2014/main" id="{00000000-0008-0000-0600-0000F2280000}"/>
            </a:ext>
          </a:extLst>
        </xdr:cNvPr>
        <xdr:cNvCxnSpPr/>
      </xdr:nvCxnSpPr>
      <xdr:spPr>
        <a:xfrm flipV="1">
          <a:off x="2019300" y="1650174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116840</xdr:rowOff>
    </xdr:from>
    <xdr:to>
      <xdr:col>4</xdr:col>
      <xdr:colOff>206375</xdr:colOff>
      <xdr:row>96</xdr:row>
      <xdr:rowOff>46990</xdr:rowOff>
    </xdr:to>
    <xdr:sp macro="" textlink="">
      <xdr:nvSpPr>
        <xdr:cNvPr id="10483" name="フローチャート : 判断 243">
          <a:extLst>
            <a:ext uri="{FF2B5EF4-FFF2-40B4-BE49-F238E27FC236}">
              <a16:creationId xmlns:a16="http://schemas.microsoft.com/office/drawing/2014/main" id="{00000000-0008-0000-0600-0000F3280000}"/>
            </a:ext>
          </a:extLst>
        </xdr:cNvPr>
        <xdr:cNvSpPr/>
      </xdr:nvSpPr>
      <xdr:spPr>
        <a:xfrm>
          <a:off x="2857500" y="1640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94</xdr:row>
      <xdr:rowOff>63500</xdr:rowOff>
    </xdr:from>
    <xdr:to>
      <xdr:col>4</xdr:col>
      <xdr:colOff>422275</xdr:colOff>
      <xdr:row>95</xdr:row>
      <xdr:rowOff>150495</xdr:rowOff>
    </xdr:to>
    <xdr:sp macro="" textlink="">
      <xdr:nvSpPr>
        <xdr:cNvPr id="10484" name="テキスト ボックス 244">
          <a:extLst>
            <a:ext uri="{FF2B5EF4-FFF2-40B4-BE49-F238E27FC236}">
              <a16:creationId xmlns:a16="http://schemas.microsoft.com/office/drawing/2014/main" id="{00000000-0008-0000-0600-0000F4280000}"/>
            </a:ext>
          </a:extLst>
        </xdr:cNvPr>
        <xdr:cNvSpPr txBox="1"/>
      </xdr:nvSpPr>
      <xdr:spPr>
        <a:xfrm>
          <a:off x="2640965" y="161798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57,806</a:t>
          </a:r>
        </a:p>
      </xdr:txBody>
    </xdr:sp>
    <xdr:clientData/>
  </xdr:twoCellAnchor>
  <xdr:twoCellAnchor>
    <xdr:from>
      <xdr:col>1</xdr:col>
      <xdr:colOff>434975</xdr:colOff>
      <xdr:row>96</xdr:row>
      <xdr:rowOff>127000</xdr:rowOff>
    </xdr:from>
    <xdr:to>
      <xdr:col>2</xdr:col>
      <xdr:colOff>638175</xdr:colOff>
      <xdr:row>96</xdr:row>
      <xdr:rowOff>151765</xdr:rowOff>
    </xdr:to>
    <xdr:cxnSp macro="">
      <xdr:nvCxnSpPr>
        <xdr:cNvPr id="10485" name="直線コネクタ 245">
          <a:extLst>
            <a:ext uri="{FF2B5EF4-FFF2-40B4-BE49-F238E27FC236}">
              <a16:creationId xmlns:a16="http://schemas.microsoft.com/office/drawing/2014/main" id="{00000000-0008-0000-0600-0000F5280000}"/>
            </a:ext>
          </a:extLst>
        </xdr:cNvPr>
        <xdr:cNvCxnSpPr/>
      </xdr:nvCxnSpPr>
      <xdr:spPr>
        <a:xfrm>
          <a:off x="1130300" y="165862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17780</xdr:rowOff>
    </xdr:from>
    <xdr:to>
      <xdr:col>3</xdr:col>
      <xdr:colOff>3175</xdr:colOff>
      <xdr:row>96</xdr:row>
      <xdr:rowOff>119380</xdr:rowOff>
    </xdr:to>
    <xdr:sp macro="" textlink="">
      <xdr:nvSpPr>
        <xdr:cNvPr id="10486" name="フローチャート : 判断 246">
          <a:extLst>
            <a:ext uri="{FF2B5EF4-FFF2-40B4-BE49-F238E27FC236}">
              <a16:creationId xmlns:a16="http://schemas.microsoft.com/office/drawing/2014/main" id="{00000000-0008-0000-0600-0000F6280000}"/>
            </a:ext>
          </a:extLst>
        </xdr:cNvPr>
        <xdr:cNvSpPr/>
      </xdr:nvSpPr>
      <xdr:spPr>
        <a:xfrm>
          <a:off x="1968500" y="164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94</xdr:row>
      <xdr:rowOff>135890</xdr:rowOff>
    </xdr:from>
    <xdr:to>
      <xdr:col>3</xdr:col>
      <xdr:colOff>219075</xdr:colOff>
      <xdr:row>96</xdr:row>
      <xdr:rowOff>52070</xdr:rowOff>
    </xdr:to>
    <xdr:sp macro="" textlink="">
      <xdr:nvSpPr>
        <xdr:cNvPr id="10487" name="テキスト ボックス 247">
          <a:extLst>
            <a:ext uri="{FF2B5EF4-FFF2-40B4-BE49-F238E27FC236}">
              <a16:creationId xmlns:a16="http://schemas.microsoft.com/office/drawing/2014/main" id="{00000000-0008-0000-0600-0000F7280000}"/>
            </a:ext>
          </a:extLst>
        </xdr:cNvPr>
        <xdr:cNvSpPr txBox="1"/>
      </xdr:nvSpPr>
      <xdr:spPr>
        <a:xfrm>
          <a:off x="1751965" y="1625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53,368</a:t>
          </a:r>
        </a:p>
      </xdr:txBody>
    </xdr:sp>
    <xdr:clientData/>
  </xdr:twoCellAnchor>
  <xdr:twoCellAnchor>
    <xdr:from>
      <xdr:col>1</xdr:col>
      <xdr:colOff>384175</xdr:colOff>
      <xdr:row>96</xdr:row>
      <xdr:rowOff>46990</xdr:rowOff>
    </xdr:from>
    <xdr:to>
      <xdr:col>1</xdr:col>
      <xdr:colOff>485775</xdr:colOff>
      <xdr:row>96</xdr:row>
      <xdr:rowOff>148590</xdr:rowOff>
    </xdr:to>
    <xdr:sp macro="" textlink="">
      <xdr:nvSpPr>
        <xdr:cNvPr id="10488" name="フローチャート : 判断 248">
          <a:extLst>
            <a:ext uri="{FF2B5EF4-FFF2-40B4-BE49-F238E27FC236}">
              <a16:creationId xmlns:a16="http://schemas.microsoft.com/office/drawing/2014/main" id="{00000000-0008-0000-0600-0000F8280000}"/>
            </a:ext>
          </a:extLst>
        </xdr:cNvPr>
        <xdr:cNvSpPr/>
      </xdr:nvSpPr>
      <xdr:spPr>
        <a:xfrm>
          <a:off x="1079500" y="165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94</xdr:row>
      <xdr:rowOff>165100</xdr:rowOff>
    </xdr:from>
    <xdr:to>
      <xdr:col>2</xdr:col>
      <xdr:colOff>15875</xdr:colOff>
      <xdr:row>96</xdr:row>
      <xdr:rowOff>81280</xdr:rowOff>
    </xdr:to>
    <xdr:sp macro="" textlink="">
      <xdr:nvSpPr>
        <xdr:cNvPr id="10489" name="テキスト ボックス 249">
          <a:extLst>
            <a:ext uri="{FF2B5EF4-FFF2-40B4-BE49-F238E27FC236}">
              <a16:creationId xmlns:a16="http://schemas.microsoft.com/office/drawing/2014/main" id="{00000000-0008-0000-0600-0000F9280000}"/>
            </a:ext>
          </a:extLst>
        </xdr:cNvPr>
        <xdr:cNvSpPr txBox="1"/>
      </xdr:nvSpPr>
      <xdr:spPr>
        <a:xfrm>
          <a:off x="862965" y="16281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51,549</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0490" name="テキスト ボックス 250">
          <a:extLst>
            <a:ext uri="{FF2B5EF4-FFF2-40B4-BE49-F238E27FC236}">
              <a16:creationId xmlns:a16="http://schemas.microsoft.com/office/drawing/2014/main" id="{00000000-0008-0000-0600-0000FA280000}"/>
            </a:ext>
          </a:extLst>
        </xdr:cNvPr>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0491" name="テキスト ボックス 251">
          <a:extLst>
            <a:ext uri="{FF2B5EF4-FFF2-40B4-BE49-F238E27FC236}">
              <a16:creationId xmlns:a16="http://schemas.microsoft.com/office/drawing/2014/main" id="{00000000-0008-0000-0600-0000FB280000}"/>
            </a:ext>
          </a:extLst>
        </xdr:cNvPr>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0492" name="テキスト ボックス 252">
          <a:extLst>
            <a:ext uri="{FF2B5EF4-FFF2-40B4-BE49-F238E27FC236}">
              <a16:creationId xmlns:a16="http://schemas.microsoft.com/office/drawing/2014/main" id="{00000000-0008-0000-0600-0000FC28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0493" name="テキスト ボックス 253">
          <a:extLst>
            <a:ext uri="{FF2B5EF4-FFF2-40B4-BE49-F238E27FC236}">
              <a16:creationId xmlns:a16="http://schemas.microsoft.com/office/drawing/2014/main" id="{00000000-0008-0000-0600-0000FD28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0494" name="テキスト ボックス 254">
          <a:extLst>
            <a:ext uri="{FF2B5EF4-FFF2-40B4-BE49-F238E27FC236}">
              <a16:creationId xmlns:a16="http://schemas.microsoft.com/office/drawing/2014/main" id="{00000000-0008-0000-0600-0000FE28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95</xdr:row>
      <xdr:rowOff>138430</xdr:rowOff>
    </xdr:from>
    <xdr:to>
      <xdr:col>6</xdr:col>
      <xdr:colOff>561975</xdr:colOff>
      <xdr:row>96</xdr:row>
      <xdr:rowOff>68580</xdr:rowOff>
    </xdr:to>
    <xdr:sp macro="" textlink="">
      <xdr:nvSpPr>
        <xdr:cNvPr id="10495" name="円/楕円 255">
          <a:extLst>
            <a:ext uri="{FF2B5EF4-FFF2-40B4-BE49-F238E27FC236}">
              <a16:creationId xmlns:a16="http://schemas.microsoft.com/office/drawing/2014/main" id="{00000000-0008-0000-0600-0000FF280000}"/>
            </a:ext>
          </a:extLst>
        </xdr:cNvPr>
        <xdr:cNvSpPr/>
      </xdr:nvSpPr>
      <xdr:spPr>
        <a:xfrm>
          <a:off x="45847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95</xdr:row>
      <xdr:rowOff>116840</xdr:rowOff>
    </xdr:from>
    <xdr:to>
      <xdr:col>7</xdr:col>
      <xdr:colOff>410210</xdr:colOff>
      <xdr:row>97</xdr:row>
      <xdr:rowOff>33020</xdr:rowOff>
    </xdr:to>
    <xdr:sp macro="" textlink="">
      <xdr:nvSpPr>
        <xdr:cNvPr id="10496" name="扶助費該当値テキスト">
          <a:extLst>
            <a:ext uri="{FF2B5EF4-FFF2-40B4-BE49-F238E27FC236}">
              <a16:creationId xmlns:a16="http://schemas.microsoft.com/office/drawing/2014/main" id="{00000000-0008-0000-0600-000000290000}"/>
            </a:ext>
          </a:extLst>
        </xdr:cNvPr>
        <xdr:cNvSpPr txBox="1"/>
      </xdr:nvSpPr>
      <xdr:spPr>
        <a:xfrm>
          <a:off x="4686300" y="16404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56,455</a:t>
          </a:r>
        </a:p>
      </xdr:txBody>
    </xdr:sp>
    <xdr:clientData/>
  </xdr:twoCellAnchor>
  <xdr:twoCellAnchor>
    <xdr:from>
      <xdr:col>5</xdr:col>
      <xdr:colOff>307975</xdr:colOff>
      <xdr:row>95</xdr:row>
      <xdr:rowOff>156845</xdr:rowOff>
    </xdr:from>
    <xdr:to>
      <xdr:col>5</xdr:col>
      <xdr:colOff>409575</xdr:colOff>
      <xdr:row>96</xdr:row>
      <xdr:rowOff>86995</xdr:rowOff>
    </xdr:to>
    <xdr:sp macro="" textlink="">
      <xdr:nvSpPr>
        <xdr:cNvPr id="10497" name="円/楕円 257">
          <a:extLst>
            <a:ext uri="{FF2B5EF4-FFF2-40B4-BE49-F238E27FC236}">
              <a16:creationId xmlns:a16="http://schemas.microsoft.com/office/drawing/2014/main" id="{00000000-0008-0000-0600-000001290000}"/>
            </a:ext>
          </a:extLst>
        </xdr:cNvPr>
        <xdr:cNvSpPr/>
      </xdr:nvSpPr>
      <xdr:spPr>
        <a:xfrm>
          <a:off x="3746500" y="164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94</xdr:row>
      <xdr:rowOff>103505</xdr:rowOff>
    </xdr:from>
    <xdr:to>
      <xdr:col>5</xdr:col>
      <xdr:colOff>625475</xdr:colOff>
      <xdr:row>96</xdr:row>
      <xdr:rowOff>19685</xdr:rowOff>
    </xdr:to>
    <xdr:sp macro="" textlink="">
      <xdr:nvSpPr>
        <xdr:cNvPr id="10498" name="テキスト ボックス 258">
          <a:extLst>
            <a:ext uri="{FF2B5EF4-FFF2-40B4-BE49-F238E27FC236}">
              <a16:creationId xmlns:a16="http://schemas.microsoft.com/office/drawing/2014/main" id="{00000000-0008-0000-0600-000002290000}"/>
            </a:ext>
          </a:extLst>
        </xdr:cNvPr>
        <xdr:cNvSpPr txBox="1"/>
      </xdr:nvSpPr>
      <xdr:spPr>
        <a:xfrm>
          <a:off x="3529965" y="16219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55,322</a:t>
          </a:r>
        </a:p>
      </xdr:txBody>
    </xdr:sp>
    <xdr:clientData/>
  </xdr:twoCellAnchor>
  <xdr:twoCellAnchor>
    <xdr:from>
      <xdr:col>4</xdr:col>
      <xdr:colOff>104775</xdr:colOff>
      <xdr:row>95</xdr:row>
      <xdr:rowOff>163195</xdr:rowOff>
    </xdr:from>
    <xdr:to>
      <xdr:col>4</xdr:col>
      <xdr:colOff>206375</xdr:colOff>
      <xdr:row>96</xdr:row>
      <xdr:rowOff>93345</xdr:rowOff>
    </xdr:to>
    <xdr:sp macro="" textlink="">
      <xdr:nvSpPr>
        <xdr:cNvPr id="10499" name="円/楕円 259">
          <a:extLst>
            <a:ext uri="{FF2B5EF4-FFF2-40B4-BE49-F238E27FC236}">
              <a16:creationId xmlns:a16="http://schemas.microsoft.com/office/drawing/2014/main" id="{00000000-0008-0000-0600-000003290000}"/>
            </a:ext>
          </a:extLst>
        </xdr:cNvPr>
        <xdr:cNvSpPr/>
      </xdr:nvSpPr>
      <xdr:spPr>
        <a:xfrm>
          <a:off x="2857500" y="164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96</xdr:row>
      <xdr:rowOff>84455</xdr:rowOff>
    </xdr:from>
    <xdr:to>
      <xdr:col>4</xdr:col>
      <xdr:colOff>422275</xdr:colOff>
      <xdr:row>98</xdr:row>
      <xdr:rowOff>635</xdr:rowOff>
    </xdr:to>
    <xdr:sp macro="" textlink="">
      <xdr:nvSpPr>
        <xdr:cNvPr id="10500" name="テキスト ボックス 260">
          <a:extLst>
            <a:ext uri="{FF2B5EF4-FFF2-40B4-BE49-F238E27FC236}">
              <a16:creationId xmlns:a16="http://schemas.microsoft.com/office/drawing/2014/main" id="{00000000-0008-0000-0600-000004290000}"/>
            </a:ext>
          </a:extLst>
        </xdr:cNvPr>
        <xdr:cNvSpPr txBox="1"/>
      </xdr:nvSpPr>
      <xdr:spPr>
        <a:xfrm>
          <a:off x="2640965" y="16543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54,956</a:t>
          </a:r>
        </a:p>
      </xdr:txBody>
    </xdr:sp>
    <xdr:clientData/>
  </xdr:twoCellAnchor>
  <xdr:twoCellAnchor>
    <xdr:from>
      <xdr:col>2</xdr:col>
      <xdr:colOff>587375</xdr:colOff>
      <xdr:row>96</xdr:row>
      <xdr:rowOff>100965</xdr:rowOff>
    </xdr:from>
    <xdr:to>
      <xdr:col>3</xdr:col>
      <xdr:colOff>3175</xdr:colOff>
      <xdr:row>97</xdr:row>
      <xdr:rowOff>31115</xdr:rowOff>
    </xdr:to>
    <xdr:sp macro="" textlink="">
      <xdr:nvSpPr>
        <xdr:cNvPr id="10501" name="円/楕円 261">
          <a:extLst>
            <a:ext uri="{FF2B5EF4-FFF2-40B4-BE49-F238E27FC236}">
              <a16:creationId xmlns:a16="http://schemas.microsoft.com/office/drawing/2014/main" id="{00000000-0008-0000-0600-000005290000}"/>
            </a:ext>
          </a:extLst>
        </xdr:cNvPr>
        <xdr:cNvSpPr/>
      </xdr:nvSpPr>
      <xdr:spPr>
        <a:xfrm>
          <a:off x="1968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97</xdr:row>
      <xdr:rowOff>22225</xdr:rowOff>
    </xdr:from>
    <xdr:to>
      <xdr:col>3</xdr:col>
      <xdr:colOff>219075</xdr:colOff>
      <xdr:row>98</xdr:row>
      <xdr:rowOff>109220</xdr:rowOff>
    </xdr:to>
    <xdr:sp macro="" textlink="">
      <xdr:nvSpPr>
        <xdr:cNvPr id="10502" name="テキスト ボックス 262">
          <a:extLst>
            <a:ext uri="{FF2B5EF4-FFF2-40B4-BE49-F238E27FC236}">
              <a16:creationId xmlns:a16="http://schemas.microsoft.com/office/drawing/2014/main" id="{00000000-0008-0000-0600-000006290000}"/>
            </a:ext>
          </a:extLst>
        </xdr:cNvPr>
        <xdr:cNvSpPr txBox="1"/>
      </xdr:nvSpPr>
      <xdr:spPr>
        <a:xfrm>
          <a:off x="1751965" y="16652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48,274</a:t>
          </a:r>
        </a:p>
      </xdr:txBody>
    </xdr:sp>
    <xdr:clientData/>
  </xdr:twoCellAnchor>
  <xdr:twoCellAnchor>
    <xdr:from>
      <xdr:col>1</xdr:col>
      <xdr:colOff>384175</xdr:colOff>
      <xdr:row>96</xdr:row>
      <xdr:rowOff>76200</xdr:rowOff>
    </xdr:from>
    <xdr:to>
      <xdr:col>1</xdr:col>
      <xdr:colOff>485775</xdr:colOff>
      <xdr:row>97</xdr:row>
      <xdr:rowOff>6350</xdr:rowOff>
    </xdr:to>
    <xdr:sp macro="" textlink="">
      <xdr:nvSpPr>
        <xdr:cNvPr id="10503" name="円/楕円 263">
          <a:extLst>
            <a:ext uri="{FF2B5EF4-FFF2-40B4-BE49-F238E27FC236}">
              <a16:creationId xmlns:a16="http://schemas.microsoft.com/office/drawing/2014/main" id="{00000000-0008-0000-0600-000007290000}"/>
            </a:ext>
          </a:extLst>
        </xdr:cNvPr>
        <xdr:cNvSpPr/>
      </xdr:nvSpPr>
      <xdr:spPr>
        <a:xfrm>
          <a:off x="1079500"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96</xdr:row>
      <xdr:rowOff>168910</xdr:rowOff>
    </xdr:from>
    <xdr:to>
      <xdr:col>2</xdr:col>
      <xdr:colOff>15875</xdr:colOff>
      <xdr:row>98</xdr:row>
      <xdr:rowOff>84455</xdr:rowOff>
    </xdr:to>
    <xdr:sp macro="" textlink="">
      <xdr:nvSpPr>
        <xdr:cNvPr id="10504" name="テキスト ボックス 264">
          <a:extLst>
            <a:ext uri="{FF2B5EF4-FFF2-40B4-BE49-F238E27FC236}">
              <a16:creationId xmlns:a16="http://schemas.microsoft.com/office/drawing/2014/main" id="{00000000-0008-0000-0600-000008290000}"/>
            </a:ext>
          </a:extLst>
        </xdr:cNvPr>
        <xdr:cNvSpPr txBox="1"/>
      </xdr:nvSpPr>
      <xdr:spPr>
        <a:xfrm>
          <a:off x="862965" y="16628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49,770</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0505" name="正方形/長方形 265">
          <a:extLst>
            <a:ext uri="{FF2B5EF4-FFF2-40B4-BE49-F238E27FC236}">
              <a16:creationId xmlns:a16="http://schemas.microsoft.com/office/drawing/2014/main" id="{00000000-0008-0000-0600-00000929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0506" name="正方形/長方形 266">
          <a:extLst>
            <a:ext uri="{FF2B5EF4-FFF2-40B4-BE49-F238E27FC236}">
              <a16:creationId xmlns:a16="http://schemas.microsoft.com/office/drawing/2014/main" id="{00000000-0008-0000-0600-00000A29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0507" name="正方形/長方形 267">
          <a:extLst>
            <a:ext uri="{FF2B5EF4-FFF2-40B4-BE49-F238E27FC236}">
              <a16:creationId xmlns:a16="http://schemas.microsoft.com/office/drawing/2014/main" id="{00000000-0008-0000-0600-00000B29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3/79</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0508" name="正方形/長方形 268">
          <a:extLst>
            <a:ext uri="{FF2B5EF4-FFF2-40B4-BE49-F238E27FC236}">
              <a16:creationId xmlns:a16="http://schemas.microsoft.com/office/drawing/2014/main" id="{00000000-0008-0000-0600-00000C29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0509" name="正方形/長方形 269">
          <a:extLst>
            <a:ext uri="{FF2B5EF4-FFF2-40B4-BE49-F238E27FC236}">
              <a16:creationId xmlns:a16="http://schemas.microsoft.com/office/drawing/2014/main" id="{00000000-0008-0000-0600-00000D29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39,444</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0510" name="正方形/長方形 270">
          <a:extLst>
            <a:ext uri="{FF2B5EF4-FFF2-40B4-BE49-F238E27FC236}">
              <a16:creationId xmlns:a16="http://schemas.microsoft.com/office/drawing/2014/main" id="{00000000-0008-0000-0600-00000E29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0511" name="正方形/長方形 271">
          <a:extLst>
            <a:ext uri="{FF2B5EF4-FFF2-40B4-BE49-F238E27FC236}">
              <a16:creationId xmlns:a16="http://schemas.microsoft.com/office/drawing/2014/main" id="{00000000-0008-0000-0600-00000F29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65,929</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12" name="正方形/長方形 272">
          <a:extLst>
            <a:ext uri="{FF2B5EF4-FFF2-40B4-BE49-F238E27FC236}">
              <a16:creationId xmlns:a16="http://schemas.microsoft.com/office/drawing/2014/main" id="{00000000-0008-0000-0600-00001029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0513" name="テキスト ボックス 273">
          <a:extLst>
            <a:ext uri="{FF2B5EF4-FFF2-40B4-BE49-F238E27FC236}">
              <a16:creationId xmlns:a16="http://schemas.microsoft.com/office/drawing/2014/main" id="{00000000-0008-0000-0600-00001129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0514" name="直線コネクタ 274">
          <a:extLst>
            <a:ext uri="{FF2B5EF4-FFF2-40B4-BE49-F238E27FC236}">
              <a16:creationId xmlns:a16="http://schemas.microsoft.com/office/drawing/2014/main" id="{00000000-0008-0000-0600-00001229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10515" name="直線コネクタ 275">
          <a:extLst>
            <a:ext uri="{FF2B5EF4-FFF2-40B4-BE49-F238E27FC236}">
              <a16:creationId xmlns:a16="http://schemas.microsoft.com/office/drawing/2014/main" id="{00000000-0008-0000-0600-00001329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37</xdr:row>
      <xdr:rowOff>168910</xdr:rowOff>
    </xdr:from>
    <xdr:to>
      <xdr:col>9</xdr:col>
      <xdr:colOff>422275</xdr:colOff>
      <xdr:row>39</xdr:row>
      <xdr:rowOff>84455</xdr:rowOff>
    </xdr:to>
    <xdr:sp macro="" textlink="">
      <xdr:nvSpPr>
        <xdr:cNvPr id="10516" name="テキスト ボックス 276">
          <a:extLst>
            <a:ext uri="{FF2B5EF4-FFF2-40B4-BE49-F238E27FC236}">
              <a16:creationId xmlns:a16="http://schemas.microsoft.com/office/drawing/2014/main" id="{00000000-0008-0000-0600-000014290000}"/>
            </a:ext>
          </a:extLst>
        </xdr:cNvPr>
        <xdr:cNvSpPr txBox="1"/>
      </xdr:nvSpPr>
      <xdr:spPr>
        <a:xfrm>
          <a:off x="6355080" y="6512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36</xdr:row>
      <xdr:rowOff>25400</xdr:rowOff>
    </xdr:from>
    <xdr:to>
      <xdr:col>16</xdr:col>
      <xdr:colOff>307975</xdr:colOff>
      <xdr:row>36</xdr:row>
      <xdr:rowOff>25400</xdr:rowOff>
    </xdr:to>
    <xdr:cxnSp macro="">
      <xdr:nvCxnSpPr>
        <xdr:cNvPr id="10517" name="直線コネクタ 277">
          <a:extLst>
            <a:ext uri="{FF2B5EF4-FFF2-40B4-BE49-F238E27FC236}">
              <a16:creationId xmlns:a16="http://schemas.microsoft.com/office/drawing/2014/main" id="{00000000-0008-0000-0600-00001529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35</xdr:row>
      <xdr:rowOff>54610</xdr:rowOff>
    </xdr:from>
    <xdr:to>
      <xdr:col>9</xdr:col>
      <xdr:colOff>421640</xdr:colOff>
      <xdr:row>36</xdr:row>
      <xdr:rowOff>141605</xdr:rowOff>
    </xdr:to>
    <xdr:sp macro="" textlink="">
      <xdr:nvSpPr>
        <xdr:cNvPr id="10518" name="テキスト ボックス 278">
          <a:extLst>
            <a:ext uri="{FF2B5EF4-FFF2-40B4-BE49-F238E27FC236}">
              <a16:creationId xmlns:a16="http://schemas.microsoft.com/office/drawing/2014/main" id="{00000000-0008-0000-0600-000016290000}"/>
            </a:ext>
          </a:extLst>
        </xdr:cNvPr>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33</xdr:row>
      <xdr:rowOff>82550</xdr:rowOff>
    </xdr:from>
    <xdr:to>
      <xdr:col>16</xdr:col>
      <xdr:colOff>307975</xdr:colOff>
      <xdr:row>33</xdr:row>
      <xdr:rowOff>82550</xdr:rowOff>
    </xdr:to>
    <xdr:cxnSp macro="">
      <xdr:nvCxnSpPr>
        <xdr:cNvPr id="10519" name="直線コネクタ 279">
          <a:extLst>
            <a:ext uri="{FF2B5EF4-FFF2-40B4-BE49-F238E27FC236}">
              <a16:creationId xmlns:a16="http://schemas.microsoft.com/office/drawing/2014/main" id="{00000000-0008-0000-0600-00001729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32</xdr:row>
      <xdr:rowOff>111760</xdr:rowOff>
    </xdr:from>
    <xdr:to>
      <xdr:col>9</xdr:col>
      <xdr:colOff>421640</xdr:colOff>
      <xdr:row>34</xdr:row>
      <xdr:rowOff>27305</xdr:rowOff>
    </xdr:to>
    <xdr:sp macro="" textlink="">
      <xdr:nvSpPr>
        <xdr:cNvPr id="10520" name="テキスト ボックス 280">
          <a:extLst>
            <a:ext uri="{FF2B5EF4-FFF2-40B4-BE49-F238E27FC236}">
              <a16:creationId xmlns:a16="http://schemas.microsoft.com/office/drawing/2014/main" id="{00000000-0008-0000-0600-000018290000}"/>
            </a:ext>
          </a:extLst>
        </xdr:cNvPr>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30</xdr:row>
      <xdr:rowOff>139700</xdr:rowOff>
    </xdr:from>
    <xdr:to>
      <xdr:col>16</xdr:col>
      <xdr:colOff>307975</xdr:colOff>
      <xdr:row>30</xdr:row>
      <xdr:rowOff>139700</xdr:rowOff>
    </xdr:to>
    <xdr:cxnSp macro="">
      <xdr:nvCxnSpPr>
        <xdr:cNvPr id="10521" name="直線コネクタ 281">
          <a:extLst>
            <a:ext uri="{FF2B5EF4-FFF2-40B4-BE49-F238E27FC236}">
              <a16:creationId xmlns:a16="http://schemas.microsoft.com/office/drawing/2014/main" id="{00000000-0008-0000-0600-00001929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29</xdr:row>
      <xdr:rowOff>168910</xdr:rowOff>
    </xdr:from>
    <xdr:to>
      <xdr:col>9</xdr:col>
      <xdr:colOff>421640</xdr:colOff>
      <xdr:row>31</xdr:row>
      <xdr:rowOff>84455</xdr:rowOff>
    </xdr:to>
    <xdr:sp macro="" textlink="">
      <xdr:nvSpPr>
        <xdr:cNvPr id="10522" name="テキスト ボックス 282">
          <a:extLst>
            <a:ext uri="{FF2B5EF4-FFF2-40B4-BE49-F238E27FC236}">
              <a16:creationId xmlns:a16="http://schemas.microsoft.com/office/drawing/2014/main" id="{00000000-0008-0000-0600-00001A290000}"/>
            </a:ext>
          </a:extLst>
        </xdr:cNvPr>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0523" name="直線コネクタ 283">
          <a:extLst>
            <a:ext uri="{FF2B5EF4-FFF2-40B4-BE49-F238E27FC236}">
              <a16:creationId xmlns:a16="http://schemas.microsoft.com/office/drawing/2014/main" id="{00000000-0008-0000-0600-00001B29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27</xdr:row>
      <xdr:rowOff>54610</xdr:rowOff>
    </xdr:from>
    <xdr:to>
      <xdr:col>9</xdr:col>
      <xdr:colOff>421640</xdr:colOff>
      <xdr:row>28</xdr:row>
      <xdr:rowOff>141605</xdr:rowOff>
    </xdr:to>
    <xdr:sp macro="" textlink="">
      <xdr:nvSpPr>
        <xdr:cNvPr id="10524" name="テキスト ボックス 284">
          <a:extLst>
            <a:ext uri="{FF2B5EF4-FFF2-40B4-BE49-F238E27FC236}">
              <a16:creationId xmlns:a16="http://schemas.microsoft.com/office/drawing/2014/main" id="{00000000-0008-0000-0600-00001C290000}"/>
            </a:ext>
          </a:extLst>
        </xdr:cNvPr>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0525" name="補助費等グラフ枠">
          <a:extLst>
            <a:ext uri="{FF2B5EF4-FFF2-40B4-BE49-F238E27FC236}">
              <a16:creationId xmlns:a16="http://schemas.microsoft.com/office/drawing/2014/main" id="{00000000-0008-0000-0600-00001D29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124460</xdr:rowOff>
    </xdr:from>
    <xdr:to>
      <xdr:col>15</xdr:col>
      <xdr:colOff>180340</xdr:colOff>
      <xdr:row>37</xdr:row>
      <xdr:rowOff>123190</xdr:rowOff>
    </xdr:to>
    <xdr:cxnSp macro="">
      <xdr:nvCxnSpPr>
        <xdr:cNvPr id="10526" name="直線コネクタ 286">
          <a:extLst>
            <a:ext uri="{FF2B5EF4-FFF2-40B4-BE49-F238E27FC236}">
              <a16:creationId xmlns:a16="http://schemas.microsoft.com/office/drawing/2014/main" id="{00000000-0008-0000-0600-00001E290000}"/>
            </a:ext>
          </a:extLst>
        </xdr:cNvPr>
        <xdr:cNvCxnSpPr/>
      </xdr:nvCxnSpPr>
      <xdr:spPr>
        <a:xfrm flipV="1">
          <a:off x="10475595" y="526796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37</xdr:row>
      <xdr:rowOff>127000</xdr:rowOff>
    </xdr:from>
    <xdr:to>
      <xdr:col>16</xdr:col>
      <xdr:colOff>80645</xdr:colOff>
      <xdr:row>39</xdr:row>
      <xdr:rowOff>43180</xdr:rowOff>
    </xdr:to>
    <xdr:sp macro="" textlink="">
      <xdr:nvSpPr>
        <xdr:cNvPr id="10527" name="補助費等最小値テキスト">
          <a:extLst>
            <a:ext uri="{FF2B5EF4-FFF2-40B4-BE49-F238E27FC236}">
              <a16:creationId xmlns:a16="http://schemas.microsoft.com/office/drawing/2014/main" id="{00000000-0008-0000-0600-00001F290000}"/>
            </a:ext>
          </a:extLst>
        </xdr:cNvPr>
        <xdr:cNvSpPr txBox="1"/>
      </xdr:nvSpPr>
      <xdr:spPr>
        <a:xfrm>
          <a:off x="10528300" y="6470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41,086</a:t>
          </a:r>
        </a:p>
      </xdr:txBody>
    </xdr:sp>
    <xdr:clientData/>
  </xdr:twoCellAnchor>
  <xdr:twoCellAnchor>
    <xdr:from>
      <xdr:col>15</xdr:col>
      <xdr:colOff>92075</xdr:colOff>
      <xdr:row>37</xdr:row>
      <xdr:rowOff>123190</xdr:rowOff>
    </xdr:from>
    <xdr:to>
      <xdr:col>15</xdr:col>
      <xdr:colOff>269875</xdr:colOff>
      <xdr:row>37</xdr:row>
      <xdr:rowOff>123190</xdr:rowOff>
    </xdr:to>
    <xdr:cxnSp macro="">
      <xdr:nvCxnSpPr>
        <xdr:cNvPr id="10528" name="直線コネクタ 288">
          <a:extLst>
            <a:ext uri="{FF2B5EF4-FFF2-40B4-BE49-F238E27FC236}">
              <a16:creationId xmlns:a16="http://schemas.microsoft.com/office/drawing/2014/main" id="{00000000-0008-0000-0600-000020290000}"/>
            </a:ext>
          </a:extLst>
        </xdr:cNvPr>
        <xdr:cNvCxnSpPr/>
      </xdr:nvCxnSpPr>
      <xdr:spPr>
        <a:xfrm>
          <a:off x="10388600" y="646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71120</xdr:rowOff>
    </xdr:from>
    <xdr:to>
      <xdr:col>16</xdr:col>
      <xdr:colOff>144780</xdr:colOff>
      <xdr:row>30</xdr:row>
      <xdr:rowOff>158750</xdr:rowOff>
    </xdr:to>
    <xdr:sp macro="" textlink="">
      <xdr:nvSpPr>
        <xdr:cNvPr id="10529" name="補助費等最大値テキスト">
          <a:extLst>
            <a:ext uri="{FF2B5EF4-FFF2-40B4-BE49-F238E27FC236}">
              <a16:creationId xmlns:a16="http://schemas.microsoft.com/office/drawing/2014/main" id="{00000000-0008-0000-0600-000021290000}"/>
            </a:ext>
          </a:extLst>
        </xdr:cNvPr>
        <xdr:cNvSpPr txBox="1"/>
      </xdr:nvSpPr>
      <xdr:spPr>
        <a:xfrm>
          <a:off x="10528300" y="5043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303,295</a:t>
          </a:r>
        </a:p>
      </xdr:txBody>
    </xdr:sp>
    <xdr:clientData/>
  </xdr:twoCellAnchor>
  <xdr:twoCellAnchor>
    <xdr:from>
      <xdr:col>15</xdr:col>
      <xdr:colOff>92075</xdr:colOff>
      <xdr:row>30</xdr:row>
      <xdr:rowOff>124460</xdr:rowOff>
    </xdr:from>
    <xdr:to>
      <xdr:col>15</xdr:col>
      <xdr:colOff>269875</xdr:colOff>
      <xdr:row>30</xdr:row>
      <xdr:rowOff>124460</xdr:rowOff>
    </xdr:to>
    <xdr:cxnSp macro="">
      <xdr:nvCxnSpPr>
        <xdr:cNvPr id="10530" name="直線コネクタ 290">
          <a:extLst>
            <a:ext uri="{FF2B5EF4-FFF2-40B4-BE49-F238E27FC236}">
              <a16:creationId xmlns:a16="http://schemas.microsoft.com/office/drawing/2014/main" id="{00000000-0008-0000-0600-000022290000}"/>
            </a:ext>
          </a:extLst>
        </xdr:cNvPr>
        <xdr:cNvCxnSpPr/>
      </xdr:nvCxnSpPr>
      <xdr:spPr>
        <a:xfrm>
          <a:off x="10388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144780</xdr:rowOff>
    </xdr:from>
    <xdr:to>
      <xdr:col>15</xdr:col>
      <xdr:colOff>180975</xdr:colOff>
      <xdr:row>34</xdr:row>
      <xdr:rowOff>121285</xdr:rowOff>
    </xdr:to>
    <xdr:cxnSp macro="">
      <xdr:nvCxnSpPr>
        <xdr:cNvPr id="10531" name="直線コネクタ 291">
          <a:extLst>
            <a:ext uri="{FF2B5EF4-FFF2-40B4-BE49-F238E27FC236}">
              <a16:creationId xmlns:a16="http://schemas.microsoft.com/office/drawing/2014/main" id="{00000000-0008-0000-0600-000023290000}"/>
            </a:ext>
          </a:extLst>
        </xdr:cNvPr>
        <xdr:cNvCxnSpPr/>
      </xdr:nvCxnSpPr>
      <xdr:spPr>
        <a:xfrm flipV="1">
          <a:off x="9639300" y="5802630"/>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35</xdr:row>
      <xdr:rowOff>140970</xdr:rowOff>
    </xdr:from>
    <xdr:to>
      <xdr:col>16</xdr:col>
      <xdr:colOff>80645</xdr:colOff>
      <xdr:row>37</xdr:row>
      <xdr:rowOff>57150</xdr:rowOff>
    </xdr:to>
    <xdr:sp macro="" textlink="">
      <xdr:nvSpPr>
        <xdr:cNvPr id="10532" name="補助費等平均値テキスト">
          <a:extLst>
            <a:ext uri="{FF2B5EF4-FFF2-40B4-BE49-F238E27FC236}">
              <a16:creationId xmlns:a16="http://schemas.microsoft.com/office/drawing/2014/main" id="{00000000-0008-0000-0600-000024290000}"/>
            </a:ext>
          </a:extLst>
        </xdr:cNvPr>
        <xdr:cNvSpPr txBox="1"/>
      </xdr:nvSpPr>
      <xdr:spPr>
        <a:xfrm>
          <a:off x="10528300" y="6141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96,400</a:t>
          </a:r>
        </a:p>
      </xdr:txBody>
    </xdr:sp>
    <xdr:clientData/>
  </xdr:twoCellAnchor>
  <xdr:twoCellAnchor>
    <xdr:from>
      <xdr:col>15</xdr:col>
      <xdr:colOff>130175</xdr:colOff>
      <xdr:row>35</xdr:row>
      <xdr:rowOff>162560</xdr:rowOff>
    </xdr:from>
    <xdr:to>
      <xdr:col>15</xdr:col>
      <xdr:colOff>231775</xdr:colOff>
      <xdr:row>36</xdr:row>
      <xdr:rowOff>92710</xdr:rowOff>
    </xdr:to>
    <xdr:sp macro="" textlink="">
      <xdr:nvSpPr>
        <xdr:cNvPr id="10533" name="フローチャート : 判断 293">
          <a:extLst>
            <a:ext uri="{FF2B5EF4-FFF2-40B4-BE49-F238E27FC236}">
              <a16:creationId xmlns:a16="http://schemas.microsoft.com/office/drawing/2014/main" id="{00000000-0008-0000-0600-000025290000}"/>
            </a:ext>
          </a:extLst>
        </xdr:cNvPr>
        <xdr:cNvSpPr/>
      </xdr:nvSpPr>
      <xdr:spPr>
        <a:xfrm>
          <a:off x="10426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34</xdr:row>
      <xdr:rowOff>121285</xdr:rowOff>
    </xdr:from>
    <xdr:to>
      <xdr:col>14</xdr:col>
      <xdr:colOff>28575</xdr:colOff>
      <xdr:row>34</xdr:row>
      <xdr:rowOff>140335</xdr:rowOff>
    </xdr:to>
    <xdr:cxnSp macro="">
      <xdr:nvCxnSpPr>
        <xdr:cNvPr id="10534" name="直線コネクタ 294">
          <a:extLst>
            <a:ext uri="{FF2B5EF4-FFF2-40B4-BE49-F238E27FC236}">
              <a16:creationId xmlns:a16="http://schemas.microsoft.com/office/drawing/2014/main" id="{00000000-0008-0000-0600-000026290000}"/>
            </a:ext>
          </a:extLst>
        </xdr:cNvPr>
        <xdr:cNvCxnSpPr/>
      </xdr:nvCxnSpPr>
      <xdr:spPr>
        <a:xfrm flipV="1">
          <a:off x="8750935" y="5950585"/>
          <a:ext cx="88836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7620</xdr:rowOff>
    </xdr:from>
    <xdr:to>
      <xdr:col>14</xdr:col>
      <xdr:colOff>79375</xdr:colOff>
      <xdr:row>36</xdr:row>
      <xdr:rowOff>109220</xdr:rowOff>
    </xdr:to>
    <xdr:sp macro="" textlink="">
      <xdr:nvSpPr>
        <xdr:cNvPr id="10535" name="フローチャート : 判断 295">
          <a:extLst>
            <a:ext uri="{FF2B5EF4-FFF2-40B4-BE49-F238E27FC236}">
              <a16:creationId xmlns:a16="http://schemas.microsoft.com/office/drawing/2014/main" id="{00000000-0008-0000-0600-000027290000}"/>
            </a:ext>
          </a:extLst>
        </xdr:cNvPr>
        <xdr:cNvSpPr/>
      </xdr:nvSpPr>
      <xdr:spPr>
        <a:xfrm>
          <a:off x="9588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36</xdr:row>
      <xdr:rowOff>100330</xdr:rowOff>
    </xdr:from>
    <xdr:to>
      <xdr:col>14</xdr:col>
      <xdr:colOff>295910</xdr:colOff>
      <xdr:row>38</xdr:row>
      <xdr:rowOff>15875</xdr:rowOff>
    </xdr:to>
    <xdr:sp macro="" textlink="">
      <xdr:nvSpPr>
        <xdr:cNvPr id="10536" name="テキスト ボックス 296">
          <a:extLst>
            <a:ext uri="{FF2B5EF4-FFF2-40B4-BE49-F238E27FC236}">
              <a16:creationId xmlns:a16="http://schemas.microsoft.com/office/drawing/2014/main" id="{00000000-0008-0000-0600-000028290000}"/>
            </a:ext>
          </a:extLst>
        </xdr:cNvPr>
        <xdr:cNvSpPr txBox="1"/>
      </xdr:nvSpPr>
      <xdr:spPr>
        <a:xfrm>
          <a:off x="9371965" y="62725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92,825</a:t>
          </a:r>
        </a:p>
      </xdr:txBody>
    </xdr:sp>
    <xdr:clientData/>
  </xdr:twoCellAnchor>
  <xdr:twoCellAnchor>
    <xdr:from>
      <xdr:col>11</xdr:col>
      <xdr:colOff>307975</xdr:colOff>
      <xdr:row>34</xdr:row>
      <xdr:rowOff>140335</xdr:rowOff>
    </xdr:from>
    <xdr:to>
      <xdr:col>12</xdr:col>
      <xdr:colOff>511810</xdr:colOff>
      <xdr:row>35</xdr:row>
      <xdr:rowOff>43815</xdr:rowOff>
    </xdr:to>
    <xdr:cxnSp macro="">
      <xdr:nvCxnSpPr>
        <xdr:cNvPr id="10537" name="直線コネクタ 297">
          <a:extLst>
            <a:ext uri="{FF2B5EF4-FFF2-40B4-BE49-F238E27FC236}">
              <a16:creationId xmlns:a16="http://schemas.microsoft.com/office/drawing/2014/main" id="{00000000-0008-0000-0600-000029290000}"/>
            </a:ext>
          </a:extLst>
        </xdr:cNvPr>
        <xdr:cNvCxnSpPr/>
      </xdr:nvCxnSpPr>
      <xdr:spPr>
        <a:xfrm flipV="1">
          <a:off x="7861300" y="5969635"/>
          <a:ext cx="88963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15240</xdr:rowOff>
    </xdr:from>
    <xdr:to>
      <xdr:col>12</xdr:col>
      <xdr:colOff>561975</xdr:colOff>
      <xdr:row>36</xdr:row>
      <xdr:rowOff>116840</xdr:rowOff>
    </xdr:to>
    <xdr:sp macro="" textlink="">
      <xdr:nvSpPr>
        <xdr:cNvPr id="10538" name="フローチャート : 判断 298">
          <a:extLst>
            <a:ext uri="{FF2B5EF4-FFF2-40B4-BE49-F238E27FC236}">
              <a16:creationId xmlns:a16="http://schemas.microsoft.com/office/drawing/2014/main" id="{00000000-0008-0000-0600-00002A290000}"/>
            </a:ext>
          </a:extLst>
        </xdr:cNvPr>
        <xdr:cNvSpPr/>
      </xdr:nvSpPr>
      <xdr:spPr>
        <a:xfrm>
          <a:off x="86995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36</xdr:row>
      <xdr:rowOff>107950</xdr:rowOff>
    </xdr:from>
    <xdr:to>
      <xdr:col>13</xdr:col>
      <xdr:colOff>92710</xdr:colOff>
      <xdr:row>38</xdr:row>
      <xdr:rowOff>24130</xdr:rowOff>
    </xdr:to>
    <xdr:sp macro="" textlink="">
      <xdr:nvSpPr>
        <xdr:cNvPr id="10539" name="テキスト ボックス 299">
          <a:extLst>
            <a:ext uri="{FF2B5EF4-FFF2-40B4-BE49-F238E27FC236}">
              <a16:creationId xmlns:a16="http://schemas.microsoft.com/office/drawing/2014/main" id="{00000000-0008-0000-0600-00002B290000}"/>
            </a:ext>
          </a:extLst>
        </xdr:cNvPr>
        <xdr:cNvSpPr txBox="1"/>
      </xdr:nvSpPr>
      <xdr:spPr>
        <a:xfrm>
          <a:off x="8482965" y="628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91,153</a:t>
          </a:r>
        </a:p>
      </xdr:txBody>
    </xdr:sp>
    <xdr:clientData/>
  </xdr:twoCellAnchor>
  <xdr:twoCellAnchor>
    <xdr:from>
      <xdr:col>10</xdr:col>
      <xdr:colOff>104775</xdr:colOff>
      <xdr:row>35</xdr:row>
      <xdr:rowOff>43815</xdr:rowOff>
    </xdr:from>
    <xdr:to>
      <xdr:col>11</xdr:col>
      <xdr:colOff>307975</xdr:colOff>
      <xdr:row>35</xdr:row>
      <xdr:rowOff>67310</xdr:rowOff>
    </xdr:to>
    <xdr:cxnSp macro="">
      <xdr:nvCxnSpPr>
        <xdr:cNvPr id="10540" name="直線コネクタ 300">
          <a:extLst>
            <a:ext uri="{FF2B5EF4-FFF2-40B4-BE49-F238E27FC236}">
              <a16:creationId xmlns:a16="http://schemas.microsoft.com/office/drawing/2014/main" id="{00000000-0008-0000-0600-00002C290000}"/>
            </a:ext>
          </a:extLst>
        </xdr:cNvPr>
        <xdr:cNvCxnSpPr/>
      </xdr:nvCxnSpPr>
      <xdr:spPr>
        <a:xfrm flipV="1">
          <a:off x="6972300" y="604456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40640</xdr:rowOff>
    </xdr:from>
    <xdr:to>
      <xdr:col>11</xdr:col>
      <xdr:colOff>358775</xdr:colOff>
      <xdr:row>36</xdr:row>
      <xdr:rowOff>141605</xdr:rowOff>
    </xdr:to>
    <xdr:sp macro="" textlink="">
      <xdr:nvSpPr>
        <xdr:cNvPr id="10541" name="フローチャート : 判断 301">
          <a:extLst>
            <a:ext uri="{FF2B5EF4-FFF2-40B4-BE49-F238E27FC236}">
              <a16:creationId xmlns:a16="http://schemas.microsoft.com/office/drawing/2014/main" id="{00000000-0008-0000-0600-00002D290000}"/>
            </a:ext>
          </a:extLst>
        </xdr:cNvPr>
        <xdr:cNvSpPr/>
      </xdr:nvSpPr>
      <xdr:spPr>
        <a:xfrm>
          <a:off x="7810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36</xdr:row>
      <xdr:rowOff>132715</xdr:rowOff>
    </xdr:from>
    <xdr:to>
      <xdr:col>11</xdr:col>
      <xdr:colOff>575310</xdr:colOff>
      <xdr:row>38</xdr:row>
      <xdr:rowOff>48260</xdr:rowOff>
    </xdr:to>
    <xdr:sp macro="" textlink="">
      <xdr:nvSpPr>
        <xdr:cNvPr id="10542" name="テキスト ボックス 302">
          <a:extLst>
            <a:ext uri="{FF2B5EF4-FFF2-40B4-BE49-F238E27FC236}">
              <a16:creationId xmlns:a16="http://schemas.microsoft.com/office/drawing/2014/main" id="{00000000-0008-0000-0600-00002E290000}"/>
            </a:ext>
          </a:extLst>
        </xdr:cNvPr>
        <xdr:cNvSpPr txBox="1"/>
      </xdr:nvSpPr>
      <xdr:spPr>
        <a:xfrm>
          <a:off x="7593965" y="6304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85,684</a:t>
          </a:r>
        </a:p>
      </xdr:txBody>
    </xdr:sp>
    <xdr:clientData/>
  </xdr:twoCellAnchor>
  <xdr:twoCellAnchor>
    <xdr:from>
      <xdr:col>10</xdr:col>
      <xdr:colOff>54610</xdr:colOff>
      <xdr:row>36</xdr:row>
      <xdr:rowOff>48895</xdr:rowOff>
    </xdr:from>
    <xdr:to>
      <xdr:col>10</xdr:col>
      <xdr:colOff>155575</xdr:colOff>
      <xdr:row>36</xdr:row>
      <xdr:rowOff>150495</xdr:rowOff>
    </xdr:to>
    <xdr:sp macro="" textlink="">
      <xdr:nvSpPr>
        <xdr:cNvPr id="10543" name="フローチャート : 判断 303">
          <a:extLst>
            <a:ext uri="{FF2B5EF4-FFF2-40B4-BE49-F238E27FC236}">
              <a16:creationId xmlns:a16="http://schemas.microsoft.com/office/drawing/2014/main" id="{00000000-0008-0000-0600-00002F290000}"/>
            </a:ext>
          </a:extLst>
        </xdr:cNvPr>
        <xdr:cNvSpPr/>
      </xdr:nvSpPr>
      <xdr:spPr>
        <a:xfrm>
          <a:off x="6922135" y="62210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36</xdr:row>
      <xdr:rowOff>141605</xdr:rowOff>
    </xdr:from>
    <xdr:to>
      <xdr:col>10</xdr:col>
      <xdr:colOff>372110</xdr:colOff>
      <xdr:row>38</xdr:row>
      <xdr:rowOff>57785</xdr:rowOff>
    </xdr:to>
    <xdr:sp macro="" textlink="">
      <xdr:nvSpPr>
        <xdr:cNvPr id="10544" name="テキスト ボックス 304">
          <a:extLst>
            <a:ext uri="{FF2B5EF4-FFF2-40B4-BE49-F238E27FC236}">
              <a16:creationId xmlns:a16="http://schemas.microsoft.com/office/drawing/2014/main" id="{00000000-0008-0000-0600-000030290000}"/>
            </a:ext>
          </a:extLst>
        </xdr:cNvPr>
        <xdr:cNvSpPr txBox="1"/>
      </xdr:nvSpPr>
      <xdr:spPr>
        <a:xfrm>
          <a:off x="6705600" y="6313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83,769</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0545" name="テキスト ボックス 305">
          <a:extLst>
            <a:ext uri="{FF2B5EF4-FFF2-40B4-BE49-F238E27FC236}">
              <a16:creationId xmlns:a16="http://schemas.microsoft.com/office/drawing/2014/main" id="{00000000-0008-0000-0600-00003129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0546" name="テキスト ボックス 306">
          <a:extLst>
            <a:ext uri="{FF2B5EF4-FFF2-40B4-BE49-F238E27FC236}">
              <a16:creationId xmlns:a16="http://schemas.microsoft.com/office/drawing/2014/main" id="{00000000-0008-0000-0600-000032290000}"/>
            </a:ext>
          </a:extLst>
        </xdr:cNvPr>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0547" name="テキスト ボックス 307">
          <a:extLst>
            <a:ext uri="{FF2B5EF4-FFF2-40B4-BE49-F238E27FC236}">
              <a16:creationId xmlns:a16="http://schemas.microsoft.com/office/drawing/2014/main" id="{00000000-0008-0000-0600-000033290000}"/>
            </a:ext>
          </a:extLst>
        </xdr:cNvPr>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0548" name="テキスト ボックス 308">
          <a:extLst>
            <a:ext uri="{FF2B5EF4-FFF2-40B4-BE49-F238E27FC236}">
              <a16:creationId xmlns:a16="http://schemas.microsoft.com/office/drawing/2014/main" id="{00000000-0008-0000-0600-000034290000}"/>
            </a:ext>
          </a:extLst>
        </xdr:cNvPr>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0549" name="テキスト ボックス 309">
          <a:extLst>
            <a:ext uri="{FF2B5EF4-FFF2-40B4-BE49-F238E27FC236}">
              <a16:creationId xmlns:a16="http://schemas.microsoft.com/office/drawing/2014/main" id="{00000000-0008-0000-0600-000035290000}"/>
            </a:ext>
          </a:extLst>
        </xdr:cNvPr>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33</xdr:row>
      <xdr:rowOff>93980</xdr:rowOff>
    </xdr:from>
    <xdr:to>
      <xdr:col>15</xdr:col>
      <xdr:colOff>231775</xdr:colOff>
      <xdr:row>34</xdr:row>
      <xdr:rowOff>24130</xdr:rowOff>
    </xdr:to>
    <xdr:sp macro="" textlink="">
      <xdr:nvSpPr>
        <xdr:cNvPr id="10550" name="円/楕円 310">
          <a:extLst>
            <a:ext uri="{FF2B5EF4-FFF2-40B4-BE49-F238E27FC236}">
              <a16:creationId xmlns:a16="http://schemas.microsoft.com/office/drawing/2014/main" id="{00000000-0008-0000-0600-000036290000}"/>
            </a:ext>
          </a:extLst>
        </xdr:cNvPr>
        <xdr:cNvSpPr/>
      </xdr:nvSpPr>
      <xdr:spPr>
        <a:xfrm>
          <a:off x="10426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32</xdr:row>
      <xdr:rowOff>116840</xdr:rowOff>
    </xdr:from>
    <xdr:to>
      <xdr:col>16</xdr:col>
      <xdr:colOff>144780</xdr:colOff>
      <xdr:row>34</xdr:row>
      <xdr:rowOff>33020</xdr:rowOff>
    </xdr:to>
    <xdr:sp macro="" textlink="">
      <xdr:nvSpPr>
        <xdr:cNvPr id="10551" name="補助費等該当値テキスト">
          <a:extLst>
            <a:ext uri="{FF2B5EF4-FFF2-40B4-BE49-F238E27FC236}">
              <a16:creationId xmlns:a16="http://schemas.microsoft.com/office/drawing/2014/main" id="{00000000-0008-0000-0600-000037290000}"/>
            </a:ext>
          </a:extLst>
        </xdr:cNvPr>
        <xdr:cNvSpPr txBox="1"/>
      </xdr:nvSpPr>
      <xdr:spPr>
        <a:xfrm>
          <a:off x="10528300" y="5603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186,454</a:t>
          </a:r>
        </a:p>
      </xdr:txBody>
    </xdr:sp>
    <xdr:clientData/>
  </xdr:twoCellAnchor>
  <xdr:twoCellAnchor>
    <xdr:from>
      <xdr:col>13</xdr:col>
      <xdr:colOff>663575</xdr:colOff>
      <xdr:row>34</xdr:row>
      <xdr:rowOff>70485</xdr:rowOff>
    </xdr:from>
    <xdr:to>
      <xdr:col>14</xdr:col>
      <xdr:colOff>79375</xdr:colOff>
      <xdr:row>35</xdr:row>
      <xdr:rowOff>635</xdr:rowOff>
    </xdr:to>
    <xdr:sp macro="" textlink="">
      <xdr:nvSpPr>
        <xdr:cNvPr id="10552" name="円/楕円 312">
          <a:extLst>
            <a:ext uri="{FF2B5EF4-FFF2-40B4-BE49-F238E27FC236}">
              <a16:creationId xmlns:a16="http://schemas.microsoft.com/office/drawing/2014/main" id="{00000000-0008-0000-0600-000038290000}"/>
            </a:ext>
          </a:extLst>
        </xdr:cNvPr>
        <xdr:cNvSpPr/>
      </xdr:nvSpPr>
      <xdr:spPr>
        <a:xfrm>
          <a:off x="95885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33</xdr:row>
      <xdr:rowOff>17780</xdr:rowOff>
    </xdr:from>
    <xdr:to>
      <xdr:col>14</xdr:col>
      <xdr:colOff>327660</xdr:colOff>
      <xdr:row>34</xdr:row>
      <xdr:rowOff>104775</xdr:rowOff>
    </xdr:to>
    <xdr:sp macro="" textlink="">
      <xdr:nvSpPr>
        <xdr:cNvPr id="10553" name="テキスト ボックス 313">
          <a:extLst>
            <a:ext uri="{FF2B5EF4-FFF2-40B4-BE49-F238E27FC236}">
              <a16:creationId xmlns:a16="http://schemas.microsoft.com/office/drawing/2014/main" id="{00000000-0008-0000-0600-000039290000}"/>
            </a:ext>
          </a:extLst>
        </xdr:cNvPr>
        <xdr:cNvSpPr txBox="1"/>
      </xdr:nvSpPr>
      <xdr:spPr>
        <a:xfrm>
          <a:off x="9339580" y="56756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154,041</a:t>
          </a:r>
        </a:p>
      </xdr:txBody>
    </xdr:sp>
    <xdr:clientData/>
  </xdr:twoCellAnchor>
  <xdr:twoCellAnchor>
    <xdr:from>
      <xdr:col>12</xdr:col>
      <xdr:colOff>460375</xdr:colOff>
      <xdr:row>34</xdr:row>
      <xdr:rowOff>89535</xdr:rowOff>
    </xdr:from>
    <xdr:to>
      <xdr:col>12</xdr:col>
      <xdr:colOff>561975</xdr:colOff>
      <xdr:row>35</xdr:row>
      <xdr:rowOff>19685</xdr:rowOff>
    </xdr:to>
    <xdr:sp macro="" textlink="">
      <xdr:nvSpPr>
        <xdr:cNvPr id="10554" name="円/楕円 314">
          <a:extLst>
            <a:ext uri="{FF2B5EF4-FFF2-40B4-BE49-F238E27FC236}">
              <a16:creationId xmlns:a16="http://schemas.microsoft.com/office/drawing/2014/main" id="{00000000-0008-0000-0600-00003A290000}"/>
            </a:ext>
          </a:extLst>
        </xdr:cNvPr>
        <xdr:cNvSpPr/>
      </xdr:nvSpPr>
      <xdr:spPr>
        <a:xfrm>
          <a:off x="8699500" y="59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33</xdr:row>
      <xdr:rowOff>36195</xdr:rowOff>
    </xdr:from>
    <xdr:to>
      <xdr:col>13</xdr:col>
      <xdr:colOff>123825</xdr:colOff>
      <xdr:row>34</xdr:row>
      <xdr:rowOff>123825</xdr:rowOff>
    </xdr:to>
    <xdr:sp macro="" textlink="">
      <xdr:nvSpPr>
        <xdr:cNvPr id="10555" name="テキスト ボックス 315">
          <a:extLst>
            <a:ext uri="{FF2B5EF4-FFF2-40B4-BE49-F238E27FC236}">
              <a16:creationId xmlns:a16="http://schemas.microsoft.com/office/drawing/2014/main" id="{00000000-0008-0000-0600-00003B290000}"/>
            </a:ext>
          </a:extLst>
        </xdr:cNvPr>
        <xdr:cNvSpPr txBox="1"/>
      </xdr:nvSpPr>
      <xdr:spPr>
        <a:xfrm>
          <a:off x="8450580" y="56940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149,814</a:t>
          </a:r>
        </a:p>
      </xdr:txBody>
    </xdr:sp>
    <xdr:clientData/>
  </xdr:twoCellAnchor>
  <xdr:twoCellAnchor>
    <xdr:from>
      <xdr:col>11</xdr:col>
      <xdr:colOff>257175</xdr:colOff>
      <xdr:row>34</xdr:row>
      <xdr:rowOff>164465</xdr:rowOff>
    </xdr:from>
    <xdr:to>
      <xdr:col>11</xdr:col>
      <xdr:colOff>358775</xdr:colOff>
      <xdr:row>35</xdr:row>
      <xdr:rowOff>94615</xdr:rowOff>
    </xdr:to>
    <xdr:sp macro="" textlink="">
      <xdr:nvSpPr>
        <xdr:cNvPr id="10556" name="円/楕円 316">
          <a:extLst>
            <a:ext uri="{FF2B5EF4-FFF2-40B4-BE49-F238E27FC236}">
              <a16:creationId xmlns:a16="http://schemas.microsoft.com/office/drawing/2014/main" id="{00000000-0008-0000-0600-00003C290000}"/>
            </a:ext>
          </a:extLst>
        </xdr:cNvPr>
        <xdr:cNvSpPr/>
      </xdr:nvSpPr>
      <xdr:spPr>
        <a:xfrm>
          <a:off x="781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33</xdr:row>
      <xdr:rowOff>111760</xdr:rowOff>
    </xdr:from>
    <xdr:to>
      <xdr:col>11</xdr:col>
      <xdr:colOff>606425</xdr:colOff>
      <xdr:row>35</xdr:row>
      <xdr:rowOff>27305</xdr:rowOff>
    </xdr:to>
    <xdr:sp macro="" textlink="">
      <xdr:nvSpPr>
        <xdr:cNvPr id="10557" name="テキスト ボックス 317">
          <a:extLst>
            <a:ext uri="{FF2B5EF4-FFF2-40B4-BE49-F238E27FC236}">
              <a16:creationId xmlns:a16="http://schemas.microsoft.com/office/drawing/2014/main" id="{00000000-0008-0000-0600-00003D290000}"/>
            </a:ext>
          </a:extLst>
        </xdr:cNvPr>
        <xdr:cNvSpPr txBox="1"/>
      </xdr:nvSpPr>
      <xdr:spPr>
        <a:xfrm>
          <a:off x="7561580" y="5769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133,405</a:t>
          </a:r>
        </a:p>
      </xdr:txBody>
    </xdr:sp>
    <xdr:clientData/>
  </xdr:twoCellAnchor>
  <xdr:twoCellAnchor>
    <xdr:from>
      <xdr:col>10</xdr:col>
      <xdr:colOff>54610</xdr:colOff>
      <xdr:row>35</xdr:row>
      <xdr:rowOff>16510</xdr:rowOff>
    </xdr:from>
    <xdr:to>
      <xdr:col>10</xdr:col>
      <xdr:colOff>155575</xdr:colOff>
      <xdr:row>35</xdr:row>
      <xdr:rowOff>118110</xdr:rowOff>
    </xdr:to>
    <xdr:sp macro="" textlink="">
      <xdr:nvSpPr>
        <xdr:cNvPr id="10558" name="円/楕円 318">
          <a:extLst>
            <a:ext uri="{FF2B5EF4-FFF2-40B4-BE49-F238E27FC236}">
              <a16:creationId xmlns:a16="http://schemas.microsoft.com/office/drawing/2014/main" id="{00000000-0008-0000-0600-00003E290000}"/>
            </a:ext>
          </a:extLst>
        </xdr:cNvPr>
        <xdr:cNvSpPr/>
      </xdr:nvSpPr>
      <xdr:spPr>
        <a:xfrm>
          <a:off x="6922135" y="60172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490855</xdr:colOff>
      <xdr:row>33</xdr:row>
      <xdr:rowOff>134620</xdr:rowOff>
    </xdr:from>
    <xdr:to>
      <xdr:col>10</xdr:col>
      <xdr:colOff>402590</xdr:colOff>
      <xdr:row>35</xdr:row>
      <xdr:rowOff>50165</xdr:rowOff>
    </xdr:to>
    <xdr:sp macro="" textlink="">
      <xdr:nvSpPr>
        <xdr:cNvPr id="10559" name="テキスト ボックス 319">
          <a:extLst>
            <a:ext uri="{FF2B5EF4-FFF2-40B4-BE49-F238E27FC236}">
              <a16:creationId xmlns:a16="http://schemas.microsoft.com/office/drawing/2014/main" id="{00000000-0008-0000-0600-00003F290000}"/>
            </a:ext>
          </a:extLst>
        </xdr:cNvPr>
        <xdr:cNvSpPr txBox="1"/>
      </xdr:nvSpPr>
      <xdr:spPr>
        <a:xfrm>
          <a:off x="6672580" y="579247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128,302</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0560" name="正方形/長方形 320">
          <a:extLst>
            <a:ext uri="{FF2B5EF4-FFF2-40B4-BE49-F238E27FC236}">
              <a16:creationId xmlns:a16="http://schemas.microsoft.com/office/drawing/2014/main" id="{00000000-0008-0000-0600-00004029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0561" name="正方形/長方形 321">
          <a:extLst>
            <a:ext uri="{FF2B5EF4-FFF2-40B4-BE49-F238E27FC236}">
              <a16:creationId xmlns:a16="http://schemas.microsoft.com/office/drawing/2014/main" id="{00000000-0008-0000-0600-00004129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0562" name="正方形/長方形 322">
          <a:extLst>
            <a:ext uri="{FF2B5EF4-FFF2-40B4-BE49-F238E27FC236}">
              <a16:creationId xmlns:a16="http://schemas.microsoft.com/office/drawing/2014/main" id="{00000000-0008-0000-0600-00004229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53/79</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0563" name="正方形/長方形 323">
          <a:extLst>
            <a:ext uri="{FF2B5EF4-FFF2-40B4-BE49-F238E27FC236}">
              <a16:creationId xmlns:a16="http://schemas.microsoft.com/office/drawing/2014/main" id="{00000000-0008-0000-0600-00004329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0564" name="正方形/長方形 324">
          <a:extLst>
            <a:ext uri="{FF2B5EF4-FFF2-40B4-BE49-F238E27FC236}">
              <a16:creationId xmlns:a16="http://schemas.microsoft.com/office/drawing/2014/main" id="{00000000-0008-0000-0600-00004429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58,677</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0565" name="正方形/長方形 325">
          <a:extLst>
            <a:ext uri="{FF2B5EF4-FFF2-40B4-BE49-F238E27FC236}">
              <a16:creationId xmlns:a16="http://schemas.microsoft.com/office/drawing/2014/main" id="{00000000-0008-0000-0600-00004529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0566" name="正方形/長方形 326">
          <a:extLst>
            <a:ext uri="{FF2B5EF4-FFF2-40B4-BE49-F238E27FC236}">
              <a16:creationId xmlns:a16="http://schemas.microsoft.com/office/drawing/2014/main" id="{00000000-0008-0000-0600-00004629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68,052</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67" name="正方形/長方形 327">
          <a:extLst>
            <a:ext uri="{FF2B5EF4-FFF2-40B4-BE49-F238E27FC236}">
              <a16:creationId xmlns:a16="http://schemas.microsoft.com/office/drawing/2014/main" id="{00000000-0008-0000-0600-00004729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0568" name="テキスト ボックス 328">
          <a:extLst>
            <a:ext uri="{FF2B5EF4-FFF2-40B4-BE49-F238E27FC236}">
              <a16:creationId xmlns:a16="http://schemas.microsoft.com/office/drawing/2014/main" id="{00000000-0008-0000-0600-00004829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0569" name="直線コネクタ 329">
          <a:extLst>
            <a:ext uri="{FF2B5EF4-FFF2-40B4-BE49-F238E27FC236}">
              <a16:creationId xmlns:a16="http://schemas.microsoft.com/office/drawing/2014/main" id="{00000000-0008-0000-0600-00004929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0570" name="直線コネクタ 330">
          <a:extLst>
            <a:ext uri="{FF2B5EF4-FFF2-40B4-BE49-F238E27FC236}">
              <a16:creationId xmlns:a16="http://schemas.microsoft.com/office/drawing/2014/main" id="{00000000-0008-0000-0600-00004A29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128270</xdr:rowOff>
    </xdr:from>
    <xdr:to>
      <xdr:col>9</xdr:col>
      <xdr:colOff>422275</xdr:colOff>
      <xdr:row>60</xdr:row>
      <xdr:rowOff>44450</xdr:rowOff>
    </xdr:to>
    <xdr:sp macro="" textlink="">
      <xdr:nvSpPr>
        <xdr:cNvPr id="10571" name="テキスト ボックス 331">
          <a:extLst>
            <a:ext uri="{FF2B5EF4-FFF2-40B4-BE49-F238E27FC236}">
              <a16:creationId xmlns:a16="http://schemas.microsoft.com/office/drawing/2014/main" id="{00000000-0008-0000-0600-00004B290000}"/>
            </a:ext>
          </a:extLst>
        </xdr:cNvPr>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114935</xdr:rowOff>
    </xdr:from>
    <xdr:to>
      <xdr:col>16</xdr:col>
      <xdr:colOff>307975</xdr:colOff>
      <xdr:row>57</xdr:row>
      <xdr:rowOff>114935</xdr:rowOff>
    </xdr:to>
    <xdr:cxnSp macro="">
      <xdr:nvCxnSpPr>
        <xdr:cNvPr id="10572" name="直線コネクタ 332">
          <a:extLst>
            <a:ext uri="{FF2B5EF4-FFF2-40B4-BE49-F238E27FC236}">
              <a16:creationId xmlns:a16="http://schemas.microsoft.com/office/drawing/2014/main" id="{00000000-0008-0000-0600-00004C29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56</xdr:row>
      <xdr:rowOff>144145</xdr:rowOff>
    </xdr:from>
    <xdr:to>
      <xdr:col>9</xdr:col>
      <xdr:colOff>422275</xdr:colOff>
      <xdr:row>58</xdr:row>
      <xdr:rowOff>59690</xdr:rowOff>
    </xdr:to>
    <xdr:sp macro="" textlink="">
      <xdr:nvSpPr>
        <xdr:cNvPr id="10573" name="テキスト ボックス 333">
          <a:extLst>
            <a:ext uri="{FF2B5EF4-FFF2-40B4-BE49-F238E27FC236}">
              <a16:creationId xmlns:a16="http://schemas.microsoft.com/office/drawing/2014/main" id="{00000000-0008-0000-0600-00004D290000}"/>
            </a:ext>
          </a:extLst>
        </xdr:cNvPr>
        <xdr:cNvSpPr txBox="1"/>
      </xdr:nvSpPr>
      <xdr:spPr>
        <a:xfrm>
          <a:off x="5918200" y="974534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9</xdr:col>
      <xdr:colOff>422275</xdr:colOff>
      <xdr:row>55</xdr:row>
      <xdr:rowOff>132080</xdr:rowOff>
    </xdr:from>
    <xdr:to>
      <xdr:col>16</xdr:col>
      <xdr:colOff>307975</xdr:colOff>
      <xdr:row>55</xdr:row>
      <xdr:rowOff>132080</xdr:rowOff>
    </xdr:to>
    <xdr:cxnSp macro="">
      <xdr:nvCxnSpPr>
        <xdr:cNvPr id="10574" name="直線コネクタ 334">
          <a:extLst>
            <a:ext uri="{FF2B5EF4-FFF2-40B4-BE49-F238E27FC236}">
              <a16:creationId xmlns:a16="http://schemas.microsoft.com/office/drawing/2014/main" id="{00000000-0008-0000-0600-00004E29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54</xdr:row>
      <xdr:rowOff>160655</xdr:rowOff>
    </xdr:from>
    <xdr:to>
      <xdr:col>9</xdr:col>
      <xdr:colOff>422275</xdr:colOff>
      <xdr:row>56</xdr:row>
      <xdr:rowOff>76835</xdr:rowOff>
    </xdr:to>
    <xdr:sp macro="" textlink="">
      <xdr:nvSpPr>
        <xdr:cNvPr id="10575" name="テキスト ボックス 335">
          <a:extLst>
            <a:ext uri="{FF2B5EF4-FFF2-40B4-BE49-F238E27FC236}">
              <a16:creationId xmlns:a16="http://schemas.microsoft.com/office/drawing/2014/main" id="{00000000-0008-0000-0600-00004F290000}"/>
            </a:ext>
          </a:extLst>
        </xdr:cNvPr>
        <xdr:cNvSpPr txBox="1"/>
      </xdr:nvSpPr>
      <xdr:spPr>
        <a:xfrm>
          <a:off x="5918200" y="9418955"/>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2,000,000</a:t>
          </a:r>
        </a:p>
      </xdr:txBody>
    </xdr:sp>
    <xdr:clientData/>
  </xdr:twoCellAnchor>
  <xdr:twoCellAnchor>
    <xdr:from>
      <xdr:col>9</xdr:col>
      <xdr:colOff>422275</xdr:colOff>
      <xdr:row>53</xdr:row>
      <xdr:rowOff>147955</xdr:rowOff>
    </xdr:from>
    <xdr:to>
      <xdr:col>16</xdr:col>
      <xdr:colOff>307975</xdr:colOff>
      <xdr:row>53</xdr:row>
      <xdr:rowOff>147955</xdr:rowOff>
    </xdr:to>
    <xdr:cxnSp macro="">
      <xdr:nvCxnSpPr>
        <xdr:cNvPr id="10576" name="直線コネクタ 336">
          <a:extLst>
            <a:ext uri="{FF2B5EF4-FFF2-40B4-BE49-F238E27FC236}">
              <a16:creationId xmlns:a16="http://schemas.microsoft.com/office/drawing/2014/main" id="{00000000-0008-0000-0600-00005029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53</xdr:row>
      <xdr:rowOff>6350</xdr:rowOff>
    </xdr:from>
    <xdr:to>
      <xdr:col>9</xdr:col>
      <xdr:colOff>422275</xdr:colOff>
      <xdr:row>54</xdr:row>
      <xdr:rowOff>93345</xdr:rowOff>
    </xdr:to>
    <xdr:sp macro="" textlink="">
      <xdr:nvSpPr>
        <xdr:cNvPr id="10577" name="テキスト ボックス 337">
          <a:extLst>
            <a:ext uri="{FF2B5EF4-FFF2-40B4-BE49-F238E27FC236}">
              <a16:creationId xmlns:a16="http://schemas.microsoft.com/office/drawing/2014/main" id="{00000000-0008-0000-0600-000051290000}"/>
            </a:ext>
          </a:extLst>
        </xdr:cNvPr>
        <xdr:cNvSpPr txBox="1"/>
      </xdr:nvSpPr>
      <xdr:spPr>
        <a:xfrm>
          <a:off x="5918200" y="909320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3,000,000</a:t>
          </a:r>
        </a:p>
      </xdr:txBody>
    </xdr:sp>
    <xdr:clientData/>
  </xdr:twoCellAnchor>
  <xdr:twoCellAnchor>
    <xdr:from>
      <xdr:col>9</xdr:col>
      <xdr:colOff>422275</xdr:colOff>
      <xdr:row>51</xdr:row>
      <xdr:rowOff>164465</xdr:rowOff>
    </xdr:from>
    <xdr:to>
      <xdr:col>16</xdr:col>
      <xdr:colOff>307975</xdr:colOff>
      <xdr:row>51</xdr:row>
      <xdr:rowOff>164465</xdr:rowOff>
    </xdr:to>
    <xdr:cxnSp macro="">
      <xdr:nvCxnSpPr>
        <xdr:cNvPr id="10578" name="直線コネクタ 338">
          <a:extLst>
            <a:ext uri="{FF2B5EF4-FFF2-40B4-BE49-F238E27FC236}">
              <a16:creationId xmlns:a16="http://schemas.microsoft.com/office/drawing/2014/main" id="{00000000-0008-0000-0600-00005229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51</xdr:row>
      <xdr:rowOff>22225</xdr:rowOff>
    </xdr:from>
    <xdr:to>
      <xdr:col>9</xdr:col>
      <xdr:colOff>422275</xdr:colOff>
      <xdr:row>52</xdr:row>
      <xdr:rowOff>109220</xdr:rowOff>
    </xdr:to>
    <xdr:sp macro="" textlink="">
      <xdr:nvSpPr>
        <xdr:cNvPr id="10579" name="テキスト ボックス 339">
          <a:extLst>
            <a:ext uri="{FF2B5EF4-FFF2-40B4-BE49-F238E27FC236}">
              <a16:creationId xmlns:a16="http://schemas.microsoft.com/office/drawing/2014/main" id="{00000000-0008-0000-0600-000053290000}"/>
            </a:ext>
          </a:extLst>
        </xdr:cNvPr>
        <xdr:cNvSpPr txBox="1"/>
      </xdr:nvSpPr>
      <xdr:spPr>
        <a:xfrm>
          <a:off x="5918200" y="8766175"/>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4,000,000</a:t>
          </a:r>
        </a:p>
      </xdr:txBody>
    </xdr:sp>
    <xdr:clientData/>
  </xdr:twoCellAnchor>
  <xdr:twoCellAnchor>
    <xdr:from>
      <xdr:col>9</xdr:col>
      <xdr:colOff>422275</xdr:colOff>
      <xdr:row>50</xdr:row>
      <xdr:rowOff>8890</xdr:rowOff>
    </xdr:from>
    <xdr:to>
      <xdr:col>16</xdr:col>
      <xdr:colOff>307975</xdr:colOff>
      <xdr:row>50</xdr:row>
      <xdr:rowOff>8890</xdr:rowOff>
    </xdr:to>
    <xdr:cxnSp macro="">
      <xdr:nvCxnSpPr>
        <xdr:cNvPr id="10580" name="直線コネクタ 340">
          <a:extLst>
            <a:ext uri="{FF2B5EF4-FFF2-40B4-BE49-F238E27FC236}">
              <a16:creationId xmlns:a16="http://schemas.microsoft.com/office/drawing/2014/main" id="{00000000-0008-0000-0600-00005429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49</xdr:row>
      <xdr:rowOff>38100</xdr:rowOff>
    </xdr:from>
    <xdr:to>
      <xdr:col>9</xdr:col>
      <xdr:colOff>422275</xdr:colOff>
      <xdr:row>50</xdr:row>
      <xdr:rowOff>125730</xdr:rowOff>
    </xdr:to>
    <xdr:sp macro="" textlink="">
      <xdr:nvSpPr>
        <xdr:cNvPr id="10581" name="テキスト ボックス 341">
          <a:extLst>
            <a:ext uri="{FF2B5EF4-FFF2-40B4-BE49-F238E27FC236}">
              <a16:creationId xmlns:a16="http://schemas.microsoft.com/office/drawing/2014/main" id="{00000000-0008-0000-0600-000055290000}"/>
            </a:ext>
          </a:extLst>
        </xdr:cNvPr>
        <xdr:cNvSpPr txBox="1"/>
      </xdr:nvSpPr>
      <xdr:spPr>
        <a:xfrm>
          <a:off x="5918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0582" name="直線コネクタ 342">
          <a:extLst>
            <a:ext uri="{FF2B5EF4-FFF2-40B4-BE49-F238E27FC236}">
              <a16:creationId xmlns:a16="http://schemas.microsoft.com/office/drawing/2014/main" id="{00000000-0008-0000-0600-00005629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47</xdr:row>
      <xdr:rowOff>54610</xdr:rowOff>
    </xdr:from>
    <xdr:to>
      <xdr:col>9</xdr:col>
      <xdr:colOff>422275</xdr:colOff>
      <xdr:row>48</xdr:row>
      <xdr:rowOff>141605</xdr:rowOff>
    </xdr:to>
    <xdr:sp macro="" textlink="">
      <xdr:nvSpPr>
        <xdr:cNvPr id="10583" name="テキスト ボックス 343">
          <a:extLst>
            <a:ext uri="{FF2B5EF4-FFF2-40B4-BE49-F238E27FC236}">
              <a16:creationId xmlns:a16="http://schemas.microsoft.com/office/drawing/2014/main" id="{00000000-0008-0000-0600-000057290000}"/>
            </a:ext>
          </a:extLst>
        </xdr:cNvPr>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0584" name="普通建設事業費グラフ枠">
          <a:extLst>
            <a:ext uri="{FF2B5EF4-FFF2-40B4-BE49-F238E27FC236}">
              <a16:creationId xmlns:a16="http://schemas.microsoft.com/office/drawing/2014/main" id="{00000000-0008-0000-0600-00005829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50</xdr:row>
      <xdr:rowOff>169545</xdr:rowOff>
    </xdr:from>
    <xdr:to>
      <xdr:col>15</xdr:col>
      <xdr:colOff>180340</xdr:colOff>
      <xdr:row>59</xdr:row>
      <xdr:rowOff>92075</xdr:rowOff>
    </xdr:to>
    <xdr:cxnSp macro="">
      <xdr:nvCxnSpPr>
        <xdr:cNvPr id="10585" name="直線コネクタ 345">
          <a:extLst>
            <a:ext uri="{FF2B5EF4-FFF2-40B4-BE49-F238E27FC236}">
              <a16:creationId xmlns:a16="http://schemas.microsoft.com/office/drawing/2014/main" id="{00000000-0008-0000-0600-000059290000}"/>
            </a:ext>
          </a:extLst>
        </xdr:cNvPr>
        <xdr:cNvCxnSpPr/>
      </xdr:nvCxnSpPr>
      <xdr:spPr>
        <a:xfrm flipV="1">
          <a:off x="10475595" y="8742045"/>
          <a:ext cx="127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59</xdr:row>
      <xdr:rowOff>107950</xdr:rowOff>
    </xdr:from>
    <xdr:to>
      <xdr:col>16</xdr:col>
      <xdr:colOff>80645</xdr:colOff>
      <xdr:row>61</xdr:row>
      <xdr:rowOff>24130</xdr:rowOff>
    </xdr:to>
    <xdr:sp macro="" textlink="">
      <xdr:nvSpPr>
        <xdr:cNvPr id="10586" name="普通建設事業費最小値テキスト">
          <a:extLst>
            <a:ext uri="{FF2B5EF4-FFF2-40B4-BE49-F238E27FC236}">
              <a16:creationId xmlns:a16="http://schemas.microsoft.com/office/drawing/2014/main" id="{00000000-0008-0000-0600-00005A290000}"/>
            </a:ext>
          </a:extLst>
        </xdr:cNvPr>
        <xdr:cNvSpPr txBox="1"/>
      </xdr:nvSpPr>
      <xdr:spPr>
        <a:xfrm>
          <a:off x="10528300" y="1022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21,643</a:t>
          </a:r>
        </a:p>
      </xdr:txBody>
    </xdr:sp>
    <xdr:clientData/>
  </xdr:twoCellAnchor>
  <xdr:twoCellAnchor>
    <xdr:from>
      <xdr:col>15</xdr:col>
      <xdr:colOff>92075</xdr:colOff>
      <xdr:row>59</xdr:row>
      <xdr:rowOff>92075</xdr:rowOff>
    </xdr:from>
    <xdr:to>
      <xdr:col>15</xdr:col>
      <xdr:colOff>269875</xdr:colOff>
      <xdr:row>59</xdr:row>
      <xdr:rowOff>92075</xdr:rowOff>
    </xdr:to>
    <xdr:cxnSp macro="">
      <xdr:nvCxnSpPr>
        <xdr:cNvPr id="10587" name="直線コネクタ 347">
          <a:extLst>
            <a:ext uri="{FF2B5EF4-FFF2-40B4-BE49-F238E27FC236}">
              <a16:creationId xmlns:a16="http://schemas.microsoft.com/office/drawing/2014/main" id="{00000000-0008-0000-0600-00005B290000}"/>
            </a:ext>
          </a:extLst>
        </xdr:cNvPr>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49</xdr:row>
      <xdr:rowOff>116205</xdr:rowOff>
    </xdr:from>
    <xdr:to>
      <xdr:col>16</xdr:col>
      <xdr:colOff>236220</xdr:colOff>
      <xdr:row>51</xdr:row>
      <xdr:rowOff>32385</xdr:rowOff>
    </xdr:to>
    <xdr:sp macro="" textlink="">
      <xdr:nvSpPr>
        <xdr:cNvPr id="10588" name="普通建設事業費最大値テキスト">
          <a:extLst>
            <a:ext uri="{FF2B5EF4-FFF2-40B4-BE49-F238E27FC236}">
              <a16:creationId xmlns:a16="http://schemas.microsoft.com/office/drawing/2014/main" id="{00000000-0008-0000-0600-00005C290000}"/>
            </a:ext>
          </a:extLst>
        </xdr:cNvPr>
        <xdr:cNvSpPr txBox="1"/>
      </xdr:nvSpPr>
      <xdr:spPr>
        <a:xfrm>
          <a:off x="10528300" y="85172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4,508,332</a:t>
          </a:r>
        </a:p>
      </xdr:txBody>
    </xdr:sp>
    <xdr:clientData/>
  </xdr:twoCellAnchor>
  <xdr:twoCellAnchor>
    <xdr:from>
      <xdr:col>15</xdr:col>
      <xdr:colOff>92075</xdr:colOff>
      <xdr:row>50</xdr:row>
      <xdr:rowOff>169545</xdr:rowOff>
    </xdr:from>
    <xdr:to>
      <xdr:col>15</xdr:col>
      <xdr:colOff>269875</xdr:colOff>
      <xdr:row>50</xdr:row>
      <xdr:rowOff>169545</xdr:rowOff>
    </xdr:to>
    <xdr:cxnSp macro="">
      <xdr:nvCxnSpPr>
        <xdr:cNvPr id="10589" name="直線コネクタ 349">
          <a:extLst>
            <a:ext uri="{FF2B5EF4-FFF2-40B4-BE49-F238E27FC236}">
              <a16:creationId xmlns:a16="http://schemas.microsoft.com/office/drawing/2014/main" id="{00000000-0008-0000-0600-00005D290000}"/>
            </a:ext>
          </a:extLst>
        </xdr:cNvPr>
        <xdr:cNvCxnSpPr/>
      </xdr:nvCxnSpPr>
      <xdr:spPr>
        <a:xfrm>
          <a:off x="10388600" y="8742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10795</xdr:rowOff>
    </xdr:from>
    <xdr:to>
      <xdr:col>15</xdr:col>
      <xdr:colOff>180975</xdr:colOff>
      <xdr:row>59</xdr:row>
      <xdr:rowOff>69850</xdr:rowOff>
    </xdr:to>
    <xdr:cxnSp macro="">
      <xdr:nvCxnSpPr>
        <xdr:cNvPr id="10590" name="直線コネクタ 350">
          <a:extLst>
            <a:ext uri="{FF2B5EF4-FFF2-40B4-BE49-F238E27FC236}">
              <a16:creationId xmlns:a16="http://schemas.microsoft.com/office/drawing/2014/main" id="{00000000-0008-0000-0600-00005E290000}"/>
            </a:ext>
          </a:extLst>
        </xdr:cNvPr>
        <xdr:cNvCxnSpPr/>
      </xdr:nvCxnSpPr>
      <xdr:spPr>
        <a:xfrm>
          <a:off x="9639300" y="1012634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25400</xdr:rowOff>
    </xdr:from>
    <xdr:to>
      <xdr:col>16</xdr:col>
      <xdr:colOff>144780</xdr:colOff>
      <xdr:row>59</xdr:row>
      <xdr:rowOff>113030</xdr:rowOff>
    </xdr:to>
    <xdr:sp macro="" textlink="">
      <xdr:nvSpPr>
        <xdr:cNvPr id="10591" name="普通建設事業費平均値テキスト">
          <a:extLst>
            <a:ext uri="{FF2B5EF4-FFF2-40B4-BE49-F238E27FC236}">
              <a16:creationId xmlns:a16="http://schemas.microsoft.com/office/drawing/2014/main" id="{00000000-0008-0000-0600-00005F290000}"/>
            </a:ext>
          </a:extLst>
        </xdr:cNvPr>
        <xdr:cNvSpPr txBox="1"/>
      </xdr:nvSpPr>
      <xdr:spPr>
        <a:xfrm>
          <a:off x="10528300" y="99695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138,651</a:t>
          </a:r>
        </a:p>
      </xdr:txBody>
    </xdr:sp>
    <xdr:clientData/>
  </xdr:twoCellAnchor>
  <xdr:twoCellAnchor>
    <xdr:from>
      <xdr:col>15</xdr:col>
      <xdr:colOff>130175</xdr:colOff>
      <xdr:row>59</xdr:row>
      <xdr:rowOff>2540</xdr:rowOff>
    </xdr:from>
    <xdr:to>
      <xdr:col>15</xdr:col>
      <xdr:colOff>231775</xdr:colOff>
      <xdr:row>59</xdr:row>
      <xdr:rowOff>104140</xdr:rowOff>
    </xdr:to>
    <xdr:sp macro="" textlink="">
      <xdr:nvSpPr>
        <xdr:cNvPr id="10592" name="フローチャート : 判断 352">
          <a:extLst>
            <a:ext uri="{FF2B5EF4-FFF2-40B4-BE49-F238E27FC236}">
              <a16:creationId xmlns:a16="http://schemas.microsoft.com/office/drawing/2014/main" id="{00000000-0008-0000-0600-000060290000}"/>
            </a:ext>
          </a:extLst>
        </xdr:cNvPr>
        <xdr:cNvSpPr/>
      </xdr:nvSpPr>
      <xdr:spPr>
        <a:xfrm>
          <a:off x="104267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59</xdr:row>
      <xdr:rowOff>10795</xdr:rowOff>
    </xdr:from>
    <xdr:to>
      <xdr:col>14</xdr:col>
      <xdr:colOff>28575</xdr:colOff>
      <xdr:row>59</xdr:row>
      <xdr:rowOff>43180</xdr:rowOff>
    </xdr:to>
    <xdr:cxnSp macro="">
      <xdr:nvCxnSpPr>
        <xdr:cNvPr id="10593" name="直線コネクタ 353">
          <a:extLst>
            <a:ext uri="{FF2B5EF4-FFF2-40B4-BE49-F238E27FC236}">
              <a16:creationId xmlns:a16="http://schemas.microsoft.com/office/drawing/2014/main" id="{00000000-0008-0000-0600-000061290000}"/>
            </a:ext>
          </a:extLst>
        </xdr:cNvPr>
        <xdr:cNvCxnSpPr/>
      </xdr:nvCxnSpPr>
      <xdr:spPr>
        <a:xfrm flipV="1">
          <a:off x="8750935" y="10126345"/>
          <a:ext cx="88836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6350</xdr:rowOff>
    </xdr:from>
    <xdr:to>
      <xdr:col>14</xdr:col>
      <xdr:colOff>79375</xdr:colOff>
      <xdr:row>59</xdr:row>
      <xdr:rowOff>107950</xdr:rowOff>
    </xdr:to>
    <xdr:sp macro="" textlink="">
      <xdr:nvSpPr>
        <xdr:cNvPr id="10594" name="フローチャート : 判断 354">
          <a:extLst>
            <a:ext uri="{FF2B5EF4-FFF2-40B4-BE49-F238E27FC236}">
              <a16:creationId xmlns:a16="http://schemas.microsoft.com/office/drawing/2014/main" id="{00000000-0008-0000-0600-000062290000}"/>
            </a:ext>
          </a:extLst>
        </xdr:cNvPr>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59</xdr:row>
      <xdr:rowOff>99060</xdr:rowOff>
    </xdr:from>
    <xdr:to>
      <xdr:col>14</xdr:col>
      <xdr:colOff>327660</xdr:colOff>
      <xdr:row>61</xdr:row>
      <xdr:rowOff>14605</xdr:rowOff>
    </xdr:to>
    <xdr:sp macro="" textlink="">
      <xdr:nvSpPr>
        <xdr:cNvPr id="10595" name="テキスト ボックス 355">
          <a:extLst>
            <a:ext uri="{FF2B5EF4-FFF2-40B4-BE49-F238E27FC236}">
              <a16:creationId xmlns:a16="http://schemas.microsoft.com/office/drawing/2014/main" id="{00000000-0008-0000-0600-000063290000}"/>
            </a:ext>
          </a:extLst>
        </xdr:cNvPr>
        <xdr:cNvSpPr txBox="1"/>
      </xdr:nvSpPr>
      <xdr:spPr>
        <a:xfrm>
          <a:off x="9339580" y="10214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128,611</a:t>
          </a:r>
        </a:p>
      </xdr:txBody>
    </xdr:sp>
    <xdr:clientData/>
  </xdr:twoCellAnchor>
  <xdr:twoCellAnchor>
    <xdr:from>
      <xdr:col>11</xdr:col>
      <xdr:colOff>307975</xdr:colOff>
      <xdr:row>59</xdr:row>
      <xdr:rowOff>43180</xdr:rowOff>
    </xdr:from>
    <xdr:to>
      <xdr:col>12</xdr:col>
      <xdr:colOff>511810</xdr:colOff>
      <xdr:row>59</xdr:row>
      <xdr:rowOff>59690</xdr:rowOff>
    </xdr:to>
    <xdr:cxnSp macro="">
      <xdr:nvCxnSpPr>
        <xdr:cNvPr id="10596" name="直線コネクタ 356">
          <a:extLst>
            <a:ext uri="{FF2B5EF4-FFF2-40B4-BE49-F238E27FC236}">
              <a16:creationId xmlns:a16="http://schemas.microsoft.com/office/drawing/2014/main" id="{00000000-0008-0000-0600-000064290000}"/>
            </a:ext>
          </a:extLst>
        </xdr:cNvPr>
        <xdr:cNvCxnSpPr/>
      </xdr:nvCxnSpPr>
      <xdr:spPr>
        <a:xfrm flipV="1">
          <a:off x="7861300" y="10158730"/>
          <a:ext cx="88963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8890</xdr:rowOff>
    </xdr:from>
    <xdr:to>
      <xdr:col>12</xdr:col>
      <xdr:colOff>561975</xdr:colOff>
      <xdr:row>59</xdr:row>
      <xdr:rowOff>110490</xdr:rowOff>
    </xdr:to>
    <xdr:sp macro="" textlink="">
      <xdr:nvSpPr>
        <xdr:cNvPr id="10597" name="フローチャート : 判断 357">
          <a:extLst>
            <a:ext uri="{FF2B5EF4-FFF2-40B4-BE49-F238E27FC236}">
              <a16:creationId xmlns:a16="http://schemas.microsoft.com/office/drawing/2014/main" id="{00000000-0008-0000-0600-000065290000}"/>
            </a:ext>
          </a:extLst>
        </xdr:cNvPr>
        <xdr:cNvSpPr/>
      </xdr:nvSpPr>
      <xdr:spPr>
        <a:xfrm>
          <a:off x="8699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59</xdr:row>
      <xdr:rowOff>101600</xdr:rowOff>
    </xdr:from>
    <xdr:to>
      <xdr:col>13</xdr:col>
      <xdr:colOff>123825</xdr:colOff>
      <xdr:row>61</xdr:row>
      <xdr:rowOff>17780</xdr:rowOff>
    </xdr:to>
    <xdr:sp macro="" textlink="">
      <xdr:nvSpPr>
        <xdr:cNvPr id="10598" name="テキスト ボックス 358">
          <a:extLst>
            <a:ext uri="{FF2B5EF4-FFF2-40B4-BE49-F238E27FC236}">
              <a16:creationId xmlns:a16="http://schemas.microsoft.com/office/drawing/2014/main" id="{00000000-0008-0000-0600-000066290000}"/>
            </a:ext>
          </a:extLst>
        </xdr:cNvPr>
        <xdr:cNvSpPr txBox="1"/>
      </xdr:nvSpPr>
      <xdr:spPr>
        <a:xfrm>
          <a:off x="8450580" y="10217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119,685</a:t>
          </a:r>
        </a:p>
      </xdr:txBody>
    </xdr:sp>
    <xdr:clientData/>
  </xdr:twoCellAnchor>
  <xdr:twoCellAnchor>
    <xdr:from>
      <xdr:col>10</xdr:col>
      <xdr:colOff>104775</xdr:colOff>
      <xdr:row>59</xdr:row>
      <xdr:rowOff>59690</xdr:rowOff>
    </xdr:from>
    <xdr:to>
      <xdr:col>11</xdr:col>
      <xdr:colOff>307975</xdr:colOff>
      <xdr:row>59</xdr:row>
      <xdr:rowOff>67310</xdr:rowOff>
    </xdr:to>
    <xdr:cxnSp macro="">
      <xdr:nvCxnSpPr>
        <xdr:cNvPr id="10599" name="直線コネクタ 359">
          <a:extLst>
            <a:ext uri="{FF2B5EF4-FFF2-40B4-BE49-F238E27FC236}">
              <a16:creationId xmlns:a16="http://schemas.microsoft.com/office/drawing/2014/main" id="{00000000-0008-0000-0600-000067290000}"/>
            </a:ext>
          </a:extLst>
        </xdr:cNvPr>
        <xdr:cNvCxnSpPr/>
      </xdr:nvCxnSpPr>
      <xdr:spPr>
        <a:xfrm flipV="1">
          <a:off x="6972300" y="10175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8890</xdr:rowOff>
    </xdr:from>
    <xdr:to>
      <xdr:col>11</xdr:col>
      <xdr:colOff>358775</xdr:colOff>
      <xdr:row>59</xdr:row>
      <xdr:rowOff>110490</xdr:rowOff>
    </xdr:to>
    <xdr:sp macro="" textlink="">
      <xdr:nvSpPr>
        <xdr:cNvPr id="10600" name="フローチャート : 判断 360">
          <a:extLst>
            <a:ext uri="{FF2B5EF4-FFF2-40B4-BE49-F238E27FC236}">
              <a16:creationId xmlns:a16="http://schemas.microsoft.com/office/drawing/2014/main" id="{00000000-0008-0000-0600-000068290000}"/>
            </a:ext>
          </a:extLst>
        </xdr:cNvPr>
        <xdr:cNvSpPr/>
      </xdr:nvSpPr>
      <xdr:spPr>
        <a:xfrm>
          <a:off x="7810500" y="101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57</xdr:row>
      <xdr:rowOff>127000</xdr:rowOff>
    </xdr:from>
    <xdr:to>
      <xdr:col>11</xdr:col>
      <xdr:colOff>606425</xdr:colOff>
      <xdr:row>59</xdr:row>
      <xdr:rowOff>43180</xdr:rowOff>
    </xdr:to>
    <xdr:sp macro="" textlink="">
      <xdr:nvSpPr>
        <xdr:cNvPr id="10601" name="テキスト ボックス 361">
          <a:extLst>
            <a:ext uri="{FF2B5EF4-FFF2-40B4-BE49-F238E27FC236}">
              <a16:creationId xmlns:a16="http://schemas.microsoft.com/office/drawing/2014/main" id="{00000000-0008-0000-0600-000069290000}"/>
            </a:ext>
          </a:extLst>
        </xdr:cNvPr>
        <xdr:cNvSpPr txBox="1"/>
      </xdr:nvSpPr>
      <xdr:spPr>
        <a:xfrm>
          <a:off x="7561580" y="9899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119,674</a:t>
          </a:r>
        </a:p>
      </xdr:txBody>
    </xdr:sp>
    <xdr:clientData/>
  </xdr:twoCellAnchor>
  <xdr:twoCellAnchor>
    <xdr:from>
      <xdr:col>10</xdr:col>
      <xdr:colOff>54610</xdr:colOff>
      <xdr:row>59</xdr:row>
      <xdr:rowOff>17780</xdr:rowOff>
    </xdr:from>
    <xdr:to>
      <xdr:col>10</xdr:col>
      <xdr:colOff>155575</xdr:colOff>
      <xdr:row>59</xdr:row>
      <xdr:rowOff>118745</xdr:rowOff>
    </xdr:to>
    <xdr:sp macro="" textlink="">
      <xdr:nvSpPr>
        <xdr:cNvPr id="10602" name="フローチャート : 判断 362">
          <a:extLst>
            <a:ext uri="{FF2B5EF4-FFF2-40B4-BE49-F238E27FC236}">
              <a16:creationId xmlns:a16="http://schemas.microsoft.com/office/drawing/2014/main" id="{00000000-0008-0000-0600-00006A290000}"/>
            </a:ext>
          </a:extLst>
        </xdr:cNvPr>
        <xdr:cNvSpPr/>
      </xdr:nvSpPr>
      <xdr:spPr>
        <a:xfrm>
          <a:off x="6922135" y="1013333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59</xdr:row>
      <xdr:rowOff>109855</xdr:rowOff>
    </xdr:from>
    <xdr:to>
      <xdr:col>10</xdr:col>
      <xdr:colOff>372110</xdr:colOff>
      <xdr:row>61</xdr:row>
      <xdr:rowOff>25400</xdr:rowOff>
    </xdr:to>
    <xdr:sp macro="" textlink="">
      <xdr:nvSpPr>
        <xdr:cNvPr id="10603" name="テキスト ボックス 363">
          <a:extLst>
            <a:ext uri="{FF2B5EF4-FFF2-40B4-BE49-F238E27FC236}">
              <a16:creationId xmlns:a16="http://schemas.microsoft.com/office/drawing/2014/main" id="{00000000-0008-0000-0600-00006B290000}"/>
            </a:ext>
          </a:extLst>
        </xdr:cNvPr>
        <xdr:cNvSpPr txBox="1"/>
      </xdr:nvSpPr>
      <xdr:spPr>
        <a:xfrm>
          <a:off x="6705600" y="102254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94,828</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0604" name="テキスト ボックス 364">
          <a:extLst>
            <a:ext uri="{FF2B5EF4-FFF2-40B4-BE49-F238E27FC236}">
              <a16:creationId xmlns:a16="http://schemas.microsoft.com/office/drawing/2014/main" id="{00000000-0008-0000-0600-00006C29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0605" name="テキスト ボックス 365">
          <a:extLst>
            <a:ext uri="{FF2B5EF4-FFF2-40B4-BE49-F238E27FC236}">
              <a16:creationId xmlns:a16="http://schemas.microsoft.com/office/drawing/2014/main" id="{00000000-0008-0000-0600-00006D290000}"/>
            </a:ext>
          </a:extLst>
        </xdr:cNvPr>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0606" name="テキスト ボックス 366">
          <a:extLst>
            <a:ext uri="{FF2B5EF4-FFF2-40B4-BE49-F238E27FC236}">
              <a16:creationId xmlns:a16="http://schemas.microsoft.com/office/drawing/2014/main" id="{00000000-0008-0000-0600-00006E290000}"/>
            </a:ext>
          </a:extLst>
        </xdr:cNvPr>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0607" name="テキスト ボックス 367">
          <a:extLst>
            <a:ext uri="{FF2B5EF4-FFF2-40B4-BE49-F238E27FC236}">
              <a16:creationId xmlns:a16="http://schemas.microsoft.com/office/drawing/2014/main" id="{00000000-0008-0000-0600-00006F290000}"/>
            </a:ext>
          </a:extLst>
        </xdr:cNvPr>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0608" name="テキスト ボックス 368">
          <a:extLst>
            <a:ext uri="{FF2B5EF4-FFF2-40B4-BE49-F238E27FC236}">
              <a16:creationId xmlns:a16="http://schemas.microsoft.com/office/drawing/2014/main" id="{00000000-0008-0000-0600-000070290000}"/>
            </a:ext>
          </a:extLst>
        </xdr:cNvPr>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59</xdr:row>
      <xdr:rowOff>19050</xdr:rowOff>
    </xdr:from>
    <xdr:to>
      <xdr:col>15</xdr:col>
      <xdr:colOff>231775</xdr:colOff>
      <xdr:row>59</xdr:row>
      <xdr:rowOff>120650</xdr:rowOff>
    </xdr:to>
    <xdr:sp macro="" textlink="">
      <xdr:nvSpPr>
        <xdr:cNvPr id="10609" name="円/楕円 369">
          <a:extLst>
            <a:ext uri="{FF2B5EF4-FFF2-40B4-BE49-F238E27FC236}">
              <a16:creationId xmlns:a16="http://schemas.microsoft.com/office/drawing/2014/main" id="{00000000-0008-0000-0600-000071290000}"/>
            </a:ext>
          </a:extLst>
        </xdr:cNvPr>
        <xdr:cNvSpPr/>
      </xdr:nvSpPr>
      <xdr:spPr>
        <a:xfrm>
          <a:off x="104267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58</xdr:row>
      <xdr:rowOff>152400</xdr:rowOff>
    </xdr:from>
    <xdr:to>
      <xdr:col>16</xdr:col>
      <xdr:colOff>80645</xdr:colOff>
      <xdr:row>60</xdr:row>
      <xdr:rowOff>68580</xdr:rowOff>
    </xdr:to>
    <xdr:sp macro="" textlink="">
      <xdr:nvSpPr>
        <xdr:cNvPr id="10610" name="普通建設事業費該当値テキスト">
          <a:extLst>
            <a:ext uri="{FF2B5EF4-FFF2-40B4-BE49-F238E27FC236}">
              <a16:creationId xmlns:a16="http://schemas.microsoft.com/office/drawing/2014/main" id="{00000000-0008-0000-0600-000072290000}"/>
            </a:ext>
          </a:extLst>
        </xdr:cNvPr>
        <xdr:cNvSpPr txBox="1"/>
      </xdr:nvSpPr>
      <xdr:spPr>
        <a:xfrm>
          <a:off x="10528300" y="1009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88,621</a:t>
          </a:r>
        </a:p>
      </xdr:txBody>
    </xdr:sp>
    <xdr:clientData/>
  </xdr:twoCellAnchor>
  <xdr:twoCellAnchor>
    <xdr:from>
      <xdr:col>13</xdr:col>
      <xdr:colOff>663575</xdr:colOff>
      <xdr:row>58</xdr:row>
      <xdr:rowOff>132080</xdr:rowOff>
    </xdr:from>
    <xdr:to>
      <xdr:col>14</xdr:col>
      <xdr:colOff>79375</xdr:colOff>
      <xdr:row>59</xdr:row>
      <xdr:rowOff>61595</xdr:rowOff>
    </xdr:to>
    <xdr:sp macro="" textlink="">
      <xdr:nvSpPr>
        <xdr:cNvPr id="10611" name="円/楕円 371">
          <a:extLst>
            <a:ext uri="{FF2B5EF4-FFF2-40B4-BE49-F238E27FC236}">
              <a16:creationId xmlns:a16="http://schemas.microsoft.com/office/drawing/2014/main" id="{00000000-0008-0000-0600-000073290000}"/>
            </a:ext>
          </a:extLst>
        </xdr:cNvPr>
        <xdr:cNvSpPr/>
      </xdr:nvSpPr>
      <xdr:spPr>
        <a:xfrm>
          <a:off x="9588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57</xdr:row>
      <xdr:rowOff>78105</xdr:rowOff>
    </xdr:from>
    <xdr:to>
      <xdr:col>14</xdr:col>
      <xdr:colOff>327660</xdr:colOff>
      <xdr:row>58</xdr:row>
      <xdr:rowOff>165100</xdr:rowOff>
    </xdr:to>
    <xdr:sp macro="" textlink="">
      <xdr:nvSpPr>
        <xdr:cNvPr id="10612" name="テキスト ボックス 372">
          <a:extLst>
            <a:ext uri="{FF2B5EF4-FFF2-40B4-BE49-F238E27FC236}">
              <a16:creationId xmlns:a16="http://schemas.microsoft.com/office/drawing/2014/main" id="{00000000-0008-0000-0600-000074290000}"/>
            </a:ext>
          </a:extLst>
        </xdr:cNvPr>
        <xdr:cNvSpPr txBox="1"/>
      </xdr:nvSpPr>
      <xdr:spPr>
        <a:xfrm>
          <a:off x="9339580" y="98507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269,633</a:t>
          </a:r>
        </a:p>
      </xdr:txBody>
    </xdr:sp>
    <xdr:clientData/>
  </xdr:twoCellAnchor>
  <xdr:twoCellAnchor>
    <xdr:from>
      <xdr:col>12</xdr:col>
      <xdr:colOff>460375</xdr:colOff>
      <xdr:row>58</xdr:row>
      <xdr:rowOff>163830</xdr:rowOff>
    </xdr:from>
    <xdr:to>
      <xdr:col>12</xdr:col>
      <xdr:colOff>561975</xdr:colOff>
      <xdr:row>59</xdr:row>
      <xdr:rowOff>93980</xdr:rowOff>
    </xdr:to>
    <xdr:sp macro="" textlink="">
      <xdr:nvSpPr>
        <xdr:cNvPr id="10613" name="円/楕円 373">
          <a:extLst>
            <a:ext uri="{FF2B5EF4-FFF2-40B4-BE49-F238E27FC236}">
              <a16:creationId xmlns:a16="http://schemas.microsoft.com/office/drawing/2014/main" id="{00000000-0008-0000-0600-000075290000}"/>
            </a:ext>
          </a:extLst>
        </xdr:cNvPr>
        <xdr:cNvSpPr/>
      </xdr:nvSpPr>
      <xdr:spPr>
        <a:xfrm>
          <a:off x="8699500" y="1010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57</xdr:row>
      <xdr:rowOff>110490</xdr:rowOff>
    </xdr:from>
    <xdr:to>
      <xdr:col>13</xdr:col>
      <xdr:colOff>123825</xdr:colOff>
      <xdr:row>59</xdr:row>
      <xdr:rowOff>26035</xdr:rowOff>
    </xdr:to>
    <xdr:sp macro="" textlink="">
      <xdr:nvSpPr>
        <xdr:cNvPr id="10614" name="テキスト ボックス 374">
          <a:extLst>
            <a:ext uri="{FF2B5EF4-FFF2-40B4-BE49-F238E27FC236}">
              <a16:creationId xmlns:a16="http://schemas.microsoft.com/office/drawing/2014/main" id="{00000000-0008-0000-0600-000076290000}"/>
            </a:ext>
          </a:extLst>
        </xdr:cNvPr>
        <xdr:cNvSpPr txBox="1"/>
      </xdr:nvSpPr>
      <xdr:spPr>
        <a:xfrm>
          <a:off x="8450580" y="98831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171,072</a:t>
          </a:r>
        </a:p>
      </xdr:txBody>
    </xdr:sp>
    <xdr:clientData/>
  </xdr:twoCellAnchor>
  <xdr:twoCellAnchor>
    <xdr:from>
      <xdr:col>11</xdr:col>
      <xdr:colOff>257175</xdr:colOff>
      <xdr:row>59</xdr:row>
      <xdr:rowOff>8890</xdr:rowOff>
    </xdr:from>
    <xdr:to>
      <xdr:col>11</xdr:col>
      <xdr:colOff>358775</xdr:colOff>
      <xdr:row>59</xdr:row>
      <xdr:rowOff>110490</xdr:rowOff>
    </xdr:to>
    <xdr:sp macro="" textlink="">
      <xdr:nvSpPr>
        <xdr:cNvPr id="10615" name="円/楕円 375">
          <a:extLst>
            <a:ext uri="{FF2B5EF4-FFF2-40B4-BE49-F238E27FC236}">
              <a16:creationId xmlns:a16="http://schemas.microsoft.com/office/drawing/2014/main" id="{00000000-0008-0000-0600-000077290000}"/>
            </a:ext>
          </a:extLst>
        </xdr:cNvPr>
        <xdr:cNvSpPr/>
      </xdr:nvSpPr>
      <xdr:spPr>
        <a:xfrm>
          <a:off x="7810500" y="1012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59</xdr:row>
      <xdr:rowOff>101600</xdr:rowOff>
    </xdr:from>
    <xdr:to>
      <xdr:col>11</xdr:col>
      <xdr:colOff>606425</xdr:colOff>
      <xdr:row>61</xdr:row>
      <xdr:rowOff>17780</xdr:rowOff>
    </xdr:to>
    <xdr:sp macro="" textlink="">
      <xdr:nvSpPr>
        <xdr:cNvPr id="10616" name="テキスト ボックス 376">
          <a:extLst>
            <a:ext uri="{FF2B5EF4-FFF2-40B4-BE49-F238E27FC236}">
              <a16:creationId xmlns:a16="http://schemas.microsoft.com/office/drawing/2014/main" id="{00000000-0008-0000-0600-000078290000}"/>
            </a:ext>
          </a:extLst>
        </xdr:cNvPr>
        <xdr:cNvSpPr txBox="1"/>
      </xdr:nvSpPr>
      <xdr:spPr>
        <a:xfrm>
          <a:off x="7561580" y="10217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119,123</a:t>
          </a:r>
        </a:p>
      </xdr:txBody>
    </xdr:sp>
    <xdr:clientData/>
  </xdr:twoCellAnchor>
  <xdr:twoCellAnchor>
    <xdr:from>
      <xdr:col>10</xdr:col>
      <xdr:colOff>54610</xdr:colOff>
      <xdr:row>59</xdr:row>
      <xdr:rowOff>16510</xdr:rowOff>
    </xdr:from>
    <xdr:to>
      <xdr:col>10</xdr:col>
      <xdr:colOff>155575</xdr:colOff>
      <xdr:row>59</xdr:row>
      <xdr:rowOff>118110</xdr:rowOff>
    </xdr:to>
    <xdr:sp macro="" textlink="">
      <xdr:nvSpPr>
        <xdr:cNvPr id="10617" name="円/楕円 377">
          <a:extLst>
            <a:ext uri="{FF2B5EF4-FFF2-40B4-BE49-F238E27FC236}">
              <a16:creationId xmlns:a16="http://schemas.microsoft.com/office/drawing/2014/main" id="{00000000-0008-0000-0600-000079290000}"/>
            </a:ext>
          </a:extLst>
        </xdr:cNvPr>
        <xdr:cNvSpPr/>
      </xdr:nvSpPr>
      <xdr:spPr>
        <a:xfrm>
          <a:off x="6922135" y="101320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57</xdr:row>
      <xdr:rowOff>134620</xdr:rowOff>
    </xdr:from>
    <xdr:to>
      <xdr:col>10</xdr:col>
      <xdr:colOff>372110</xdr:colOff>
      <xdr:row>59</xdr:row>
      <xdr:rowOff>50165</xdr:rowOff>
    </xdr:to>
    <xdr:sp macro="" textlink="">
      <xdr:nvSpPr>
        <xdr:cNvPr id="10618" name="テキスト ボックス 378">
          <a:extLst>
            <a:ext uri="{FF2B5EF4-FFF2-40B4-BE49-F238E27FC236}">
              <a16:creationId xmlns:a16="http://schemas.microsoft.com/office/drawing/2014/main" id="{00000000-0008-0000-0600-00007A290000}"/>
            </a:ext>
          </a:extLst>
        </xdr:cNvPr>
        <xdr:cNvSpPr txBox="1"/>
      </xdr:nvSpPr>
      <xdr:spPr>
        <a:xfrm>
          <a:off x="6705600" y="9907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97,476</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0619" name="正方形/長方形 379">
          <a:extLst>
            <a:ext uri="{FF2B5EF4-FFF2-40B4-BE49-F238E27FC236}">
              <a16:creationId xmlns:a16="http://schemas.microsoft.com/office/drawing/2014/main" id="{00000000-0008-0000-0600-00007B29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0620" name="正方形/長方形 380">
          <a:extLst>
            <a:ext uri="{FF2B5EF4-FFF2-40B4-BE49-F238E27FC236}">
              <a16:creationId xmlns:a16="http://schemas.microsoft.com/office/drawing/2014/main" id="{00000000-0008-0000-0600-00007C29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0621" name="正方形/長方形 381">
          <a:extLst>
            <a:ext uri="{FF2B5EF4-FFF2-40B4-BE49-F238E27FC236}">
              <a16:creationId xmlns:a16="http://schemas.microsoft.com/office/drawing/2014/main" id="{00000000-0008-0000-0600-00007D29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30/79</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0622" name="正方形/長方形 382">
          <a:extLst>
            <a:ext uri="{FF2B5EF4-FFF2-40B4-BE49-F238E27FC236}">
              <a16:creationId xmlns:a16="http://schemas.microsoft.com/office/drawing/2014/main" id="{00000000-0008-0000-0600-00007E29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0623" name="正方形/長方形 383">
          <a:extLst>
            <a:ext uri="{FF2B5EF4-FFF2-40B4-BE49-F238E27FC236}">
              <a16:creationId xmlns:a16="http://schemas.microsoft.com/office/drawing/2014/main" id="{00000000-0008-0000-0600-00007F29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18,997</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0624" name="正方形/長方形 384">
          <a:extLst>
            <a:ext uri="{FF2B5EF4-FFF2-40B4-BE49-F238E27FC236}">
              <a16:creationId xmlns:a16="http://schemas.microsoft.com/office/drawing/2014/main" id="{00000000-0008-0000-0600-00008029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0625" name="正方形/長方形 385">
          <a:extLst>
            <a:ext uri="{FF2B5EF4-FFF2-40B4-BE49-F238E27FC236}">
              <a16:creationId xmlns:a16="http://schemas.microsoft.com/office/drawing/2014/main" id="{00000000-0008-0000-0600-00008129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23,519</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26" name="正方形/長方形 386">
          <a:extLst>
            <a:ext uri="{FF2B5EF4-FFF2-40B4-BE49-F238E27FC236}">
              <a16:creationId xmlns:a16="http://schemas.microsoft.com/office/drawing/2014/main" id="{00000000-0008-0000-0600-00008229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0627" name="テキスト ボックス 387">
          <a:extLst>
            <a:ext uri="{FF2B5EF4-FFF2-40B4-BE49-F238E27FC236}">
              <a16:creationId xmlns:a16="http://schemas.microsoft.com/office/drawing/2014/main" id="{00000000-0008-0000-0600-00008329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0628" name="直線コネクタ 388">
          <a:extLst>
            <a:ext uri="{FF2B5EF4-FFF2-40B4-BE49-F238E27FC236}">
              <a16:creationId xmlns:a16="http://schemas.microsoft.com/office/drawing/2014/main" id="{00000000-0008-0000-0600-00008429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0629" name="直線コネクタ 389">
          <a:extLst>
            <a:ext uri="{FF2B5EF4-FFF2-40B4-BE49-F238E27FC236}">
              <a16:creationId xmlns:a16="http://schemas.microsoft.com/office/drawing/2014/main" id="{00000000-0008-0000-0600-00008529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73660</xdr:rowOff>
    </xdr:from>
    <xdr:to>
      <xdr:col>9</xdr:col>
      <xdr:colOff>422275</xdr:colOff>
      <xdr:row>79</xdr:row>
      <xdr:rowOff>161290</xdr:rowOff>
    </xdr:to>
    <xdr:sp macro="" textlink="">
      <xdr:nvSpPr>
        <xdr:cNvPr id="10630" name="テキスト ボックス 390">
          <a:extLst>
            <a:ext uri="{FF2B5EF4-FFF2-40B4-BE49-F238E27FC236}">
              <a16:creationId xmlns:a16="http://schemas.microsoft.com/office/drawing/2014/main" id="{00000000-0008-0000-0600-000086290000}"/>
            </a:ext>
          </a:extLst>
        </xdr:cNvPr>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77</xdr:row>
      <xdr:rowOff>6350</xdr:rowOff>
    </xdr:from>
    <xdr:to>
      <xdr:col>16</xdr:col>
      <xdr:colOff>307975</xdr:colOff>
      <xdr:row>77</xdr:row>
      <xdr:rowOff>6350</xdr:rowOff>
    </xdr:to>
    <xdr:cxnSp macro="">
      <xdr:nvCxnSpPr>
        <xdr:cNvPr id="10631" name="直線コネクタ 391">
          <a:extLst>
            <a:ext uri="{FF2B5EF4-FFF2-40B4-BE49-F238E27FC236}">
              <a16:creationId xmlns:a16="http://schemas.microsoft.com/office/drawing/2014/main" id="{00000000-0008-0000-0600-00008729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76</xdr:row>
      <xdr:rowOff>35560</xdr:rowOff>
    </xdr:from>
    <xdr:to>
      <xdr:col>9</xdr:col>
      <xdr:colOff>422275</xdr:colOff>
      <xdr:row>77</xdr:row>
      <xdr:rowOff>123190</xdr:rowOff>
    </xdr:to>
    <xdr:sp macro="" textlink="">
      <xdr:nvSpPr>
        <xdr:cNvPr id="10632" name="テキスト ボックス 392">
          <a:extLst>
            <a:ext uri="{FF2B5EF4-FFF2-40B4-BE49-F238E27FC236}">
              <a16:creationId xmlns:a16="http://schemas.microsoft.com/office/drawing/2014/main" id="{00000000-0008-0000-0600-000088290000}"/>
            </a:ext>
          </a:extLst>
        </xdr:cNvPr>
        <xdr:cNvSpPr txBox="1"/>
      </xdr:nvSpPr>
      <xdr:spPr>
        <a:xfrm>
          <a:off x="5918200" y="13065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9</xdr:col>
      <xdr:colOff>422275</xdr:colOff>
      <xdr:row>74</xdr:row>
      <xdr:rowOff>139700</xdr:rowOff>
    </xdr:from>
    <xdr:to>
      <xdr:col>16</xdr:col>
      <xdr:colOff>307975</xdr:colOff>
      <xdr:row>74</xdr:row>
      <xdr:rowOff>139700</xdr:rowOff>
    </xdr:to>
    <xdr:cxnSp macro="">
      <xdr:nvCxnSpPr>
        <xdr:cNvPr id="10633" name="直線コネクタ 393">
          <a:extLst>
            <a:ext uri="{FF2B5EF4-FFF2-40B4-BE49-F238E27FC236}">
              <a16:creationId xmlns:a16="http://schemas.microsoft.com/office/drawing/2014/main" id="{00000000-0008-0000-0600-00008929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73</xdr:row>
      <xdr:rowOff>168910</xdr:rowOff>
    </xdr:from>
    <xdr:to>
      <xdr:col>9</xdr:col>
      <xdr:colOff>422275</xdr:colOff>
      <xdr:row>75</xdr:row>
      <xdr:rowOff>84455</xdr:rowOff>
    </xdr:to>
    <xdr:sp macro="" textlink="">
      <xdr:nvSpPr>
        <xdr:cNvPr id="10634" name="テキスト ボックス 394">
          <a:extLst>
            <a:ext uri="{FF2B5EF4-FFF2-40B4-BE49-F238E27FC236}">
              <a16:creationId xmlns:a16="http://schemas.microsoft.com/office/drawing/2014/main" id="{00000000-0008-0000-0600-00008A290000}"/>
            </a:ext>
          </a:extLst>
        </xdr:cNvPr>
        <xdr:cNvSpPr txBox="1"/>
      </xdr:nvSpPr>
      <xdr:spPr>
        <a:xfrm>
          <a:off x="5918200" y="12684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2,000,000</a:t>
          </a:r>
        </a:p>
      </xdr:txBody>
    </xdr:sp>
    <xdr:clientData/>
  </xdr:twoCellAnchor>
  <xdr:twoCellAnchor>
    <xdr:from>
      <xdr:col>9</xdr:col>
      <xdr:colOff>422275</xdr:colOff>
      <xdr:row>72</xdr:row>
      <xdr:rowOff>101600</xdr:rowOff>
    </xdr:from>
    <xdr:to>
      <xdr:col>16</xdr:col>
      <xdr:colOff>307975</xdr:colOff>
      <xdr:row>72</xdr:row>
      <xdr:rowOff>101600</xdr:rowOff>
    </xdr:to>
    <xdr:cxnSp macro="">
      <xdr:nvCxnSpPr>
        <xdr:cNvPr id="10635" name="直線コネクタ 395">
          <a:extLst>
            <a:ext uri="{FF2B5EF4-FFF2-40B4-BE49-F238E27FC236}">
              <a16:creationId xmlns:a16="http://schemas.microsoft.com/office/drawing/2014/main" id="{00000000-0008-0000-0600-00008B29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71</xdr:row>
      <xdr:rowOff>130810</xdr:rowOff>
    </xdr:from>
    <xdr:to>
      <xdr:col>9</xdr:col>
      <xdr:colOff>422275</xdr:colOff>
      <xdr:row>73</xdr:row>
      <xdr:rowOff>46990</xdr:rowOff>
    </xdr:to>
    <xdr:sp macro="" textlink="">
      <xdr:nvSpPr>
        <xdr:cNvPr id="10636" name="テキスト ボックス 396">
          <a:extLst>
            <a:ext uri="{FF2B5EF4-FFF2-40B4-BE49-F238E27FC236}">
              <a16:creationId xmlns:a16="http://schemas.microsoft.com/office/drawing/2014/main" id="{00000000-0008-0000-0600-00008C290000}"/>
            </a:ext>
          </a:extLst>
        </xdr:cNvPr>
        <xdr:cNvSpPr txBox="1"/>
      </xdr:nvSpPr>
      <xdr:spPr>
        <a:xfrm>
          <a:off x="5918200" y="12303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3,000,000</a:t>
          </a:r>
        </a:p>
      </xdr:txBody>
    </xdr:sp>
    <xdr:clientData/>
  </xdr:twoCellAnchor>
  <xdr:twoCellAnchor>
    <xdr:from>
      <xdr:col>9</xdr:col>
      <xdr:colOff>422275</xdr:colOff>
      <xdr:row>70</xdr:row>
      <xdr:rowOff>63500</xdr:rowOff>
    </xdr:from>
    <xdr:to>
      <xdr:col>16</xdr:col>
      <xdr:colOff>307975</xdr:colOff>
      <xdr:row>70</xdr:row>
      <xdr:rowOff>63500</xdr:rowOff>
    </xdr:to>
    <xdr:cxnSp macro="">
      <xdr:nvCxnSpPr>
        <xdr:cNvPr id="10637" name="直線コネクタ 397">
          <a:extLst>
            <a:ext uri="{FF2B5EF4-FFF2-40B4-BE49-F238E27FC236}">
              <a16:creationId xmlns:a16="http://schemas.microsoft.com/office/drawing/2014/main" id="{00000000-0008-0000-0600-00008D29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69</xdr:row>
      <xdr:rowOff>92710</xdr:rowOff>
    </xdr:from>
    <xdr:to>
      <xdr:col>9</xdr:col>
      <xdr:colOff>422275</xdr:colOff>
      <xdr:row>71</xdr:row>
      <xdr:rowOff>8890</xdr:rowOff>
    </xdr:to>
    <xdr:sp macro="" textlink="">
      <xdr:nvSpPr>
        <xdr:cNvPr id="10638" name="テキスト ボックス 398">
          <a:extLst>
            <a:ext uri="{FF2B5EF4-FFF2-40B4-BE49-F238E27FC236}">
              <a16:creationId xmlns:a16="http://schemas.microsoft.com/office/drawing/2014/main" id="{00000000-0008-0000-0600-00008E290000}"/>
            </a:ext>
          </a:extLst>
        </xdr:cNvPr>
        <xdr:cNvSpPr txBox="1"/>
      </xdr:nvSpPr>
      <xdr:spPr>
        <a:xfrm>
          <a:off x="5918200" y="1192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0639" name="直線コネクタ 399">
          <a:extLst>
            <a:ext uri="{FF2B5EF4-FFF2-40B4-BE49-F238E27FC236}">
              <a16:creationId xmlns:a16="http://schemas.microsoft.com/office/drawing/2014/main" id="{00000000-0008-0000-0600-00008F29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67</xdr:row>
      <xdr:rowOff>54610</xdr:rowOff>
    </xdr:from>
    <xdr:to>
      <xdr:col>9</xdr:col>
      <xdr:colOff>422275</xdr:colOff>
      <xdr:row>68</xdr:row>
      <xdr:rowOff>141605</xdr:rowOff>
    </xdr:to>
    <xdr:sp macro="" textlink="">
      <xdr:nvSpPr>
        <xdr:cNvPr id="10640" name="テキスト ボックス 400">
          <a:extLst>
            <a:ext uri="{FF2B5EF4-FFF2-40B4-BE49-F238E27FC236}">
              <a16:creationId xmlns:a16="http://schemas.microsoft.com/office/drawing/2014/main" id="{00000000-0008-0000-0600-000090290000}"/>
            </a:ext>
          </a:extLst>
        </xdr:cNvPr>
        <xdr:cNvSpPr txBox="1"/>
      </xdr:nvSpPr>
      <xdr:spPr>
        <a:xfrm>
          <a:off x="5918200" y="1154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0641" name="普通建設事業費 （ うち新規整備　）グラフ枠">
          <a:extLst>
            <a:ext uri="{FF2B5EF4-FFF2-40B4-BE49-F238E27FC236}">
              <a16:creationId xmlns:a16="http://schemas.microsoft.com/office/drawing/2014/main" id="{00000000-0008-0000-0600-00009129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70</xdr:row>
      <xdr:rowOff>135255</xdr:rowOff>
    </xdr:from>
    <xdr:to>
      <xdr:col>15</xdr:col>
      <xdr:colOff>180340</xdr:colOff>
      <xdr:row>79</xdr:row>
      <xdr:rowOff>44450</xdr:rowOff>
    </xdr:to>
    <xdr:cxnSp macro="">
      <xdr:nvCxnSpPr>
        <xdr:cNvPr id="10642" name="直線コネクタ 402">
          <a:extLst>
            <a:ext uri="{FF2B5EF4-FFF2-40B4-BE49-F238E27FC236}">
              <a16:creationId xmlns:a16="http://schemas.microsoft.com/office/drawing/2014/main" id="{00000000-0008-0000-0600-000092290000}"/>
            </a:ext>
          </a:extLst>
        </xdr:cNvPr>
        <xdr:cNvCxnSpPr/>
      </xdr:nvCxnSpPr>
      <xdr:spPr>
        <a:xfrm flipV="1">
          <a:off x="10475595" y="12136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74930</xdr:rowOff>
    </xdr:from>
    <xdr:to>
      <xdr:col>15</xdr:col>
      <xdr:colOff>481330</xdr:colOff>
      <xdr:row>80</xdr:row>
      <xdr:rowOff>161925</xdr:rowOff>
    </xdr:to>
    <xdr:sp macro="" textlink="">
      <xdr:nvSpPr>
        <xdr:cNvPr id="10643" name="普通建設事業費 （ うち新規整備　）最小値テキスト">
          <a:extLst>
            <a:ext uri="{FF2B5EF4-FFF2-40B4-BE49-F238E27FC236}">
              <a16:creationId xmlns:a16="http://schemas.microsoft.com/office/drawing/2014/main" id="{00000000-0008-0000-0600-000093290000}"/>
            </a:ext>
          </a:extLst>
        </xdr:cNvPr>
        <xdr:cNvSpPr txBox="1"/>
      </xdr:nvSpPr>
      <xdr:spPr>
        <a:xfrm>
          <a:off x="10528300" y="136194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79</xdr:row>
      <xdr:rowOff>44450</xdr:rowOff>
    </xdr:from>
    <xdr:to>
      <xdr:col>15</xdr:col>
      <xdr:colOff>269875</xdr:colOff>
      <xdr:row>79</xdr:row>
      <xdr:rowOff>44450</xdr:rowOff>
    </xdr:to>
    <xdr:cxnSp macro="">
      <xdr:nvCxnSpPr>
        <xdr:cNvPr id="10644" name="直線コネクタ 404">
          <a:extLst>
            <a:ext uri="{FF2B5EF4-FFF2-40B4-BE49-F238E27FC236}">
              <a16:creationId xmlns:a16="http://schemas.microsoft.com/office/drawing/2014/main" id="{00000000-0008-0000-0600-00009429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69</xdr:row>
      <xdr:rowOff>81915</xdr:rowOff>
    </xdr:from>
    <xdr:to>
      <xdr:col>16</xdr:col>
      <xdr:colOff>236220</xdr:colOff>
      <xdr:row>70</xdr:row>
      <xdr:rowOff>169545</xdr:rowOff>
    </xdr:to>
    <xdr:sp macro="" textlink="">
      <xdr:nvSpPr>
        <xdr:cNvPr id="10645" name="普通建設事業費 （ うち新規整備　）最大値テキスト">
          <a:extLst>
            <a:ext uri="{FF2B5EF4-FFF2-40B4-BE49-F238E27FC236}">
              <a16:creationId xmlns:a16="http://schemas.microsoft.com/office/drawing/2014/main" id="{00000000-0008-0000-0600-000095290000}"/>
            </a:ext>
          </a:extLst>
        </xdr:cNvPr>
        <xdr:cNvSpPr txBox="1"/>
      </xdr:nvSpPr>
      <xdr:spPr>
        <a:xfrm>
          <a:off x="10528300" y="119119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3,811,186</a:t>
          </a:r>
        </a:p>
      </xdr:txBody>
    </xdr:sp>
    <xdr:clientData/>
  </xdr:twoCellAnchor>
  <xdr:twoCellAnchor>
    <xdr:from>
      <xdr:col>15</xdr:col>
      <xdr:colOff>92075</xdr:colOff>
      <xdr:row>70</xdr:row>
      <xdr:rowOff>135255</xdr:rowOff>
    </xdr:from>
    <xdr:to>
      <xdr:col>15</xdr:col>
      <xdr:colOff>269875</xdr:colOff>
      <xdr:row>70</xdr:row>
      <xdr:rowOff>135255</xdr:rowOff>
    </xdr:to>
    <xdr:cxnSp macro="">
      <xdr:nvCxnSpPr>
        <xdr:cNvPr id="10646" name="直線コネクタ 406">
          <a:extLst>
            <a:ext uri="{FF2B5EF4-FFF2-40B4-BE49-F238E27FC236}">
              <a16:creationId xmlns:a16="http://schemas.microsoft.com/office/drawing/2014/main" id="{00000000-0008-0000-0600-000096290000}"/>
            </a:ext>
          </a:extLst>
        </xdr:cNvPr>
        <xdr:cNvCxnSpPr/>
      </xdr:nvCxnSpPr>
      <xdr:spPr>
        <a:xfrm>
          <a:off x="10388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137795</xdr:rowOff>
    </xdr:from>
    <xdr:to>
      <xdr:col>15</xdr:col>
      <xdr:colOff>180975</xdr:colOff>
      <xdr:row>79</xdr:row>
      <xdr:rowOff>24765</xdr:rowOff>
    </xdr:to>
    <xdr:cxnSp macro="">
      <xdr:nvCxnSpPr>
        <xdr:cNvPr id="10647" name="直線コネクタ 407">
          <a:extLst>
            <a:ext uri="{FF2B5EF4-FFF2-40B4-BE49-F238E27FC236}">
              <a16:creationId xmlns:a16="http://schemas.microsoft.com/office/drawing/2014/main" id="{00000000-0008-0000-0600-000097290000}"/>
            </a:ext>
          </a:extLst>
        </xdr:cNvPr>
        <xdr:cNvCxnSpPr/>
      </xdr:nvCxnSpPr>
      <xdr:spPr>
        <a:xfrm>
          <a:off x="9639300" y="1351089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77</xdr:row>
      <xdr:rowOff>163830</xdr:rowOff>
    </xdr:from>
    <xdr:to>
      <xdr:col>16</xdr:col>
      <xdr:colOff>80645</xdr:colOff>
      <xdr:row>79</xdr:row>
      <xdr:rowOff>80010</xdr:rowOff>
    </xdr:to>
    <xdr:sp macro="" textlink="">
      <xdr:nvSpPr>
        <xdr:cNvPr id="10648" name="普通建設事業費 （ うち新規整備　）平均値テキスト">
          <a:extLst>
            <a:ext uri="{FF2B5EF4-FFF2-40B4-BE49-F238E27FC236}">
              <a16:creationId xmlns:a16="http://schemas.microsoft.com/office/drawing/2014/main" id="{00000000-0008-0000-0600-000098290000}"/>
            </a:ext>
          </a:extLst>
        </xdr:cNvPr>
        <xdr:cNvSpPr txBox="1"/>
      </xdr:nvSpPr>
      <xdr:spPr>
        <a:xfrm>
          <a:off x="10528300" y="13365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62,941</a:t>
          </a:r>
        </a:p>
      </xdr:txBody>
    </xdr:sp>
    <xdr:clientData/>
  </xdr:twoCellAnchor>
  <xdr:twoCellAnchor>
    <xdr:from>
      <xdr:col>15</xdr:col>
      <xdr:colOff>130175</xdr:colOff>
      <xdr:row>78</xdr:row>
      <xdr:rowOff>140970</xdr:rowOff>
    </xdr:from>
    <xdr:to>
      <xdr:col>15</xdr:col>
      <xdr:colOff>231775</xdr:colOff>
      <xdr:row>79</xdr:row>
      <xdr:rowOff>71120</xdr:rowOff>
    </xdr:to>
    <xdr:sp macro="" textlink="">
      <xdr:nvSpPr>
        <xdr:cNvPr id="10649" name="フローチャート : 判断 409">
          <a:extLst>
            <a:ext uri="{FF2B5EF4-FFF2-40B4-BE49-F238E27FC236}">
              <a16:creationId xmlns:a16="http://schemas.microsoft.com/office/drawing/2014/main" id="{00000000-0008-0000-0600-000099290000}"/>
            </a:ext>
          </a:extLst>
        </xdr:cNvPr>
        <xdr:cNvSpPr/>
      </xdr:nvSpPr>
      <xdr:spPr>
        <a:xfrm>
          <a:off x="10426700" y="1351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78</xdr:row>
      <xdr:rowOff>137795</xdr:rowOff>
    </xdr:from>
    <xdr:to>
      <xdr:col>14</xdr:col>
      <xdr:colOff>28575</xdr:colOff>
      <xdr:row>78</xdr:row>
      <xdr:rowOff>165100</xdr:rowOff>
    </xdr:to>
    <xdr:cxnSp macro="">
      <xdr:nvCxnSpPr>
        <xdr:cNvPr id="10650" name="直線コネクタ 410">
          <a:extLst>
            <a:ext uri="{FF2B5EF4-FFF2-40B4-BE49-F238E27FC236}">
              <a16:creationId xmlns:a16="http://schemas.microsoft.com/office/drawing/2014/main" id="{00000000-0008-0000-0600-00009A290000}"/>
            </a:ext>
          </a:extLst>
        </xdr:cNvPr>
        <xdr:cNvCxnSpPr/>
      </xdr:nvCxnSpPr>
      <xdr:spPr>
        <a:xfrm flipV="1">
          <a:off x="8750935" y="13510895"/>
          <a:ext cx="88836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140335</xdr:rowOff>
    </xdr:from>
    <xdr:to>
      <xdr:col>14</xdr:col>
      <xdr:colOff>79375</xdr:colOff>
      <xdr:row>79</xdr:row>
      <xdr:rowOff>70485</xdr:rowOff>
    </xdr:to>
    <xdr:sp macro="" textlink="">
      <xdr:nvSpPr>
        <xdr:cNvPr id="10651" name="フローチャート : 判断 411">
          <a:extLst>
            <a:ext uri="{FF2B5EF4-FFF2-40B4-BE49-F238E27FC236}">
              <a16:creationId xmlns:a16="http://schemas.microsoft.com/office/drawing/2014/main" id="{00000000-0008-0000-0600-00009B290000}"/>
            </a:ext>
          </a:extLst>
        </xdr:cNvPr>
        <xdr:cNvSpPr/>
      </xdr:nvSpPr>
      <xdr:spPr>
        <a:xfrm>
          <a:off x="9588500" y="1351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79</xdr:row>
      <xdr:rowOff>61595</xdr:rowOff>
    </xdr:from>
    <xdr:to>
      <xdr:col>14</xdr:col>
      <xdr:colOff>295910</xdr:colOff>
      <xdr:row>80</xdr:row>
      <xdr:rowOff>149225</xdr:rowOff>
    </xdr:to>
    <xdr:sp macro="" textlink="">
      <xdr:nvSpPr>
        <xdr:cNvPr id="10652" name="テキスト ボックス 412">
          <a:extLst>
            <a:ext uri="{FF2B5EF4-FFF2-40B4-BE49-F238E27FC236}">
              <a16:creationId xmlns:a16="http://schemas.microsoft.com/office/drawing/2014/main" id="{00000000-0008-0000-0600-00009C290000}"/>
            </a:ext>
          </a:extLst>
        </xdr:cNvPr>
        <xdr:cNvSpPr txBox="1"/>
      </xdr:nvSpPr>
      <xdr:spPr>
        <a:xfrm>
          <a:off x="9371965" y="13606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64,993</a:t>
          </a:r>
        </a:p>
      </xdr:txBody>
    </xdr:sp>
    <xdr:clientData/>
  </xdr:twoCellAnchor>
  <xdr:twoCellAnchor>
    <xdr:from>
      <xdr:col>12</xdr:col>
      <xdr:colOff>460375</xdr:colOff>
      <xdr:row>78</xdr:row>
      <xdr:rowOff>144780</xdr:rowOff>
    </xdr:from>
    <xdr:to>
      <xdr:col>12</xdr:col>
      <xdr:colOff>561975</xdr:colOff>
      <xdr:row>79</xdr:row>
      <xdr:rowOff>74930</xdr:rowOff>
    </xdr:to>
    <xdr:sp macro="" textlink="">
      <xdr:nvSpPr>
        <xdr:cNvPr id="10653" name="フローチャート : 判断 413">
          <a:extLst>
            <a:ext uri="{FF2B5EF4-FFF2-40B4-BE49-F238E27FC236}">
              <a16:creationId xmlns:a16="http://schemas.microsoft.com/office/drawing/2014/main" id="{00000000-0008-0000-0600-00009D290000}"/>
            </a:ext>
          </a:extLst>
        </xdr:cNvPr>
        <xdr:cNvSpPr/>
      </xdr:nvSpPr>
      <xdr:spPr>
        <a:xfrm>
          <a:off x="86995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79</xdr:row>
      <xdr:rowOff>66040</xdr:rowOff>
    </xdr:from>
    <xdr:to>
      <xdr:col>13</xdr:col>
      <xdr:colOff>92710</xdr:colOff>
      <xdr:row>80</xdr:row>
      <xdr:rowOff>153035</xdr:rowOff>
    </xdr:to>
    <xdr:sp macro="" textlink="">
      <xdr:nvSpPr>
        <xdr:cNvPr id="10654" name="テキスト ボックス 414">
          <a:extLst>
            <a:ext uri="{FF2B5EF4-FFF2-40B4-BE49-F238E27FC236}">
              <a16:creationId xmlns:a16="http://schemas.microsoft.com/office/drawing/2014/main" id="{00000000-0008-0000-0600-00009E290000}"/>
            </a:ext>
          </a:extLst>
        </xdr:cNvPr>
        <xdr:cNvSpPr txBox="1"/>
      </xdr:nvSpPr>
      <xdr:spPr>
        <a:xfrm>
          <a:off x="8482965" y="13610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53,940</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0655" name="テキスト ボックス 415">
          <a:extLst>
            <a:ext uri="{FF2B5EF4-FFF2-40B4-BE49-F238E27FC236}">
              <a16:creationId xmlns:a16="http://schemas.microsoft.com/office/drawing/2014/main" id="{00000000-0008-0000-0600-00009F29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0656" name="テキスト ボックス 416">
          <a:extLst>
            <a:ext uri="{FF2B5EF4-FFF2-40B4-BE49-F238E27FC236}">
              <a16:creationId xmlns:a16="http://schemas.microsoft.com/office/drawing/2014/main" id="{00000000-0008-0000-0600-0000A0290000}"/>
            </a:ext>
          </a:extLst>
        </xdr:cNvPr>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0657" name="テキスト ボックス 417">
          <a:extLst>
            <a:ext uri="{FF2B5EF4-FFF2-40B4-BE49-F238E27FC236}">
              <a16:creationId xmlns:a16="http://schemas.microsoft.com/office/drawing/2014/main" id="{00000000-0008-0000-0600-0000A1290000}"/>
            </a:ext>
          </a:extLst>
        </xdr:cNvPr>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0658" name="テキスト ボックス 418">
          <a:extLst>
            <a:ext uri="{FF2B5EF4-FFF2-40B4-BE49-F238E27FC236}">
              <a16:creationId xmlns:a16="http://schemas.microsoft.com/office/drawing/2014/main" id="{00000000-0008-0000-0600-0000A2290000}"/>
            </a:ext>
          </a:extLst>
        </xdr:cNvPr>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0659" name="テキスト ボックス 419">
          <a:extLst>
            <a:ext uri="{FF2B5EF4-FFF2-40B4-BE49-F238E27FC236}">
              <a16:creationId xmlns:a16="http://schemas.microsoft.com/office/drawing/2014/main" id="{00000000-0008-0000-0600-0000A3290000}"/>
            </a:ext>
          </a:extLst>
        </xdr:cNvPr>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78</xdr:row>
      <xdr:rowOff>145415</xdr:rowOff>
    </xdr:from>
    <xdr:to>
      <xdr:col>15</xdr:col>
      <xdr:colOff>231775</xdr:colOff>
      <xdr:row>79</xdr:row>
      <xdr:rowOff>75565</xdr:rowOff>
    </xdr:to>
    <xdr:sp macro="" textlink="">
      <xdr:nvSpPr>
        <xdr:cNvPr id="10660" name="円/楕円 420">
          <a:extLst>
            <a:ext uri="{FF2B5EF4-FFF2-40B4-BE49-F238E27FC236}">
              <a16:creationId xmlns:a16="http://schemas.microsoft.com/office/drawing/2014/main" id="{00000000-0008-0000-0600-0000A4290000}"/>
            </a:ext>
          </a:extLst>
        </xdr:cNvPr>
        <xdr:cNvSpPr/>
      </xdr:nvSpPr>
      <xdr:spPr>
        <a:xfrm>
          <a:off x="10426700" y="1351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78</xdr:row>
      <xdr:rowOff>119380</xdr:rowOff>
    </xdr:from>
    <xdr:to>
      <xdr:col>16</xdr:col>
      <xdr:colOff>80645</xdr:colOff>
      <xdr:row>80</xdr:row>
      <xdr:rowOff>35560</xdr:rowOff>
    </xdr:to>
    <xdr:sp macro="" textlink="">
      <xdr:nvSpPr>
        <xdr:cNvPr id="10661" name="普通建設事業費 （ うち新規整備　）該当値テキスト">
          <a:extLst>
            <a:ext uri="{FF2B5EF4-FFF2-40B4-BE49-F238E27FC236}">
              <a16:creationId xmlns:a16="http://schemas.microsoft.com/office/drawing/2014/main" id="{00000000-0008-0000-0600-0000A5290000}"/>
            </a:ext>
          </a:extLst>
        </xdr:cNvPr>
        <xdr:cNvSpPr txBox="1"/>
      </xdr:nvSpPr>
      <xdr:spPr>
        <a:xfrm>
          <a:off x="10528300" y="1349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52,062</a:t>
          </a:r>
        </a:p>
      </xdr:txBody>
    </xdr:sp>
    <xdr:clientData/>
  </xdr:twoCellAnchor>
  <xdr:twoCellAnchor>
    <xdr:from>
      <xdr:col>13</xdr:col>
      <xdr:colOff>663575</xdr:colOff>
      <xdr:row>78</xdr:row>
      <xdr:rowOff>86995</xdr:rowOff>
    </xdr:from>
    <xdr:to>
      <xdr:col>14</xdr:col>
      <xdr:colOff>79375</xdr:colOff>
      <xdr:row>79</xdr:row>
      <xdr:rowOff>17780</xdr:rowOff>
    </xdr:to>
    <xdr:sp macro="" textlink="">
      <xdr:nvSpPr>
        <xdr:cNvPr id="10662" name="円/楕円 422">
          <a:extLst>
            <a:ext uri="{FF2B5EF4-FFF2-40B4-BE49-F238E27FC236}">
              <a16:creationId xmlns:a16="http://schemas.microsoft.com/office/drawing/2014/main" id="{00000000-0008-0000-0600-0000A6290000}"/>
            </a:ext>
          </a:extLst>
        </xdr:cNvPr>
        <xdr:cNvSpPr/>
      </xdr:nvSpPr>
      <xdr:spPr>
        <a:xfrm>
          <a:off x="9588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77</xdr:row>
      <xdr:rowOff>33655</xdr:rowOff>
    </xdr:from>
    <xdr:to>
      <xdr:col>14</xdr:col>
      <xdr:colOff>327660</xdr:colOff>
      <xdr:row>78</xdr:row>
      <xdr:rowOff>120650</xdr:rowOff>
    </xdr:to>
    <xdr:sp macro="" textlink="">
      <xdr:nvSpPr>
        <xdr:cNvPr id="10663" name="テキスト ボックス 423">
          <a:extLst>
            <a:ext uri="{FF2B5EF4-FFF2-40B4-BE49-F238E27FC236}">
              <a16:creationId xmlns:a16="http://schemas.microsoft.com/office/drawing/2014/main" id="{00000000-0008-0000-0600-0000A7290000}"/>
            </a:ext>
          </a:extLst>
        </xdr:cNvPr>
        <xdr:cNvSpPr txBox="1"/>
      </xdr:nvSpPr>
      <xdr:spPr>
        <a:xfrm>
          <a:off x="9339580" y="132353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204,511</a:t>
          </a:r>
        </a:p>
      </xdr:txBody>
    </xdr:sp>
    <xdr:clientData/>
  </xdr:twoCellAnchor>
  <xdr:twoCellAnchor>
    <xdr:from>
      <xdr:col>12</xdr:col>
      <xdr:colOff>460375</xdr:colOff>
      <xdr:row>78</xdr:row>
      <xdr:rowOff>114300</xdr:rowOff>
    </xdr:from>
    <xdr:to>
      <xdr:col>12</xdr:col>
      <xdr:colOff>561975</xdr:colOff>
      <xdr:row>79</xdr:row>
      <xdr:rowOff>44450</xdr:rowOff>
    </xdr:to>
    <xdr:sp macro="" textlink="">
      <xdr:nvSpPr>
        <xdr:cNvPr id="10664" name="円/楕円 424">
          <a:extLst>
            <a:ext uri="{FF2B5EF4-FFF2-40B4-BE49-F238E27FC236}">
              <a16:creationId xmlns:a16="http://schemas.microsoft.com/office/drawing/2014/main" id="{00000000-0008-0000-0600-0000A8290000}"/>
            </a:ext>
          </a:extLst>
        </xdr:cNvPr>
        <xdr:cNvSpPr/>
      </xdr:nvSpPr>
      <xdr:spPr>
        <a:xfrm>
          <a:off x="869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77</xdr:row>
      <xdr:rowOff>60960</xdr:rowOff>
    </xdr:from>
    <xdr:to>
      <xdr:col>13</xdr:col>
      <xdr:colOff>123825</xdr:colOff>
      <xdr:row>78</xdr:row>
      <xdr:rowOff>148590</xdr:rowOff>
    </xdr:to>
    <xdr:sp macro="" textlink="">
      <xdr:nvSpPr>
        <xdr:cNvPr id="10665" name="テキスト ボックス 425">
          <a:extLst>
            <a:ext uri="{FF2B5EF4-FFF2-40B4-BE49-F238E27FC236}">
              <a16:creationId xmlns:a16="http://schemas.microsoft.com/office/drawing/2014/main" id="{00000000-0008-0000-0600-0000A9290000}"/>
            </a:ext>
          </a:extLst>
        </xdr:cNvPr>
        <xdr:cNvSpPr txBox="1"/>
      </xdr:nvSpPr>
      <xdr:spPr>
        <a:xfrm>
          <a:off x="8450580" y="13262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133,970</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0666" name="正方形/長方形 426">
          <a:extLst>
            <a:ext uri="{FF2B5EF4-FFF2-40B4-BE49-F238E27FC236}">
              <a16:creationId xmlns:a16="http://schemas.microsoft.com/office/drawing/2014/main" id="{00000000-0008-0000-0600-0000AA29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0667" name="正方形/長方形 427">
          <a:extLst>
            <a:ext uri="{FF2B5EF4-FFF2-40B4-BE49-F238E27FC236}">
              <a16:creationId xmlns:a16="http://schemas.microsoft.com/office/drawing/2014/main" id="{00000000-0008-0000-0600-0000AB29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0668" name="正方形/長方形 428">
          <a:extLst>
            <a:ext uri="{FF2B5EF4-FFF2-40B4-BE49-F238E27FC236}">
              <a16:creationId xmlns:a16="http://schemas.microsoft.com/office/drawing/2014/main" id="{00000000-0008-0000-0600-0000AC29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50/79</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0669" name="正方形/長方形 429">
          <a:extLst>
            <a:ext uri="{FF2B5EF4-FFF2-40B4-BE49-F238E27FC236}">
              <a16:creationId xmlns:a16="http://schemas.microsoft.com/office/drawing/2014/main" id="{00000000-0008-0000-0600-0000AD29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0670" name="正方形/長方形 430">
          <a:extLst>
            <a:ext uri="{FF2B5EF4-FFF2-40B4-BE49-F238E27FC236}">
              <a16:creationId xmlns:a16="http://schemas.microsoft.com/office/drawing/2014/main" id="{00000000-0008-0000-0600-0000AE29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26,922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0671" name="正方形/長方形 431">
          <a:extLst>
            <a:ext uri="{FF2B5EF4-FFF2-40B4-BE49-F238E27FC236}">
              <a16:creationId xmlns:a16="http://schemas.microsoft.com/office/drawing/2014/main" id="{00000000-0008-0000-0600-0000AF29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0672" name="正方形/長方形 432">
          <a:extLst>
            <a:ext uri="{FF2B5EF4-FFF2-40B4-BE49-F238E27FC236}">
              <a16:creationId xmlns:a16="http://schemas.microsoft.com/office/drawing/2014/main" id="{00000000-0008-0000-0600-0000B029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34,771</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73" name="正方形/長方形 433">
          <a:extLst>
            <a:ext uri="{FF2B5EF4-FFF2-40B4-BE49-F238E27FC236}">
              <a16:creationId xmlns:a16="http://schemas.microsoft.com/office/drawing/2014/main" id="{00000000-0008-0000-0600-0000B129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0674" name="テキスト ボックス 434">
          <a:extLst>
            <a:ext uri="{FF2B5EF4-FFF2-40B4-BE49-F238E27FC236}">
              <a16:creationId xmlns:a16="http://schemas.microsoft.com/office/drawing/2014/main" id="{00000000-0008-0000-0600-0000B229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0675" name="直線コネクタ 435">
          <a:extLst>
            <a:ext uri="{FF2B5EF4-FFF2-40B4-BE49-F238E27FC236}">
              <a16:creationId xmlns:a16="http://schemas.microsoft.com/office/drawing/2014/main" id="{00000000-0008-0000-0600-0000B329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10676" name="直線コネクタ 436">
          <a:extLst>
            <a:ext uri="{FF2B5EF4-FFF2-40B4-BE49-F238E27FC236}">
              <a16:creationId xmlns:a16="http://schemas.microsoft.com/office/drawing/2014/main" id="{00000000-0008-0000-0600-0000B429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97</xdr:row>
      <xdr:rowOff>168910</xdr:rowOff>
    </xdr:from>
    <xdr:to>
      <xdr:col>9</xdr:col>
      <xdr:colOff>422275</xdr:colOff>
      <xdr:row>99</xdr:row>
      <xdr:rowOff>84455</xdr:rowOff>
    </xdr:to>
    <xdr:sp macro="" textlink="">
      <xdr:nvSpPr>
        <xdr:cNvPr id="10677" name="テキスト ボックス 437">
          <a:extLst>
            <a:ext uri="{FF2B5EF4-FFF2-40B4-BE49-F238E27FC236}">
              <a16:creationId xmlns:a16="http://schemas.microsoft.com/office/drawing/2014/main" id="{00000000-0008-0000-0600-0000B5290000}"/>
            </a:ext>
          </a:extLst>
        </xdr:cNvPr>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96</xdr:row>
      <xdr:rowOff>25400</xdr:rowOff>
    </xdr:from>
    <xdr:to>
      <xdr:col>16</xdr:col>
      <xdr:colOff>307975</xdr:colOff>
      <xdr:row>96</xdr:row>
      <xdr:rowOff>25400</xdr:rowOff>
    </xdr:to>
    <xdr:cxnSp macro="">
      <xdr:nvCxnSpPr>
        <xdr:cNvPr id="10678" name="直線コネクタ 438">
          <a:extLst>
            <a:ext uri="{FF2B5EF4-FFF2-40B4-BE49-F238E27FC236}">
              <a16:creationId xmlns:a16="http://schemas.microsoft.com/office/drawing/2014/main" id="{00000000-0008-0000-0600-0000B629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95</xdr:row>
      <xdr:rowOff>54610</xdr:rowOff>
    </xdr:from>
    <xdr:to>
      <xdr:col>9</xdr:col>
      <xdr:colOff>421640</xdr:colOff>
      <xdr:row>96</xdr:row>
      <xdr:rowOff>141605</xdr:rowOff>
    </xdr:to>
    <xdr:sp macro="" textlink="">
      <xdr:nvSpPr>
        <xdr:cNvPr id="10679" name="テキスト ボックス 439">
          <a:extLst>
            <a:ext uri="{FF2B5EF4-FFF2-40B4-BE49-F238E27FC236}">
              <a16:creationId xmlns:a16="http://schemas.microsoft.com/office/drawing/2014/main" id="{00000000-0008-0000-0600-0000B7290000}"/>
            </a:ext>
          </a:extLst>
        </xdr:cNvPr>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93</xdr:row>
      <xdr:rowOff>82550</xdr:rowOff>
    </xdr:from>
    <xdr:to>
      <xdr:col>16</xdr:col>
      <xdr:colOff>307975</xdr:colOff>
      <xdr:row>93</xdr:row>
      <xdr:rowOff>82550</xdr:rowOff>
    </xdr:to>
    <xdr:cxnSp macro="">
      <xdr:nvCxnSpPr>
        <xdr:cNvPr id="10680" name="直線コネクタ 440">
          <a:extLst>
            <a:ext uri="{FF2B5EF4-FFF2-40B4-BE49-F238E27FC236}">
              <a16:creationId xmlns:a16="http://schemas.microsoft.com/office/drawing/2014/main" id="{00000000-0008-0000-0600-0000B829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92</xdr:row>
      <xdr:rowOff>111760</xdr:rowOff>
    </xdr:from>
    <xdr:to>
      <xdr:col>9</xdr:col>
      <xdr:colOff>421640</xdr:colOff>
      <xdr:row>94</xdr:row>
      <xdr:rowOff>27305</xdr:rowOff>
    </xdr:to>
    <xdr:sp macro="" textlink="">
      <xdr:nvSpPr>
        <xdr:cNvPr id="10681" name="テキスト ボックス 441">
          <a:extLst>
            <a:ext uri="{FF2B5EF4-FFF2-40B4-BE49-F238E27FC236}">
              <a16:creationId xmlns:a16="http://schemas.microsoft.com/office/drawing/2014/main" id="{00000000-0008-0000-0600-0000B9290000}"/>
            </a:ext>
          </a:extLst>
        </xdr:cNvPr>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90</xdr:row>
      <xdr:rowOff>139700</xdr:rowOff>
    </xdr:from>
    <xdr:to>
      <xdr:col>16</xdr:col>
      <xdr:colOff>307975</xdr:colOff>
      <xdr:row>90</xdr:row>
      <xdr:rowOff>139700</xdr:rowOff>
    </xdr:to>
    <xdr:cxnSp macro="">
      <xdr:nvCxnSpPr>
        <xdr:cNvPr id="10682" name="直線コネクタ 442">
          <a:extLst>
            <a:ext uri="{FF2B5EF4-FFF2-40B4-BE49-F238E27FC236}">
              <a16:creationId xmlns:a16="http://schemas.microsoft.com/office/drawing/2014/main" id="{00000000-0008-0000-0600-0000BA29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168910</xdr:rowOff>
    </xdr:from>
    <xdr:to>
      <xdr:col>9</xdr:col>
      <xdr:colOff>421640</xdr:colOff>
      <xdr:row>91</xdr:row>
      <xdr:rowOff>84455</xdr:rowOff>
    </xdr:to>
    <xdr:sp macro="" textlink="">
      <xdr:nvSpPr>
        <xdr:cNvPr id="10683" name="テキスト ボックス 443">
          <a:extLst>
            <a:ext uri="{FF2B5EF4-FFF2-40B4-BE49-F238E27FC236}">
              <a16:creationId xmlns:a16="http://schemas.microsoft.com/office/drawing/2014/main" id="{00000000-0008-0000-0600-0000BB290000}"/>
            </a:ext>
          </a:extLst>
        </xdr:cNvPr>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0684" name="直線コネクタ 444">
          <a:extLst>
            <a:ext uri="{FF2B5EF4-FFF2-40B4-BE49-F238E27FC236}">
              <a16:creationId xmlns:a16="http://schemas.microsoft.com/office/drawing/2014/main" id="{00000000-0008-0000-0600-0000BC29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0685" name="テキスト ボックス 445">
          <a:extLst>
            <a:ext uri="{FF2B5EF4-FFF2-40B4-BE49-F238E27FC236}">
              <a16:creationId xmlns:a16="http://schemas.microsoft.com/office/drawing/2014/main" id="{00000000-0008-0000-0600-0000BD290000}"/>
            </a:ext>
          </a:extLst>
        </xdr:cNvPr>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0686" name="普通建設事業費 （ うち更新整備　）グラフ枠">
          <a:extLst>
            <a:ext uri="{FF2B5EF4-FFF2-40B4-BE49-F238E27FC236}">
              <a16:creationId xmlns:a16="http://schemas.microsoft.com/office/drawing/2014/main" id="{00000000-0008-0000-0600-0000BE29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92</xdr:row>
      <xdr:rowOff>49530</xdr:rowOff>
    </xdr:from>
    <xdr:to>
      <xdr:col>15</xdr:col>
      <xdr:colOff>180340</xdr:colOff>
      <xdr:row>98</xdr:row>
      <xdr:rowOff>139700</xdr:rowOff>
    </xdr:to>
    <xdr:cxnSp macro="">
      <xdr:nvCxnSpPr>
        <xdr:cNvPr id="10687" name="直線コネクタ 447">
          <a:extLst>
            <a:ext uri="{FF2B5EF4-FFF2-40B4-BE49-F238E27FC236}">
              <a16:creationId xmlns:a16="http://schemas.microsoft.com/office/drawing/2014/main" id="{00000000-0008-0000-0600-0000BF290000}"/>
            </a:ext>
          </a:extLst>
        </xdr:cNvPr>
        <xdr:cNvCxnSpPr/>
      </xdr:nvCxnSpPr>
      <xdr:spPr>
        <a:xfrm flipV="1">
          <a:off x="10475595" y="1582293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143510</xdr:rowOff>
    </xdr:from>
    <xdr:to>
      <xdr:col>15</xdr:col>
      <xdr:colOff>481330</xdr:colOff>
      <xdr:row>100</xdr:row>
      <xdr:rowOff>59055</xdr:rowOff>
    </xdr:to>
    <xdr:sp macro="" textlink="">
      <xdr:nvSpPr>
        <xdr:cNvPr id="10688" name="普通建設事業費 （ うち更新整備　）最小値テキスト">
          <a:extLst>
            <a:ext uri="{FF2B5EF4-FFF2-40B4-BE49-F238E27FC236}">
              <a16:creationId xmlns:a16="http://schemas.microsoft.com/office/drawing/2014/main" id="{00000000-0008-0000-0600-0000C0290000}"/>
            </a:ext>
          </a:extLst>
        </xdr:cNvPr>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98</xdr:row>
      <xdr:rowOff>139700</xdr:rowOff>
    </xdr:from>
    <xdr:to>
      <xdr:col>15</xdr:col>
      <xdr:colOff>269875</xdr:colOff>
      <xdr:row>98</xdr:row>
      <xdr:rowOff>139700</xdr:rowOff>
    </xdr:to>
    <xdr:cxnSp macro="">
      <xdr:nvCxnSpPr>
        <xdr:cNvPr id="10689" name="直線コネクタ 449">
          <a:extLst>
            <a:ext uri="{FF2B5EF4-FFF2-40B4-BE49-F238E27FC236}">
              <a16:creationId xmlns:a16="http://schemas.microsoft.com/office/drawing/2014/main" id="{00000000-0008-0000-0600-0000C1290000}"/>
            </a:ext>
          </a:extLst>
        </xdr:cNvPr>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90</xdr:row>
      <xdr:rowOff>167640</xdr:rowOff>
    </xdr:from>
    <xdr:to>
      <xdr:col>16</xdr:col>
      <xdr:colOff>144780</xdr:colOff>
      <xdr:row>92</xdr:row>
      <xdr:rowOff>83185</xdr:rowOff>
    </xdr:to>
    <xdr:sp macro="" textlink="">
      <xdr:nvSpPr>
        <xdr:cNvPr id="10690" name="普通建設事業費 （ うち更新整備　）最大値テキスト">
          <a:extLst>
            <a:ext uri="{FF2B5EF4-FFF2-40B4-BE49-F238E27FC236}">
              <a16:creationId xmlns:a16="http://schemas.microsoft.com/office/drawing/2014/main" id="{00000000-0008-0000-0600-0000C2290000}"/>
            </a:ext>
          </a:extLst>
        </xdr:cNvPr>
        <xdr:cNvSpPr txBox="1"/>
      </xdr:nvSpPr>
      <xdr:spPr>
        <a:xfrm>
          <a:off x="10528300" y="15598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244,731</a:t>
          </a:r>
        </a:p>
      </xdr:txBody>
    </xdr:sp>
    <xdr:clientData/>
  </xdr:twoCellAnchor>
  <xdr:twoCellAnchor>
    <xdr:from>
      <xdr:col>15</xdr:col>
      <xdr:colOff>92075</xdr:colOff>
      <xdr:row>92</xdr:row>
      <xdr:rowOff>49530</xdr:rowOff>
    </xdr:from>
    <xdr:to>
      <xdr:col>15</xdr:col>
      <xdr:colOff>269875</xdr:colOff>
      <xdr:row>92</xdr:row>
      <xdr:rowOff>49530</xdr:rowOff>
    </xdr:to>
    <xdr:cxnSp macro="">
      <xdr:nvCxnSpPr>
        <xdr:cNvPr id="10691" name="直線コネクタ 451">
          <a:extLst>
            <a:ext uri="{FF2B5EF4-FFF2-40B4-BE49-F238E27FC236}">
              <a16:creationId xmlns:a16="http://schemas.microsoft.com/office/drawing/2014/main" id="{00000000-0008-0000-0600-0000C3290000}"/>
            </a:ext>
          </a:extLst>
        </xdr:cNvPr>
        <xdr:cNvCxnSpPr/>
      </xdr:nvCxnSpPr>
      <xdr:spPr>
        <a:xfrm>
          <a:off x="10388600" y="1582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14605</xdr:rowOff>
    </xdr:from>
    <xdr:to>
      <xdr:col>15</xdr:col>
      <xdr:colOff>180975</xdr:colOff>
      <xdr:row>97</xdr:row>
      <xdr:rowOff>153035</xdr:rowOff>
    </xdr:to>
    <xdr:cxnSp macro="">
      <xdr:nvCxnSpPr>
        <xdr:cNvPr id="10692" name="直線コネクタ 452">
          <a:extLst>
            <a:ext uri="{FF2B5EF4-FFF2-40B4-BE49-F238E27FC236}">
              <a16:creationId xmlns:a16="http://schemas.microsoft.com/office/drawing/2014/main" id="{00000000-0008-0000-0600-0000C4290000}"/>
            </a:ext>
          </a:extLst>
        </xdr:cNvPr>
        <xdr:cNvCxnSpPr/>
      </xdr:nvCxnSpPr>
      <xdr:spPr>
        <a:xfrm>
          <a:off x="9639300" y="1664525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96</xdr:row>
      <xdr:rowOff>24130</xdr:rowOff>
    </xdr:from>
    <xdr:to>
      <xdr:col>16</xdr:col>
      <xdr:colOff>80645</xdr:colOff>
      <xdr:row>97</xdr:row>
      <xdr:rowOff>111760</xdr:rowOff>
    </xdr:to>
    <xdr:sp macro="" textlink="">
      <xdr:nvSpPr>
        <xdr:cNvPr id="10693" name="普通建設事業費 （ うち更新整備　）平均値テキスト">
          <a:extLst>
            <a:ext uri="{FF2B5EF4-FFF2-40B4-BE49-F238E27FC236}">
              <a16:creationId xmlns:a16="http://schemas.microsoft.com/office/drawing/2014/main" id="{00000000-0008-0000-0600-0000C5290000}"/>
            </a:ext>
          </a:extLst>
        </xdr:cNvPr>
        <xdr:cNvSpPr txBox="1"/>
      </xdr:nvSpPr>
      <xdr:spPr>
        <a:xfrm>
          <a:off x="10528300" y="1648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56,683</a:t>
          </a:r>
        </a:p>
      </xdr:txBody>
    </xdr:sp>
    <xdr:clientData/>
  </xdr:twoCellAnchor>
  <xdr:twoCellAnchor>
    <xdr:from>
      <xdr:col>15</xdr:col>
      <xdr:colOff>130175</xdr:colOff>
      <xdr:row>97</xdr:row>
      <xdr:rowOff>1270</xdr:rowOff>
    </xdr:from>
    <xdr:to>
      <xdr:col>15</xdr:col>
      <xdr:colOff>231775</xdr:colOff>
      <xdr:row>97</xdr:row>
      <xdr:rowOff>102870</xdr:rowOff>
    </xdr:to>
    <xdr:sp macro="" textlink="">
      <xdr:nvSpPr>
        <xdr:cNvPr id="10694" name="フローチャート : 判断 454">
          <a:extLst>
            <a:ext uri="{FF2B5EF4-FFF2-40B4-BE49-F238E27FC236}">
              <a16:creationId xmlns:a16="http://schemas.microsoft.com/office/drawing/2014/main" id="{00000000-0008-0000-0600-0000C6290000}"/>
            </a:ext>
          </a:extLst>
        </xdr:cNvPr>
        <xdr:cNvSpPr/>
      </xdr:nvSpPr>
      <xdr:spPr>
        <a:xfrm>
          <a:off x="10426700" y="1663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97</xdr:row>
      <xdr:rowOff>14605</xdr:rowOff>
    </xdr:from>
    <xdr:to>
      <xdr:col>14</xdr:col>
      <xdr:colOff>28575</xdr:colOff>
      <xdr:row>98</xdr:row>
      <xdr:rowOff>25400</xdr:rowOff>
    </xdr:to>
    <xdr:cxnSp macro="">
      <xdr:nvCxnSpPr>
        <xdr:cNvPr id="10695" name="直線コネクタ 455">
          <a:extLst>
            <a:ext uri="{FF2B5EF4-FFF2-40B4-BE49-F238E27FC236}">
              <a16:creationId xmlns:a16="http://schemas.microsoft.com/office/drawing/2014/main" id="{00000000-0008-0000-0600-0000C7290000}"/>
            </a:ext>
          </a:extLst>
        </xdr:cNvPr>
        <xdr:cNvCxnSpPr/>
      </xdr:nvCxnSpPr>
      <xdr:spPr>
        <a:xfrm flipV="1">
          <a:off x="8750935" y="16645255"/>
          <a:ext cx="88836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55245</xdr:rowOff>
    </xdr:from>
    <xdr:to>
      <xdr:col>14</xdr:col>
      <xdr:colOff>79375</xdr:colOff>
      <xdr:row>97</xdr:row>
      <xdr:rowOff>156845</xdr:rowOff>
    </xdr:to>
    <xdr:sp macro="" textlink="">
      <xdr:nvSpPr>
        <xdr:cNvPr id="10696" name="フローチャート : 判断 456">
          <a:extLst>
            <a:ext uri="{FF2B5EF4-FFF2-40B4-BE49-F238E27FC236}">
              <a16:creationId xmlns:a16="http://schemas.microsoft.com/office/drawing/2014/main" id="{00000000-0008-0000-0600-0000C8290000}"/>
            </a:ext>
          </a:extLst>
        </xdr:cNvPr>
        <xdr:cNvSpPr/>
      </xdr:nvSpPr>
      <xdr:spPr>
        <a:xfrm>
          <a:off x="958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97</xdr:row>
      <xdr:rowOff>147955</xdr:rowOff>
    </xdr:from>
    <xdr:to>
      <xdr:col>14</xdr:col>
      <xdr:colOff>295910</xdr:colOff>
      <xdr:row>99</xdr:row>
      <xdr:rowOff>63500</xdr:rowOff>
    </xdr:to>
    <xdr:sp macro="" textlink="">
      <xdr:nvSpPr>
        <xdr:cNvPr id="10697" name="テキスト ボックス 457">
          <a:extLst>
            <a:ext uri="{FF2B5EF4-FFF2-40B4-BE49-F238E27FC236}">
              <a16:creationId xmlns:a16="http://schemas.microsoft.com/office/drawing/2014/main" id="{00000000-0008-0000-0600-0000C9290000}"/>
            </a:ext>
          </a:extLst>
        </xdr:cNvPr>
        <xdr:cNvSpPr txBox="1"/>
      </xdr:nvSpPr>
      <xdr:spPr>
        <a:xfrm>
          <a:off x="9371965" y="16778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44,856</a:t>
          </a:r>
        </a:p>
      </xdr:txBody>
    </xdr:sp>
    <xdr:clientData/>
  </xdr:twoCellAnchor>
  <xdr:twoCellAnchor>
    <xdr:from>
      <xdr:col>12</xdr:col>
      <xdr:colOff>460375</xdr:colOff>
      <xdr:row>97</xdr:row>
      <xdr:rowOff>36195</xdr:rowOff>
    </xdr:from>
    <xdr:to>
      <xdr:col>12</xdr:col>
      <xdr:colOff>561975</xdr:colOff>
      <xdr:row>97</xdr:row>
      <xdr:rowOff>137795</xdr:rowOff>
    </xdr:to>
    <xdr:sp macro="" textlink="">
      <xdr:nvSpPr>
        <xdr:cNvPr id="10698" name="フローチャート : 判断 458">
          <a:extLst>
            <a:ext uri="{FF2B5EF4-FFF2-40B4-BE49-F238E27FC236}">
              <a16:creationId xmlns:a16="http://schemas.microsoft.com/office/drawing/2014/main" id="{00000000-0008-0000-0600-0000CA290000}"/>
            </a:ext>
          </a:extLst>
        </xdr:cNvPr>
        <xdr:cNvSpPr/>
      </xdr:nvSpPr>
      <xdr:spPr>
        <a:xfrm>
          <a:off x="8699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95</xdr:row>
      <xdr:rowOff>154940</xdr:rowOff>
    </xdr:from>
    <xdr:to>
      <xdr:col>13</xdr:col>
      <xdr:colOff>92710</xdr:colOff>
      <xdr:row>97</xdr:row>
      <xdr:rowOff>70485</xdr:rowOff>
    </xdr:to>
    <xdr:sp macro="" textlink="">
      <xdr:nvSpPr>
        <xdr:cNvPr id="10699" name="テキスト ボックス 459">
          <a:extLst>
            <a:ext uri="{FF2B5EF4-FFF2-40B4-BE49-F238E27FC236}">
              <a16:creationId xmlns:a16="http://schemas.microsoft.com/office/drawing/2014/main" id="{00000000-0008-0000-0600-0000CB290000}"/>
            </a:ext>
          </a:extLst>
        </xdr:cNvPr>
        <xdr:cNvSpPr txBox="1"/>
      </xdr:nvSpPr>
      <xdr:spPr>
        <a:xfrm>
          <a:off x="8482965" y="16442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48,970</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0700" name="テキスト ボックス 460">
          <a:extLst>
            <a:ext uri="{FF2B5EF4-FFF2-40B4-BE49-F238E27FC236}">
              <a16:creationId xmlns:a16="http://schemas.microsoft.com/office/drawing/2014/main" id="{00000000-0008-0000-0600-0000CC29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0701" name="テキスト ボックス 461">
          <a:extLst>
            <a:ext uri="{FF2B5EF4-FFF2-40B4-BE49-F238E27FC236}">
              <a16:creationId xmlns:a16="http://schemas.microsoft.com/office/drawing/2014/main" id="{00000000-0008-0000-0600-0000CD290000}"/>
            </a:ext>
          </a:extLst>
        </xdr:cNvPr>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0702" name="テキスト ボックス 462">
          <a:extLst>
            <a:ext uri="{FF2B5EF4-FFF2-40B4-BE49-F238E27FC236}">
              <a16:creationId xmlns:a16="http://schemas.microsoft.com/office/drawing/2014/main" id="{00000000-0008-0000-0600-0000CE290000}"/>
            </a:ext>
          </a:extLst>
        </xdr:cNvPr>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0703" name="テキスト ボックス 463">
          <a:extLst>
            <a:ext uri="{FF2B5EF4-FFF2-40B4-BE49-F238E27FC236}">
              <a16:creationId xmlns:a16="http://schemas.microsoft.com/office/drawing/2014/main" id="{00000000-0008-0000-0600-0000CF290000}"/>
            </a:ext>
          </a:extLst>
        </xdr:cNvPr>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0704" name="テキスト ボックス 464">
          <a:extLst>
            <a:ext uri="{FF2B5EF4-FFF2-40B4-BE49-F238E27FC236}">
              <a16:creationId xmlns:a16="http://schemas.microsoft.com/office/drawing/2014/main" id="{00000000-0008-0000-0600-0000D0290000}"/>
            </a:ext>
          </a:extLst>
        </xdr:cNvPr>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97</xdr:row>
      <xdr:rowOff>102235</xdr:rowOff>
    </xdr:from>
    <xdr:to>
      <xdr:col>15</xdr:col>
      <xdr:colOff>231775</xdr:colOff>
      <xdr:row>98</xdr:row>
      <xdr:rowOff>32385</xdr:rowOff>
    </xdr:to>
    <xdr:sp macro="" textlink="">
      <xdr:nvSpPr>
        <xdr:cNvPr id="10705" name="円/楕円 465">
          <a:extLst>
            <a:ext uri="{FF2B5EF4-FFF2-40B4-BE49-F238E27FC236}">
              <a16:creationId xmlns:a16="http://schemas.microsoft.com/office/drawing/2014/main" id="{00000000-0008-0000-0600-0000D1290000}"/>
            </a:ext>
          </a:extLst>
        </xdr:cNvPr>
        <xdr:cNvSpPr/>
      </xdr:nvSpPr>
      <xdr:spPr>
        <a:xfrm>
          <a:off x="10426700" y="16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97</xdr:row>
      <xdr:rowOff>80645</xdr:rowOff>
    </xdr:from>
    <xdr:to>
      <xdr:col>16</xdr:col>
      <xdr:colOff>80645</xdr:colOff>
      <xdr:row>98</xdr:row>
      <xdr:rowOff>168275</xdr:rowOff>
    </xdr:to>
    <xdr:sp macro="" textlink="">
      <xdr:nvSpPr>
        <xdr:cNvPr id="10706" name="普通建設事業費 （ うち更新整備　）該当値テキスト">
          <a:extLst>
            <a:ext uri="{FF2B5EF4-FFF2-40B4-BE49-F238E27FC236}">
              <a16:creationId xmlns:a16="http://schemas.microsoft.com/office/drawing/2014/main" id="{00000000-0008-0000-0600-0000D2290000}"/>
            </a:ext>
          </a:extLst>
        </xdr:cNvPr>
        <xdr:cNvSpPr txBox="1"/>
      </xdr:nvSpPr>
      <xdr:spPr>
        <a:xfrm>
          <a:off x="10528300" y="1671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34,620</a:t>
          </a:r>
        </a:p>
      </xdr:txBody>
    </xdr:sp>
    <xdr:clientData/>
  </xdr:twoCellAnchor>
  <xdr:twoCellAnchor>
    <xdr:from>
      <xdr:col>13</xdr:col>
      <xdr:colOff>663575</xdr:colOff>
      <xdr:row>96</xdr:row>
      <xdr:rowOff>135255</xdr:rowOff>
    </xdr:from>
    <xdr:to>
      <xdr:col>14</xdr:col>
      <xdr:colOff>79375</xdr:colOff>
      <xdr:row>97</xdr:row>
      <xdr:rowOff>65405</xdr:rowOff>
    </xdr:to>
    <xdr:sp macro="" textlink="">
      <xdr:nvSpPr>
        <xdr:cNvPr id="10707" name="円/楕円 467">
          <a:extLst>
            <a:ext uri="{FF2B5EF4-FFF2-40B4-BE49-F238E27FC236}">
              <a16:creationId xmlns:a16="http://schemas.microsoft.com/office/drawing/2014/main" id="{00000000-0008-0000-0600-0000D3290000}"/>
            </a:ext>
          </a:extLst>
        </xdr:cNvPr>
        <xdr:cNvSpPr/>
      </xdr:nvSpPr>
      <xdr:spPr>
        <a:xfrm>
          <a:off x="9588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95</xdr:row>
      <xdr:rowOff>81915</xdr:rowOff>
    </xdr:from>
    <xdr:to>
      <xdr:col>14</xdr:col>
      <xdr:colOff>295910</xdr:colOff>
      <xdr:row>96</xdr:row>
      <xdr:rowOff>169545</xdr:rowOff>
    </xdr:to>
    <xdr:sp macro="" textlink="">
      <xdr:nvSpPr>
        <xdr:cNvPr id="10708" name="テキスト ボックス 468">
          <a:extLst>
            <a:ext uri="{FF2B5EF4-FFF2-40B4-BE49-F238E27FC236}">
              <a16:creationId xmlns:a16="http://schemas.microsoft.com/office/drawing/2014/main" id="{00000000-0008-0000-0600-0000D4290000}"/>
            </a:ext>
          </a:extLst>
        </xdr:cNvPr>
        <xdr:cNvSpPr txBox="1"/>
      </xdr:nvSpPr>
      <xdr:spPr>
        <a:xfrm>
          <a:off x="9371965" y="1636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64,802</a:t>
          </a:r>
        </a:p>
      </xdr:txBody>
    </xdr:sp>
    <xdr:clientData/>
  </xdr:twoCellAnchor>
  <xdr:twoCellAnchor>
    <xdr:from>
      <xdr:col>12</xdr:col>
      <xdr:colOff>460375</xdr:colOff>
      <xdr:row>97</xdr:row>
      <xdr:rowOff>146050</xdr:rowOff>
    </xdr:from>
    <xdr:to>
      <xdr:col>12</xdr:col>
      <xdr:colOff>561975</xdr:colOff>
      <xdr:row>98</xdr:row>
      <xdr:rowOff>76200</xdr:rowOff>
    </xdr:to>
    <xdr:sp macro="" textlink="">
      <xdr:nvSpPr>
        <xdr:cNvPr id="10709" name="円/楕円 469">
          <a:extLst>
            <a:ext uri="{FF2B5EF4-FFF2-40B4-BE49-F238E27FC236}">
              <a16:creationId xmlns:a16="http://schemas.microsoft.com/office/drawing/2014/main" id="{00000000-0008-0000-0600-0000D5290000}"/>
            </a:ext>
          </a:extLst>
        </xdr:cNvPr>
        <xdr:cNvSpPr/>
      </xdr:nvSpPr>
      <xdr:spPr>
        <a:xfrm>
          <a:off x="8699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98</xdr:row>
      <xdr:rowOff>67310</xdr:rowOff>
    </xdr:from>
    <xdr:to>
      <xdr:col>13</xdr:col>
      <xdr:colOff>92710</xdr:colOff>
      <xdr:row>99</xdr:row>
      <xdr:rowOff>154940</xdr:rowOff>
    </xdr:to>
    <xdr:sp macro="" textlink="">
      <xdr:nvSpPr>
        <xdr:cNvPr id="10710" name="テキスト ボックス 470">
          <a:extLst>
            <a:ext uri="{FF2B5EF4-FFF2-40B4-BE49-F238E27FC236}">
              <a16:creationId xmlns:a16="http://schemas.microsoft.com/office/drawing/2014/main" id="{00000000-0008-0000-0600-0000D6290000}"/>
            </a:ext>
          </a:extLst>
        </xdr:cNvPr>
        <xdr:cNvSpPr txBox="1"/>
      </xdr:nvSpPr>
      <xdr:spPr>
        <a:xfrm>
          <a:off x="8482965"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25,001</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0711" name="正方形/長方形 471">
          <a:extLst>
            <a:ext uri="{FF2B5EF4-FFF2-40B4-BE49-F238E27FC236}">
              <a16:creationId xmlns:a16="http://schemas.microsoft.com/office/drawing/2014/main" id="{00000000-0008-0000-0600-0000D729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0712" name="正方形/長方形 472">
          <a:extLst>
            <a:ext uri="{FF2B5EF4-FFF2-40B4-BE49-F238E27FC236}">
              <a16:creationId xmlns:a16="http://schemas.microsoft.com/office/drawing/2014/main" id="{00000000-0008-0000-0600-0000D829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0713" name="正方形/長方形 473">
          <a:extLst>
            <a:ext uri="{FF2B5EF4-FFF2-40B4-BE49-F238E27FC236}">
              <a16:creationId xmlns:a16="http://schemas.microsoft.com/office/drawing/2014/main" id="{00000000-0008-0000-0600-0000D929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8/79</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0714" name="正方形/長方形 474">
          <a:extLst>
            <a:ext uri="{FF2B5EF4-FFF2-40B4-BE49-F238E27FC236}">
              <a16:creationId xmlns:a16="http://schemas.microsoft.com/office/drawing/2014/main" id="{00000000-0008-0000-0600-0000DA29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0715" name="正方形/長方形 475">
          <a:extLst>
            <a:ext uri="{FF2B5EF4-FFF2-40B4-BE49-F238E27FC236}">
              <a16:creationId xmlns:a16="http://schemas.microsoft.com/office/drawing/2014/main" id="{00000000-0008-0000-0600-0000DB29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2,326</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0716" name="正方形/長方形 476">
          <a:extLst>
            <a:ext uri="{FF2B5EF4-FFF2-40B4-BE49-F238E27FC236}">
              <a16:creationId xmlns:a16="http://schemas.microsoft.com/office/drawing/2014/main" id="{00000000-0008-0000-0600-0000DC29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0717" name="正方形/長方形 477">
          <a:extLst>
            <a:ext uri="{FF2B5EF4-FFF2-40B4-BE49-F238E27FC236}">
              <a16:creationId xmlns:a16="http://schemas.microsoft.com/office/drawing/2014/main" id="{00000000-0008-0000-0600-0000DD29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1,523</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18" name="正方形/長方形 478">
          <a:extLst>
            <a:ext uri="{FF2B5EF4-FFF2-40B4-BE49-F238E27FC236}">
              <a16:creationId xmlns:a16="http://schemas.microsoft.com/office/drawing/2014/main" id="{00000000-0008-0000-0600-0000DE29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0719" name="テキスト ボックス 479">
          <a:extLst>
            <a:ext uri="{FF2B5EF4-FFF2-40B4-BE49-F238E27FC236}">
              <a16:creationId xmlns:a16="http://schemas.microsoft.com/office/drawing/2014/main" id="{00000000-0008-0000-0600-0000DF29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0720" name="直線コネクタ 480">
          <a:extLst>
            <a:ext uri="{FF2B5EF4-FFF2-40B4-BE49-F238E27FC236}">
              <a16:creationId xmlns:a16="http://schemas.microsoft.com/office/drawing/2014/main" id="{00000000-0008-0000-0600-0000E029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10721" name="直線コネクタ 481">
          <a:extLst>
            <a:ext uri="{FF2B5EF4-FFF2-40B4-BE49-F238E27FC236}">
              <a16:creationId xmlns:a16="http://schemas.microsoft.com/office/drawing/2014/main" id="{00000000-0008-0000-0600-0000E129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37</xdr:row>
      <xdr:rowOff>168910</xdr:rowOff>
    </xdr:from>
    <xdr:to>
      <xdr:col>18</xdr:col>
      <xdr:colOff>72390</xdr:colOff>
      <xdr:row>39</xdr:row>
      <xdr:rowOff>84455</xdr:rowOff>
    </xdr:to>
    <xdr:sp macro="" textlink="">
      <xdr:nvSpPr>
        <xdr:cNvPr id="10722" name="テキスト ボックス 482">
          <a:extLst>
            <a:ext uri="{FF2B5EF4-FFF2-40B4-BE49-F238E27FC236}">
              <a16:creationId xmlns:a16="http://schemas.microsoft.com/office/drawing/2014/main" id="{00000000-0008-0000-0600-0000E2290000}"/>
            </a:ext>
          </a:extLst>
        </xdr:cNvPr>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36</xdr:row>
      <xdr:rowOff>25400</xdr:rowOff>
    </xdr:from>
    <xdr:to>
      <xdr:col>24</xdr:col>
      <xdr:colOff>644525</xdr:colOff>
      <xdr:row>36</xdr:row>
      <xdr:rowOff>25400</xdr:rowOff>
    </xdr:to>
    <xdr:cxnSp macro="">
      <xdr:nvCxnSpPr>
        <xdr:cNvPr id="10723" name="直線コネクタ 483">
          <a:extLst>
            <a:ext uri="{FF2B5EF4-FFF2-40B4-BE49-F238E27FC236}">
              <a16:creationId xmlns:a16="http://schemas.microsoft.com/office/drawing/2014/main" id="{00000000-0008-0000-0600-0000E329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35</xdr:row>
      <xdr:rowOff>54610</xdr:rowOff>
    </xdr:from>
    <xdr:to>
      <xdr:col>18</xdr:col>
      <xdr:colOff>72390</xdr:colOff>
      <xdr:row>36</xdr:row>
      <xdr:rowOff>141605</xdr:rowOff>
    </xdr:to>
    <xdr:sp macro="" textlink="">
      <xdr:nvSpPr>
        <xdr:cNvPr id="10724" name="テキスト ボックス 484">
          <a:extLst>
            <a:ext uri="{FF2B5EF4-FFF2-40B4-BE49-F238E27FC236}">
              <a16:creationId xmlns:a16="http://schemas.microsoft.com/office/drawing/2014/main" id="{00000000-0008-0000-0600-0000E4290000}"/>
            </a:ext>
          </a:extLst>
        </xdr:cNvPr>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33</xdr:row>
      <xdr:rowOff>82550</xdr:rowOff>
    </xdr:from>
    <xdr:to>
      <xdr:col>24</xdr:col>
      <xdr:colOff>644525</xdr:colOff>
      <xdr:row>33</xdr:row>
      <xdr:rowOff>82550</xdr:rowOff>
    </xdr:to>
    <xdr:cxnSp macro="">
      <xdr:nvCxnSpPr>
        <xdr:cNvPr id="10725" name="直線コネクタ 485">
          <a:extLst>
            <a:ext uri="{FF2B5EF4-FFF2-40B4-BE49-F238E27FC236}">
              <a16:creationId xmlns:a16="http://schemas.microsoft.com/office/drawing/2014/main" id="{00000000-0008-0000-0600-0000E529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32</xdr:row>
      <xdr:rowOff>111760</xdr:rowOff>
    </xdr:from>
    <xdr:to>
      <xdr:col>18</xdr:col>
      <xdr:colOff>72390</xdr:colOff>
      <xdr:row>34</xdr:row>
      <xdr:rowOff>27305</xdr:rowOff>
    </xdr:to>
    <xdr:sp macro="" textlink="">
      <xdr:nvSpPr>
        <xdr:cNvPr id="10726" name="テキスト ボックス 486">
          <a:extLst>
            <a:ext uri="{FF2B5EF4-FFF2-40B4-BE49-F238E27FC236}">
              <a16:creationId xmlns:a16="http://schemas.microsoft.com/office/drawing/2014/main" id="{00000000-0008-0000-0600-0000E6290000}"/>
            </a:ext>
          </a:extLst>
        </xdr:cNvPr>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30</xdr:row>
      <xdr:rowOff>139700</xdr:rowOff>
    </xdr:from>
    <xdr:to>
      <xdr:col>24</xdr:col>
      <xdr:colOff>644525</xdr:colOff>
      <xdr:row>30</xdr:row>
      <xdr:rowOff>139700</xdr:rowOff>
    </xdr:to>
    <xdr:cxnSp macro="">
      <xdr:nvCxnSpPr>
        <xdr:cNvPr id="10727" name="直線コネクタ 487">
          <a:extLst>
            <a:ext uri="{FF2B5EF4-FFF2-40B4-BE49-F238E27FC236}">
              <a16:creationId xmlns:a16="http://schemas.microsoft.com/office/drawing/2014/main" id="{00000000-0008-0000-0600-0000E729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29</xdr:row>
      <xdr:rowOff>168910</xdr:rowOff>
    </xdr:from>
    <xdr:to>
      <xdr:col>18</xdr:col>
      <xdr:colOff>72390</xdr:colOff>
      <xdr:row>31</xdr:row>
      <xdr:rowOff>84455</xdr:rowOff>
    </xdr:to>
    <xdr:sp macro="" textlink="">
      <xdr:nvSpPr>
        <xdr:cNvPr id="10728" name="テキスト ボックス 488">
          <a:extLst>
            <a:ext uri="{FF2B5EF4-FFF2-40B4-BE49-F238E27FC236}">
              <a16:creationId xmlns:a16="http://schemas.microsoft.com/office/drawing/2014/main" id="{00000000-0008-0000-0600-0000E8290000}"/>
            </a:ext>
          </a:extLst>
        </xdr:cNvPr>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0729" name="直線コネクタ 489">
          <a:extLst>
            <a:ext uri="{FF2B5EF4-FFF2-40B4-BE49-F238E27FC236}">
              <a16:creationId xmlns:a16="http://schemas.microsoft.com/office/drawing/2014/main" id="{00000000-0008-0000-0600-0000E929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0730" name="テキスト ボックス 490">
          <a:extLst>
            <a:ext uri="{FF2B5EF4-FFF2-40B4-BE49-F238E27FC236}">
              <a16:creationId xmlns:a16="http://schemas.microsoft.com/office/drawing/2014/main" id="{00000000-0008-0000-0600-0000EA29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0731" name="災害復旧事業費グラフ枠">
          <a:extLst>
            <a:ext uri="{FF2B5EF4-FFF2-40B4-BE49-F238E27FC236}">
              <a16:creationId xmlns:a16="http://schemas.microsoft.com/office/drawing/2014/main" id="{00000000-0008-0000-0600-0000EB29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31</xdr:row>
      <xdr:rowOff>42545</xdr:rowOff>
    </xdr:from>
    <xdr:to>
      <xdr:col>23</xdr:col>
      <xdr:colOff>516890</xdr:colOff>
      <xdr:row>38</xdr:row>
      <xdr:rowOff>139700</xdr:rowOff>
    </xdr:to>
    <xdr:cxnSp macro="">
      <xdr:nvCxnSpPr>
        <xdr:cNvPr id="10732" name="直線コネクタ 492">
          <a:extLst>
            <a:ext uri="{FF2B5EF4-FFF2-40B4-BE49-F238E27FC236}">
              <a16:creationId xmlns:a16="http://schemas.microsoft.com/office/drawing/2014/main" id="{00000000-0008-0000-0600-0000EC290000}"/>
            </a:ext>
          </a:extLst>
        </xdr:cNvPr>
        <xdr:cNvCxnSpPr/>
      </xdr:nvCxnSpPr>
      <xdr:spPr>
        <a:xfrm flipV="1">
          <a:off x="16317595" y="535749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39</xdr:row>
      <xdr:rowOff>1905</xdr:rowOff>
    </xdr:from>
    <xdr:to>
      <xdr:col>24</xdr:col>
      <xdr:colOff>132080</xdr:colOff>
      <xdr:row>40</xdr:row>
      <xdr:rowOff>89535</xdr:rowOff>
    </xdr:to>
    <xdr:sp macro="" textlink="">
      <xdr:nvSpPr>
        <xdr:cNvPr id="10733" name="災害復旧事業費最小値テキスト">
          <a:extLst>
            <a:ext uri="{FF2B5EF4-FFF2-40B4-BE49-F238E27FC236}">
              <a16:creationId xmlns:a16="http://schemas.microsoft.com/office/drawing/2014/main" id="{00000000-0008-0000-0600-0000ED290000}"/>
            </a:ext>
          </a:extLst>
        </xdr:cNvPr>
        <xdr:cNvSpPr txBox="1"/>
      </xdr:nvSpPr>
      <xdr:spPr>
        <a:xfrm>
          <a:off x="16370300" y="6688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38</xdr:row>
      <xdr:rowOff>139700</xdr:rowOff>
    </xdr:from>
    <xdr:to>
      <xdr:col>23</xdr:col>
      <xdr:colOff>606425</xdr:colOff>
      <xdr:row>38</xdr:row>
      <xdr:rowOff>139700</xdr:rowOff>
    </xdr:to>
    <xdr:cxnSp macro="">
      <xdr:nvCxnSpPr>
        <xdr:cNvPr id="10734" name="直線コネクタ 494">
          <a:extLst>
            <a:ext uri="{FF2B5EF4-FFF2-40B4-BE49-F238E27FC236}">
              <a16:creationId xmlns:a16="http://schemas.microsoft.com/office/drawing/2014/main" id="{00000000-0008-0000-0600-0000EE29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29</xdr:row>
      <xdr:rowOff>160655</xdr:rowOff>
    </xdr:from>
    <xdr:to>
      <xdr:col>24</xdr:col>
      <xdr:colOff>481330</xdr:colOff>
      <xdr:row>31</xdr:row>
      <xdr:rowOff>76835</xdr:rowOff>
    </xdr:to>
    <xdr:sp macro="" textlink="">
      <xdr:nvSpPr>
        <xdr:cNvPr id="10735" name="災害復旧事業費最大値テキスト">
          <a:extLst>
            <a:ext uri="{FF2B5EF4-FFF2-40B4-BE49-F238E27FC236}">
              <a16:creationId xmlns:a16="http://schemas.microsoft.com/office/drawing/2014/main" id="{00000000-0008-0000-0600-0000EF290000}"/>
            </a:ext>
          </a:extLst>
        </xdr:cNvPr>
        <xdr:cNvSpPr txBox="1"/>
      </xdr:nvSpPr>
      <xdr:spPr>
        <a:xfrm>
          <a:off x="16370300" y="5132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567,582</a:t>
          </a:r>
        </a:p>
      </xdr:txBody>
    </xdr:sp>
    <xdr:clientData/>
  </xdr:twoCellAnchor>
  <xdr:twoCellAnchor>
    <xdr:from>
      <xdr:col>23</xdr:col>
      <xdr:colOff>428625</xdr:colOff>
      <xdr:row>31</xdr:row>
      <xdr:rowOff>42545</xdr:rowOff>
    </xdr:from>
    <xdr:to>
      <xdr:col>23</xdr:col>
      <xdr:colOff>606425</xdr:colOff>
      <xdr:row>31</xdr:row>
      <xdr:rowOff>42545</xdr:rowOff>
    </xdr:to>
    <xdr:cxnSp macro="">
      <xdr:nvCxnSpPr>
        <xdr:cNvPr id="10736" name="直線コネクタ 496">
          <a:extLst>
            <a:ext uri="{FF2B5EF4-FFF2-40B4-BE49-F238E27FC236}">
              <a16:creationId xmlns:a16="http://schemas.microsoft.com/office/drawing/2014/main" id="{00000000-0008-0000-0600-0000F0290000}"/>
            </a:ext>
          </a:extLst>
        </xdr:cNvPr>
        <xdr:cNvCxnSpPr/>
      </xdr:nvCxnSpPr>
      <xdr:spPr>
        <a:xfrm>
          <a:off x="16230600" y="5357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90170</xdr:rowOff>
    </xdr:from>
    <xdr:to>
      <xdr:col>23</xdr:col>
      <xdr:colOff>517525</xdr:colOff>
      <xdr:row>38</xdr:row>
      <xdr:rowOff>139065</xdr:rowOff>
    </xdr:to>
    <xdr:cxnSp macro="">
      <xdr:nvCxnSpPr>
        <xdr:cNvPr id="10737" name="直線コネクタ 497">
          <a:extLst>
            <a:ext uri="{FF2B5EF4-FFF2-40B4-BE49-F238E27FC236}">
              <a16:creationId xmlns:a16="http://schemas.microsoft.com/office/drawing/2014/main" id="{00000000-0008-0000-0600-0000F1290000}"/>
            </a:ext>
          </a:extLst>
        </xdr:cNvPr>
        <xdr:cNvCxnSpPr/>
      </xdr:nvCxnSpPr>
      <xdr:spPr>
        <a:xfrm flipV="1">
          <a:off x="15481300" y="660527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38</xdr:row>
      <xdr:rowOff>46355</xdr:rowOff>
    </xdr:from>
    <xdr:to>
      <xdr:col>24</xdr:col>
      <xdr:colOff>352425</xdr:colOff>
      <xdr:row>39</xdr:row>
      <xdr:rowOff>133985</xdr:rowOff>
    </xdr:to>
    <xdr:sp macro="" textlink="">
      <xdr:nvSpPr>
        <xdr:cNvPr id="10738" name="災害復旧事業費平均値テキスト">
          <a:extLst>
            <a:ext uri="{FF2B5EF4-FFF2-40B4-BE49-F238E27FC236}">
              <a16:creationId xmlns:a16="http://schemas.microsoft.com/office/drawing/2014/main" id="{00000000-0008-0000-0600-0000F2290000}"/>
            </a:ext>
          </a:extLst>
        </xdr:cNvPr>
        <xdr:cNvSpPr txBox="1"/>
      </xdr:nvSpPr>
      <xdr:spPr>
        <a:xfrm>
          <a:off x="16370300" y="6561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9,209</a:t>
          </a:r>
        </a:p>
      </xdr:txBody>
    </xdr:sp>
    <xdr:clientData/>
  </xdr:twoCellAnchor>
  <xdr:twoCellAnchor>
    <xdr:from>
      <xdr:col>23</xdr:col>
      <xdr:colOff>466725</xdr:colOff>
      <xdr:row>38</xdr:row>
      <xdr:rowOff>67945</xdr:rowOff>
    </xdr:from>
    <xdr:to>
      <xdr:col>23</xdr:col>
      <xdr:colOff>568325</xdr:colOff>
      <xdr:row>38</xdr:row>
      <xdr:rowOff>169545</xdr:rowOff>
    </xdr:to>
    <xdr:sp macro="" textlink="">
      <xdr:nvSpPr>
        <xdr:cNvPr id="10739" name="フローチャート : 判断 499">
          <a:extLst>
            <a:ext uri="{FF2B5EF4-FFF2-40B4-BE49-F238E27FC236}">
              <a16:creationId xmlns:a16="http://schemas.microsoft.com/office/drawing/2014/main" id="{00000000-0008-0000-0600-0000F3290000}"/>
            </a:ext>
          </a:extLst>
        </xdr:cNvPr>
        <xdr:cNvSpPr/>
      </xdr:nvSpPr>
      <xdr:spPr>
        <a:xfrm>
          <a:off x="16268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38</xdr:row>
      <xdr:rowOff>139065</xdr:rowOff>
    </xdr:from>
    <xdr:to>
      <xdr:col>22</xdr:col>
      <xdr:colOff>365125</xdr:colOff>
      <xdr:row>38</xdr:row>
      <xdr:rowOff>139700</xdr:rowOff>
    </xdr:to>
    <xdr:cxnSp macro="">
      <xdr:nvCxnSpPr>
        <xdr:cNvPr id="10740" name="直線コネクタ 500">
          <a:extLst>
            <a:ext uri="{FF2B5EF4-FFF2-40B4-BE49-F238E27FC236}">
              <a16:creationId xmlns:a16="http://schemas.microsoft.com/office/drawing/2014/main" id="{00000000-0008-0000-0600-0000F4290000}"/>
            </a:ext>
          </a:extLst>
        </xdr:cNvPr>
        <xdr:cNvCxnSpPr/>
      </xdr:nvCxnSpPr>
      <xdr:spPr>
        <a:xfrm flipV="1">
          <a:off x="14592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74930</xdr:rowOff>
    </xdr:from>
    <xdr:to>
      <xdr:col>22</xdr:col>
      <xdr:colOff>415925</xdr:colOff>
      <xdr:row>39</xdr:row>
      <xdr:rowOff>4445</xdr:rowOff>
    </xdr:to>
    <xdr:sp macro="" textlink="">
      <xdr:nvSpPr>
        <xdr:cNvPr id="10741" name="フローチャート : 判断 501">
          <a:extLst>
            <a:ext uri="{FF2B5EF4-FFF2-40B4-BE49-F238E27FC236}">
              <a16:creationId xmlns:a16="http://schemas.microsoft.com/office/drawing/2014/main" id="{00000000-0008-0000-0600-0000F5290000}"/>
            </a:ext>
          </a:extLst>
        </xdr:cNvPr>
        <xdr:cNvSpPr/>
      </xdr:nvSpPr>
      <xdr:spPr>
        <a:xfrm>
          <a:off x="15430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37</xdr:row>
      <xdr:rowOff>20955</xdr:rowOff>
    </xdr:from>
    <xdr:to>
      <xdr:col>22</xdr:col>
      <xdr:colOff>599440</xdr:colOff>
      <xdr:row>38</xdr:row>
      <xdr:rowOff>107950</xdr:rowOff>
    </xdr:to>
    <xdr:sp macro="" textlink="">
      <xdr:nvSpPr>
        <xdr:cNvPr id="10742" name="テキスト ボックス 502">
          <a:extLst>
            <a:ext uri="{FF2B5EF4-FFF2-40B4-BE49-F238E27FC236}">
              <a16:creationId xmlns:a16="http://schemas.microsoft.com/office/drawing/2014/main" id="{00000000-0008-0000-0600-0000F6290000}"/>
            </a:ext>
          </a:extLst>
        </xdr:cNvPr>
        <xdr:cNvSpPr txBox="1"/>
      </xdr:nvSpPr>
      <xdr:spPr>
        <a:xfrm>
          <a:off x="15246350" y="6364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6,410</a:t>
          </a:r>
        </a:p>
      </xdr:txBody>
    </xdr:sp>
    <xdr:clientData/>
  </xdr:twoCellAnchor>
  <xdr:twoCellAnchor>
    <xdr:from>
      <xdr:col>19</xdr:col>
      <xdr:colOff>644525</xdr:colOff>
      <xdr:row>38</xdr:row>
      <xdr:rowOff>138430</xdr:rowOff>
    </xdr:from>
    <xdr:to>
      <xdr:col>21</xdr:col>
      <xdr:colOff>161925</xdr:colOff>
      <xdr:row>38</xdr:row>
      <xdr:rowOff>139700</xdr:rowOff>
    </xdr:to>
    <xdr:cxnSp macro="">
      <xdr:nvCxnSpPr>
        <xdr:cNvPr id="10743" name="直線コネクタ 503">
          <a:extLst>
            <a:ext uri="{FF2B5EF4-FFF2-40B4-BE49-F238E27FC236}">
              <a16:creationId xmlns:a16="http://schemas.microsoft.com/office/drawing/2014/main" id="{00000000-0008-0000-0600-0000F7290000}"/>
            </a:ext>
          </a:extLst>
        </xdr:cNvPr>
        <xdr:cNvCxnSpPr/>
      </xdr:nvCxnSpPr>
      <xdr:spPr>
        <a:xfrm>
          <a:off x="13703300" y="6653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60960</xdr:rowOff>
    </xdr:from>
    <xdr:to>
      <xdr:col>21</xdr:col>
      <xdr:colOff>212725</xdr:colOff>
      <xdr:row>38</xdr:row>
      <xdr:rowOff>162560</xdr:rowOff>
    </xdr:to>
    <xdr:sp macro="" textlink="">
      <xdr:nvSpPr>
        <xdr:cNvPr id="10744" name="フローチャート : 判断 504">
          <a:extLst>
            <a:ext uri="{FF2B5EF4-FFF2-40B4-BE49-F238E27FC236}">
              <a16:creationId xmlns:a16="http://schemas.microsoft.com/office/drawing/2014/main" id="{00000000-0008-0000-0600-0000F8290000}"/>
            </a:ext>
          </a:extLst>
        </xdr:cNvPr>
        <xdr:cNvSpPr/>
      </xdr:nvSpPr>
      <xdr:spPr>
        <a:xfrm>
          <a:off x="145415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37</xdr:row>
      <xdr:rowOff>7620</xdr:rowOff>
    </xdr:from>
    <xdr:to>
      <xdr:col>21</xdr:col>
      <xdr:colOff>429260</xdr:colOff>
      <xdr:row>38</xdr:row>
      <xdr:rowOff>94615</xdr:rowOff>
    </xdr:to>
    <xdr:sp macro="" textlink="">
      <xdr:nvSpPr>
        <xdr:cNvPr id="10745" name="テキスト ボックス 505">
          <a:extLst>
            <a:ext uri="{FF2B5EF4-FFF2-40B4-BE49-F238E27FC236}">
              <a16:creationId xmlns:a16="http://schemas.microsoft.com/office/drawing/2014/main" id="{00000000-0008-0000-0600-0000F9290000}"/>
            </a:ext>
          </a:extLst>
        </xdr:cNvPr>
        <xdr:cNvSpPr txBox="1"/>
      </xdr:nvSpPr>
      <xdr:spPr>
        <a:xfrm>
          <a:off x="14324965" y="6351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12,267</a:t>
          </a:r>
        </a:p>
      </xdr:txBody>
    </xdr:sp>
    <xdr:clientData/>
  </xdr:twoCellAnchor>
  <xdr:twoCellAnchor>
    <xdr:from>
      <xdr:col>18</xdr:col>
      <xdr:colOff>441325</xdr:colOff>
      <xdr:row>38</xdr:row>
      <xdr:rowOff>138430</xdr:rowOff>
    </xdr:from>
    <xdr:to>
      <xdr:col>19</xdr:col>
      <xdr:colOff>644525</xdr:colOff>
      <xdr:row>38</xdr:row>
      <xdr:rowOff>139700</xdr:rowOff>
    </xdr:to>
    <xdr:cxnSp macro="">
      <xdr:nvCxnSpPr>
        <xdr:cNvPr id="10746" name="直線コネクタ 506">
          <a:extLst>
            <a:ext uri="{FF2B5EF4-FFF2-40B4-BE49-F238E27FC236}">
              <a16:creationId xmlns:a16="http://schemas.microsoft.com/office/drawing/2014/main" id="{00000000-0008-0000-0600-0000FA290000}"/>
            </a:ext>
          </a:extLst>
        </xdr:cNvPr>
        <xdr:cNvCxnSpPr/>
      </xdr:nvCxnSpPr>
      <xdr:spPr>
        <a:xfrm flipV="1">
          <a:off x="12814300" y="6653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67945</xdr:rowOff>
    </xdr:from>
    <xdr:to>
      <xdr:col>20</xdr:col>
      <xdr:colOff>9525</xdr:colOff>
      <xdr:row>38</xdr:row>
      <xdr:rowOff>169545</xdr:rowOff>
    </xdr:to>
    <xdr:sp macro="" textlink="">
      <xdr:nvSpPr>
        <xdr:cNvPr id="10747" name="フローチャート : 判断 507">
          <a:extLst>
            <a:ext uri="{FF2B5EF4-FFF2-40B4-BE49-F238E27FC236}">
              <a16:creationId xmlns:a16="http://schemas.microsoft.com/office/drawing/2014/main" id="{00000000-0008-0000-0600-0000FB290000}"/>
            </a:ext>
          </a:extLst>
        </xdr:cNvPr>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37</xdr:row>
      <xdr:rowOff>14605</xdr:rowOff>
    </xdr:from>
    <xdr:to>
      <xdr:col>20</xdr:col>
      <xdr:colOff>193675</xdr:colOff>
      <xdr:row>38</xdr:row>
      <xdr:rowOff>102235</xdr:rowOff>
    </xdr:to>
    <xdr:sp macro="" textlink="">
      <xdr:nvSpPr>
        <xdr:cNvPr id="10748" name="テキスト ボックス 508">
          <a:extLst>
            <a:ext uri="{FF2B5EF4-FFF2-40B4-BE49-F238E27FC236}">
              <a16:creationId xmlns:a16="http://schemas.microsoft.com/office/drawing/2014/main" id="{00000000-0008-0000-0600-0000FC290000}"/>
            </a:ext>
          </a:extLst>
        </xdr:cNvPr>
        <xdr:cNvSpPr txBox="1"/>
      </xdr:nvSpPr>
      <xdr:spPr>
        <a:xfrm>
          <a:off x="13468350" y="635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9,189</a:t>
          </a:r>
        </a:p>
      </xdr:txBody>
    </xdr:sp>
    <xdr:clientData/>
  </xdr:twoCellAnchor>
  <xdr:twoCellAnchor>
    <xdr:from>
      <xdr:col>18</xdr:col>
      <xdr:colOff>390525</xdr:colOff>
      <xdr:row>38</xdr:row>
      <xdr:rowOff>67310</xdr:rowOff>
    </xdr:from>
    <xdr:to>
      <xdr:col>18</xdr:col>
      <xdr:colOff>492125</xdr:colOff>
      <xdr:row>38</xdr:row>
      <xdr:rowOff>168910</xdr:rowOff>
    </xdr:to>
    <xdr:sp macro="" textlink="">
      <xdr:nvSpPr>
        <xdr:cNvPr id="10749" name="フローチャート : 判断 509">
          <a:extLst>
            <a:ext uri="{FF2B5EF4-FFF2-40B4-BE49-F238E27FC236}">
              <a16:creationId xmlns:a16="http://schemas.microsoft.com/office/drawing/2014/main" id="{00000000-0008-0000-0600-0000FD290000}"/>
            </a:ext>
          </a:extLst>
        </xdr:cNvPr>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37</xdr:row>
      <xdr:rowOff>13970</xdr:rowOff>
    </xdr:from>
    <xdr:to>
      <xdr:col>18</xdr:col>
      <xdr:colOff>676275</xdr:colOff>
      <xdr:row>38</xdr:row>
      <xdr:rowOff>101600</xdr:rowOff>
    </xdr:to>
    <xdr:sp macro="" textlink="">
      <xdr:nvSpPr>
        <xdr:cNvPr id="10750" name="テキスト ボックス 510">
          <a:extLst>
            <a:ext uri="{FF2B5EF4-FFF2-40B4-BE49-F238E27FC236}">
              <a16:creationId xmlns:a16="http://schemas.microsoft.com/office/drawing/2014/main" id="{00000000-0008-0000-0600-0000FE290000}"/>
            </a:ext>
          </a:extLst>
        </xdr:cNvPr>
        <xdr:cNvSpPr txBox="1"/>
      </xdr:nvSpPr>
      <xdr:spPr>
        <a:xfrm>
          <a:off x="12579350" y="6357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9,345</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0751" name="テキスト ボックス 511">
          <a:extLst>
            <a:ext uri="{FF2B5EF4-FFF2-40B4-BE49-F238E27FC236}">
              <a16:creationId xmlns:a16="http://schemas.microsoft.com/office/drawing/2014/main" id="{00000000-0008-0000-0600-0000FF290000}"/>
            </a:ext>
          </a:extLst>
        </xdr:cNvPr>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0752" name="テキスト ボックス 512">
          <a:extLst>
            <a:ext uri="{FF2B5EF4-FFF2-40B4-BE49-F238E27FC236}">
              <a16:creationId xmlns:a16="http://schemas.microsoft.com/office/drawing/2014/main" id="{00000000-0008-0000-0600-0000002A0000}"/>
            </a:ext>
          </a:extLst>
        </xdr:cNvPr>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0753" name="テキスト ボックス 513">
          <a:extLst>
            <a:ext uri="{FF2B5EF4-FFF2-40B4-BE49-F238E27FC236}">
              <a16:creationId xmlns:a16="http://schemas.microsoft.com/office/drawing/2014/main" id="{00000000-0008-0000-0600-0000012A0000}"/>
            </a:ext>
          </a:extLst>
        </xdr:cNvPr>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0754" name="テキスト ボックス 514">
          <a:extLst>
            <a:ext uri="{FF2B5EF4-FFF2-40B4-BE49-F238E27FC236}">
              <a16:creationId xmlns:a16="http://schemas.microsoft.com/office/drawing/2014/main" id="{00000000-0008-0000-0600-0000022A0000}"/>
            </a:ext>
          </a:extLst>
        </xdr:cNvPr>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0755" name="テキスト ボックス 515">
          <a:extLst>
            <a:ext uri="{FF2B5EF4-FFF2-40B4-BE49-F238E27FC236}">
              <a16:creationId xmlns:a16="http://schemas.microsoft.com/office/drawing/2014/main" id="{00000000-0008-0000-0600-0000032A0000}"/>
            </a:ext>
          </a:extLst>
        </xdr:cNvPr>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38</xdr:row>
      <xdr:rowOff>39370</xdr:rowOff>
    </xdr:from>
    <xdr:to>
      <xdr:col>23</xdr:col>
      <xdr:colOff>568325</xdr:colOff>
      <xdr:row>38</xdr:row>
      <xdr:rowOff>140970</xdr:rowOff>
    </xdr:to>
    <xdr:sp macro="" textlink="">
      <xdr:nvSpPr>
        <xdr:cNvPr id="10756" name="円/楕円 516">
          <a:extLst>
            <a:ext uri="{FF2B5EF4-FFF2-40B4-BE49-F238E27FC236}">
              <a16:creationId xmlns:a16="http://schemas.microsoft.com/office/drawing/2014/main" id="{00000000-0008-0000-0600-0000042A0000}"/>
            </a:ext>
          </a:extLst>
        </xdr:cNvPr>
        <xdr:cNvSpPr/>
      </xdr:nvSpPr>
      <xdr:spPr>
        <a:xfrm>
          <a:off x="162687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36</xdr:row>
      <xdr:rowOff>170180</xdr:rowOff>
    </xdr:from>
    <xdr:to>
      <xdr:col>24</xdr:col>
      <xdr:colOff>417195</xdr:colOff>
      <xdr:row>38</xdr:row>
      <xdr:rowOff>86360</xdr:rowOff>
    </xdr:to>
    <xdr:sp macro="" textlink="">
      <xdr:nvSpPr>
        <xdr:cNvPr id="10757" name="災害復旧事業費該当値テキスト">
          <a:extLst>
            <a:ext uri="{FF2B5EF4-FFF2-40B4-BE49-F238E27FC236}">
              <a16:creationId xmlns:a16="http://schemas.microsoft.com/office/drawing/2014/main" id="{00000000-0008-0000-0600-0000052A0000}"/>
            </a:ext>
          </a:extLst>
        </xdr:cNvPr>
        <xdr:cNvSpPr txBox="1"/>
      </xdr:nvSpPr>
      <xdr:spPr>
        <a:xfrm>
          <a:off x="16370300" y="6342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21,637</a:t>
          </a:r>
        </a:p>
      </xdr:txBody>
    </xdr:sp>
    <xdr:clientData/>
  </xdr:twoCellAnchor>
  <xdr:twoCellAnchor>
    <xdr:from>
      <xdr:col>22</xdr:col>
      <xdr:colOff>314325</xdr:colOff>
      <xdr:row>38</xdr:row>
      <xdr:rowOff>88265</xdr:rowOff>
    </xdr:from>
    <xdr:to>
      <xdr:col>22</xdr:col>
      <xdr:colOff>415925</xdr:colOff>
      <xdr:row>39</xdr:row>
      <xdr:rowOff>18415</xdr:rowOff>
    </xdr:to>
    <xdr:sp macro="" textlink="">
      <xdr:nvSpPr>
        <xdr:cNvPr id="10758" name="円/楕円 518">
          <a:extLst>
            <a:ext uri="{FF2B5EF4-FFF2-40B4-BE49-F238E27FC236}">
              <a16:creationId xmlns:a16="http://schemas.microsoft.com/office/drawing/2014/main" id="{00000000-0008-0000-0600-0000062A0000}"/>
            </a:ext>
          </a:extLst>
        </xdr:cNvPr>
        <xdr:cNvSpPr/>
      </xdr:nvSpPr>
      <xdr:spPr>
        <a:xfrm>
          <a:off x="1543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175895</xdr:colOff>
      <xdr:row>39</xdr:row>
      <xdr:rowOff>9525</xdr:rowOff>
    </xdr:from>
    <xdr:to>
      <xdr:col>22</xdr:col>
      <xdr:colOff>553720</xdr:colOff>
      <xdr:row>40</xdr:row>
      <xdr:rowOff>96520</xdr:rowOff>
    </xdr:to>
    <xdr:sp macro="" textlink="">
      <xdr:nvSpPr>
        <xdr:cNvPr id="10759" name="テキスト ボックス 519">
          <a:extLst>
            <a:ext uri="{FF2B5EF4-FFF2-40B4-BE49-F238E27FC236}">
              <a16:creationId xmlns:a16="http://schemas.microsoft.com/office/drawing/2014/main" id="{00000000-0008-0000-0600-0000072A0000}"/>
            </a:ext>
          </a:extLst>
        </xdr:cNvPr>
        <xdr:cNvSpPr txBox="1"/>
      </xdr:nvSpPr>
      <xdr:spPr>
        <a:xfrm>
          <a:off x="15292070" y="66960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358</a:t>
          </a:r>
        </a:p>
      </xdr:txBody>
    </xdr:sp>
    <xdr:clientData/>
  </xdr:twoCellAnchor>
  <xdr:twoCellAnchor>
    <xdr:from>
      <xdr:col>21</xdr:col>
      <xdr:colOff>111125</xdr:colOff>
      <xdr:row>38</xdr:row>
      <xdr:rowOff>88900</xdr:rowOff>
    </xdr:from>
    <xdr:to>
      <xdr:col>21</xdr:col>
      <xdr:colOff>212725</xdr:colOff>
      <xdr:row>39</xdr:row>
      <xdr:rowOff>19050</xdr:rowOff>
    </xdr:to>
    <xdr:sp macro="" textlink="">
      <xdr:nvSpPr>
        <xdr:cNvPr id="10760" name="円/楕円 520">
          <a:extLst>
            <a:ext uri="{FF2B5EF4-FFF2-40B4-BE49-F238E27FC236}">
              <a16:creationId xmlns:a16="http://schemas.microsoft.com/office/drawing/2014/main" id="{00000000-0008-0000-0600-0000082A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39</xdr:row>
      <xdr:rowOff>10160</xdr:rowOff>
    </xdr:from>
    <xdr:to>
      <xdr:col>21</xdr:col>
      <xdr:colOff>287020</xdr:colOff>
      <xdr:row>40</xdr:row>
      <xdr:rowOff>97790</xdr:rowOff>
    </xdr:to>
    <xdr:sp macro="" textlink="">
      <xdr:nvSpPr>
        <xdr:cNvPr id="10761" name="テキスト ボックス 521">
          <a:extLst>
            <a:ext uri="{FF2B5EF4-FFF2-40B4-BE49-F238E27FC236}">
              <a16:creationId xmlns:a16="http://schemas.microsoft.com/office/drawing/2014/main" id="{00000000-0008-0000-0600-0000092A0000}"/>
            </a:ext>
          </a:extLst>
        </xdr:cNvPr>
        <xdr:cNvSpPr txBox="1"/>
      </xdr:nvSpPr>
      <xdr:spPr>
        <a:xfrm>
          <a:off x="14467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38</xdr:row>
      <xdr:rowOff>87630</xdr:rowOff>
    </xdr:from>
    <xdr:to>
      <xdr:col>20</xdr:col>
      <xdr:colOff>9525</xdr:colOff>
      <xdr:row>39</xdr:row>
      <xdr:rowOff>17780</xdr:rowOff>
    </xdr:to>
    <xdr:sp macro="" textlink="">
      <xdr:nvSpPr>
        <xdr:cNvPr id="10762" name="円/楕円 522">
          <a:extLst>
            <a:ext uri="{FF2B5EF4-FFF2-40B4-BE49-F238E27FC236}">
              <a16:creationId xmlns:a16="http://schemas.microsoft.com/office/drawing/2014/main" id="{00000000-0008-0000-0600-00000A2A0000}"/>
            </a:ext>
          </a:extLst>
        </xdr:cNvPr>
        <xdr:cNvSpPr/>
      </xdr:nvSpPr>
      <xdr:spPr>
        <a:xfrm>
          <a:off x="13652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455295</xdr:colOff>
      <xdr:row>39</xdr:row>
      <xdr:rowOff>8890</xdr:rowOff>
    </xdr:from>
    <xdr:to>
      <xdr:col>20</xdr:col>
      <xdr:colOff>147320</xdr:colOff>
      <xdr:row>40</xdr:row>
      <xdr:rowOff>95885</xdr:rowOff>
    </xdr:to>
    <xdr:sp macro="" textlink="">
      <xdr:nvSpPr>
        <xdr:cNvPr id="10763" name="テキスト ボックス 523">
          <a:extLst>
            <a:ext uri="{FF2B5EF4-FFF2-40B4-BE49-F238E27FC236}">
              <a16:creationId xmlns:a16="http://schemas.microsoft.com/office/drawing/2014/main" id="{00000000-0008-0000-0600-00000B2A0000}"/>
            </a:ext>
          </a:extLst>
        </xdr:cNvPr>
        <xdr:cNvSpPr txBox="1"/>
      </xdr:nvSpPr>
      <xdr:spPr>
        <a:xfrm>
          <a:off x="13514070" y="66954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655</a:t>
          </a:r>
        </a:p>
      </xdr:txBody>
    </xdr:sp>
    <xdr:clientData/>
  </xdr:twoCellAnchor>
  <xdr:twoCellAnchor>
    <xdr:from>
      <xdr:col>18</xdr:col>
      <xdr:colOff>390525</xdr:colOff>
      <xdr:row>38</xdr:row>
      <xdr:rowOff>88900</xdr:rowOff>
    </xdr:from>
    <xdr:to>
      <xdr:col>18</xdr:col>
      <xdr:colOff>492125</xdr:colOff>
      <xdr:row>39</xdr:row>
      <xdr:rowOff>19050</xdr:rowOff>
    </xdr:to>
    <xdr:sp macro="" textlink="">
      <xdr:nvSpPr>
        <xdr:cNvPr id="10764" name="円/楕円 524">
          <a:extLst>
            <a:ext uri="{FF2B5EF4-FFF2-40B4-BE49-F238E27FC236}">
              <a16:creationId xmlns:a16="http://schemas.microsoft.com/office/drawing/2014/main" id="{00000000-0008-0000-0600-00000C2A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39</xdr:row>
      <xdr:rowOff>10160</xdr:rowOff>
    </xdr:from>
    <xdr:to>
      <xdr:col>18</xdr:col>
      <xdr:colOff>566420</xdr:colOff>
      <xdr:row>40</xdr:row>
      <xdr:rowOff>97790</xdr:rowOff>
    </xdr:to>
    <xdr:sp macro="" textlink="">
      <xdr:nvSpPr>
        <xdr:cNvPr id="10765" name="テキスト ボックス 525">
          <a:extLst>
            <a:ext uri="{FF2B5EF4-FFF2-40B4-BE49-F238E27FC236}">
              <a16:creationId xmlns:a16="http://schemas.microsoft.com/office/drawing/2014/main" id="{00000000-0008-0000-0600-00000D2A0000}"/>
            </a:ext>
          </a:extLst>
        </xdr:cNvPr>
        <xdr:cNvSpPr txBox="1"/>
      </xdr:nvSpPr>
      <xdr:spPr>
        <a:xfrm>
          <a:off x="12689840" y="6696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0766" name="正方形/長方形 526">
          <a:extLst>
            <a:ext uri="{FF2B5EF4-FFF2-40B4-BE49-F238E27FC236}">
              <a16:creationId xmlns:a16="http://schemas.microsoft.com/office/drawing/2014/main" id="{00000000-0008-0000-0600-00000E2A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0767" name="正方形/長方形 527">
          <a:extLst>
            <a:ext uri="{FF2B5EF4-FFF2-40B4-BE49-F238E27FC236}">
              <a16:creationId xmlns:a16="http://schemas.microsoft.com/office/drawing/2014/main" id="{00000000-0008-0000-0600-00000F2A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0768" name="正方形/長方形 528">
          <a:extLst>
            <a:ext uri="{FF2B5EF4-FFF2-40B4-BE49-F238E27FC236}">
              <a16:creationId xmlns:a16="http://schemas.microsoft.com/office/drawing/2014/main" id="{00000000-0008-0000-0600-0000102A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1/79</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0769" name="正方形/長方形 529">
          <a:extLst>
            <a:ext uri="{FF2B5EF4-FFF2-40B4-BE49-F238E27FC236}">
              <a16:creationId xmlns:a16="http://schemas.microsoft.com/office/drawing/2014/main" id="{00000000-0008-0000-0600-0000112A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0770" name="正方形/長方形 530">
          <a:extLst>
            <a:ext uri="{FF2B5EF4-FFF2-40B4-BE49-F238E27FC236}">
              <a16:creationId xmlns:a16="http://schemas.microsoft.com/office/drawing/2014/main" id="{00000000-0008-0000-0600-0000122A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0771" name="正方形/長方形 531">
          <a:extLst>
            <a:ext uri="{FF2B5EF4-FFF2-40B4-BE49-F238E27FC236}">
              <a16:creationId xmlns:a16="http://schemas.microsoft.com/office/drawing/2014/main" id="{00000000-0008-0000-0600-0000132A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0772" name="正方形/長方形 532">
          <a:extLst>
            <a:ext uri="{FF2B5EF4-FFF2-40B4-BE49-F238E27FC236}">
              <a16:creationId xmlns:a16="http://schemas.microsoft.com/office/drawing/2014/main" id="{00000000-0008-0000-0600-0000142A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73" name="正方形/長方形 533">
          <a:extLst>
            <a:ext uri="{FF2B5EF4-FFF2-40B4-BE49-F238E27FC236}">
              <a16:creationId xmlns:a16="http://schemas.microsoft.com/office/drawing/2014/main" id="{00000000-0008-0000-0600-0000152A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0774" name="テキスト ボックス 534">
          <a:extLst>
            <a:ext uri="{FF2B5EF4-FFF2-40B4-BE49-F238E27FC236}">
              <a16:creationId xmlns:a16="http://schemas.microsoft.com/office/drawing/2014/main" id="{00000000-0008-0000-0600-0000162A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0775" name="直線コネクタ 535">
          <a:extLst>
            <a:ext uri="{FF2B5EF4-FFF2-40B4-BE49-F238E27FC236}">
              <a16:creationId xmlns:a16="http://schemas.microsoft.com/office/drawing/2014/main" id="{00000000-0008-0000-0600-0000172A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0776" name="直線コネクタ 536">
          <a:extLst>
            <a:ext uri="{FF2B5EF4-FFF2-40B4-BE49-F238E27FC236}">
              <a16:creationId xmlns:a16="http://schemas.microsoft.com/office/drawing/2014/main" id="{00000000-0008-0000-0600-0000182A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53</xdr:row>
      <xdr:rowOff>168910</xdr:rowOff>
    </xdr:from>
    <xdr:to>
      <xdr:col>18</xdr:col>
      <xdr:colOff>72390</xdr:colOff>
      <xdr:row>55</xdr:row>
      <xdr:rowOff>84455</xdr:rowOff>
    </xdr:to>
    <xdr:sp macro="" textlink="">
      <xdr:nvSpPr>
        <xdr:cNvPr id="10777" name="テキスト ボックス 537">
          <a:extLst>
            <a:ext uri="{FF2B5EF4-FFF2-40B4-BE49-F238E27FC236}">
              <a16:creationId xmlns:a16="http://schemas.microsoft.com/office/drawing/2014/main" id="{00000000-0008-0000-0600-0000192A0000}"/>
            </a:ext>
          </a:extLst>
        </xdr:cNvPr>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0778" name="直線コネクタ 538">
          <a:extLst>
            <a:ext uri="{FF2B5EF4-FFF2-40B4-BE49-F238E27FC236}">
              <a16:creationId xmlns:a16="http://schemas.microsoft.com/office/drawing/2014/main" id="{00000000-0008-0000-0600-00001A2A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47</xdr:row>
      <xdr:rowOff>54610</xdr:rowOff>
    </xdr:from>
    <xdr:to>
      <xdr:col>18</xdr:col>
      <xdr:colOff>72390</xdr:colOff>
      <xdr:row>48</xdr:row>
      <xdr:rowOff>141605</xdr:rowOff>
    </xdr:to>
    <xdr:sp macro="" textlink="">
      <xdr:nvSpPr>
        <xdr:cNvPr id="10779" name="テキスト ボックス 539">
          <a:extLst>
            <a:ext uri="{FF2B5EF4-FFF2-40B4-BE49-F238E27FC236}">
              <a16:creationId xmlns:a16="http://schemas.microsoft.com/office/drawing/2014/main" id="{00000000-0008-0000-0600-00001B2A0000}"/>
            </a:ext>
          </a:extLst>
        </xdr:cNvPr>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0780" name="失業対策事業費グラフ枠">
          <a:extLst>
            <a:ext uri="{FF2B5EF4-FFF2-40B4-BE49-F238E27FC236}">
              <a16:creationId xmlns:a16="http://schemas.microsoft.com/office/drawing/2014/main" id="{00000000-0008-0000-0600-00001C2A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0781" name="直線コネクタ 541">
          <a:extLst>
            <a:ext uri="{FF2B5EF4-FFF2-40B4-BE49-F238E27FC236}">
              <a16:creationId xmlns:a16="http://schemas.microsoft.com/office/drawing/2014/main" id="{00000000-0008-0000-0600-00001D2A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10160</xdr:rowOff>
    </xdr:from>
    <xdr:to>
      <xdr:col>24</xdr:col>
      <xdr:colOff>132080</xdr:colOff>
      <xdr:row>56</xdr:row>
      <xdr:rowOff>97790</xdr:rowOff>
    </xdr:to>
    <xdr:sp macro="" textlink="">
      <xdr:nvSpPr>
        <xdr:cNvPr id="10782" name="失業対策事業費最小値テキスト">
          <a:extLst>
            <a:ext uri="{FF2B5EF4-FFF2-40B4-BE49-F238E27FC236}">
              <a16:creationId xmlns:a16="http://schemas.microsoft.com/office/drawing/2014/main" id="{00000000-0008-0000-0600-00001E2A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83" name="直線コネクタ 543">
          <a:extLst>
            <a:ext uri="{FF2B5EF4-FFF2-40B4-BE49-F238E27FC236}">
              <a16:creationId xmlns:a16="http://schemas.microsoft.com/office/drawing/2014/main" id="{00000000-0008-0000-0600-00001F2A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53</xdr:row>
      <xdr:rowOff>10160</xdr:rowOff>
    </xdr:from>
    <xdr:to>
      <xdr:col>24</xdr:col>
      <xdr:colOff>132080</xdr:colOff>
      <xdr:row>54</xdr:row>
      <xdr:rowOff>97790</xdr:rowOff>
    </xdr:to>
    <xdr:sp macro="" textlink="">
      <xdr:nvSpPr>
        <xdr:cNvPr id="10784" name="失業対策事業費最大値テキスト">
          <a:extLst>
            <a:ext uri="{FF2B5EF4-FFF2-40B4-BE49-F238E27FC236}">
              <a16:creationId xmlns:a16="http://schemas.microsoft.com/office/drawing/2014/main" id="{00000000-0008-0000-0600-0000202A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0785" name="直線コネクタ 545">
          <a:extLst>
            <a:ext uri="{FF2B5EF4-FFF2-40B4-BE49-F238E27FC236}">
              <a16:creationId xmlns:a16="http://schemas.microsoft.com/office/drawing/2014/main" id="{00000000-0008-0000-0600-0000212A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0786" name="直線コネクタ 546">
          <a:extLst>
            <a:ext uri="{FF2B5EF4-FFF2-40B4-BE49-F238E27FC236}">
              <a16:creationId xmlns:a16="http://schemas.microsoft.com/office/drawing/2014/main" id="{00000000-0008-0000-0600-0000222A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54</xdr:row>
      <xdr:rowOff>67310</xdr:rowOff>
    </xdr:from>
    <xdr:to>
      <xdr:col>24</xdr:col>
      <xdr:colOff>132080</xdr:colOff>
      <xdr:row>55</xdr:row>
      <xdr:rowOff>154940</xdr:rowOff>
    </xdr:to>
    <xdr:sp macro="" textlink="">
      <xdr:nvSpPr>
        <xdr:cNvPr id="10787" name="失業対策事業費平均値テキスト">
          <a:extLst>
            <a:ext uri="{FF2B5EF4-FFF2-40B4-BE49-F238E27FC236}">
              <a16:creationId xmlns:a16="http://schemas.microsoft.com/office/drawing/2014/main" id="{00000000-0008-0000-0600-0000232A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788" name="フローチャート : 判断 548">
          <a:extLst>
            <a:ext uri="{FF2B5EF4-FFF2-40B4-BE49-F238E27FC236}">
              <a16:creationId xmlns:a16="http://schemas.microsoft.com/office/drawing/2014/main" id="{00000000-0008-0000-0600-0000242A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0789" name="直線コネクタ 549">
          <a:extLst>
            <a:ext uri="{FF2B5EF4-FFF2-40B4-BE49-F238E27FC236}">
              <a16:creationId xmlns:a16="http://schemas.microsoft.com/office/drawing/2014/main" id="{00000000-0008-0000-0600-0000252A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790" name="フローチャート : 判断 550">
          <a:extLst>
            <a:ext uri="{FF2B5EF4-FFF2-40B4-BE49-F238E27FC236}">
              <a16:creationId xmlns:a16="http://schemas.microsoft.com/office/drawing/2014/main" id="{00000000-0008-0000-0600-0000262A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55</xdr:row>
      <xdr:rowOff>10160</xdr:rowOff>
    </xdr:from>
    <xdr:to>
      <xdr:col>22</xdr:col>
      <xdr:colOff>490220</xdr:colOff>
      <xdr:row>56</xdr:row>
      <xdr:rowOff>97790</xdr:rowOff>
    </xdr:to>
    <xdr:sp macro="" textlink="">
      <xdr:nvSpPr>
        <xdr:cNvPr id="10791" name="テキスト ボックス 551">
          <a:extLst>
            <a:ext uri="{FF2B5EF4-FFF2-40B4-BE49-F238E27FC236}">
              <a16:creationId xmlns:a16="http://schemas.microsoft.com/office/drawing/2014/main" id="{00000000-0008-0000-0600-0000272A0000}"/>
            </a:ext>
          </a:extLst>
        </xdr:cNvPr>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10792" name="直線コネクタ 552">
          <a:extLst>
            <a:ext uri="{FF2B5EF4-FFF2-40B4-BE49-F238E27FC236}">
              <a16:creationId xmlns:a16="http://schemas.microsoft.com/office/drawing/2014/main" id="{00000000-0008-0000-0600-0000282A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793" name="フローチャート : 判断 553">
          <a:extLst>
            <a:ext uri="{FF2B5EF4-FFF2-40B4-BE49-F238E27FC236}">
              <a16:creationId xmlns:a16="http://schemas.microsoft.com/office/drawing/2014/main" id="{00000000-0008-0000-0600-0000292A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55</xdr:row>
      <xdr:rowOff>10160</xdr:rowOff>
    </xdr:from>
    <xdr:to>
      <xdr:col>21</xdr:col>
      <xdr:colOff>287020</xdr:colOff>
      <xdr:row>56</xdr:row>
      <xdr:rowOff>97790</xdr:rowOff>
    </xdr:to>
    <xdr:sp macro="" textlink="">
      <xdr:nvSpPr>
        <xdr:cNvPr id="10794" name="テキスト ボックス 554">
          <a:extLst>
            <a:ext uri="{FF2B5EF4-FFF2-40B4-BE49-F238E27FC236}">
              <a16:creationId xmlns:a16="http://schemas.microsoft.com/office/drawing/2014/main" id="{00000000-0008-0000-0600-00002A2A0000}"/>
            </a:ext>
          </a:extLst>
        </xdr:cNvPr>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10795" name="直線コネクタ 555">
          <a:extLst>
            <a:ext uri="{FF2B5EF4-FFF2-40B4-BE49-F238E27FC236}">
              <a16:creationId xmlns:a16="http://schemas.microsoft.com/office/drawing/2014/main" id="{00000000-0008-0000-0600-00002B2A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0796" name="フローチャート : 判断 556">
          <a:extLst>
            <a:ext uri="{FF2B5EF4-FFF2-40B4-BE49-F238E27FC236}">
              <a16:creationId xmlns:a16="http://schemas.microsoft.com/office/drawing/2014/main" id="{00000000-0008-0000-0600-00002C2A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55</xdr:row>
      <xdr:rowOff>10160</xdr:rowOff>
    </xdr:from>
    <xdr:to>
      <xdr:col>20</xdr:col>
      <xdr:colOff>83820</xdr:colOff>
      <xdr:row>56</xdr:row>
      <xdr:rowOff>97790</xdr:rowOff>
    </xdr:to>
    <xdr:sp macro="" textlink="">
      <xdr:nvSpPr>
        <xdr:cNvPr id="10797" name="テキスト ボックス 557">
          <a:extLst>
            <a:ext uri="{FF2B5EF4-FFF2-40B4-BE49-F238E27FC236}">
              <a16:creationId xmlns:a16="http://schemas.microsoft.com/office/drawing/2014/main" id="{00000000-0008-0000-0600-00002D2A0000}"/>
            </a:ext>
          </a:extLst>
        </xdr:cNvPr>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798" name="フローチャート : 判断 558">
          <a:extLst>
            <a:ext uri="{FF2B5EF4-FFF2-40B4-BE49-F238E27FC236}">
              <a16:creationId xmlns:a16="http://schemas.microsoft.com/office/drawing/2014/main" id="{00000000-0008-0000-0600-00002E2A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55</xdr:row>
      <xdr:rowOff>10160</xdr:rowOff>
    </xdr:from>
    <xdr:to>
      <xdr:col>18</xdr:col>
      <xdr:colOff>566420</xdr:colOff>
      <xdr:row>56</xdr:row>
      <xdr:rowOff>97790</xdr:rowOff>
    </xdr:to>
    <xdr:sp macro="" textlink="">
      <xdr:nvSpPr>
        <xdr:cNvPr id="10799" name="テキスト ボックス 559">
          <a:extLst>
            <a:ext uri="{FF2B5EF4-FFF2-40B4-BE49-F238E27FC236}">
              <a16:creationId xmlns:a16="http://schemas.microsoft.com/office/drawing/2014/main" id="{00000000-0008-0000-0600-00002F2A0000}"/>
            </a:ext>
          </a:extLst>
        </xdr:cNvPr>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0800" name="テキスト ボックス 560">
          <a:extLst>
            <a:ext uri="{FF2B5EF4-FFF2-40B4-BE49-F238E27FC236}">
              <a16:creationId xmlns:a16="http://schemas.microsoft.com/office/drawing/2014/main" id="{00000000-0008-0000-0600-0000302A0000}"/>
            </a:ext>
          </a:extLst>
        </xdr:cNvPr>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0801" name="テキスト ボックス 561">
          <a:extLst>
            <a:ext uri="{FF2B5EF4-FFF2-40B4-BE49-F238E27FC236}">
              <a16:creationId xmlns:a16="http://schemas.microsoft.com/office/drawing/2014/main" id="{00000000-0008-0000-0600-0000312A0000}"/>
            </a:ext>
          </a:extLst>
        </xdr:cNvPr>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0802" name="テキスト ボックス 562">
          <a:extLst>
            <a:ext uri="{FF2B5EF4-FFF2-40B4-BE49-F238E27FC236}">
              <a16:creationId xmlns:a16="http://schemas.microsoft.com/office/drawing/2014/main" id="{00000000-0008-0000-0600-0000322A0000}"/>
            </a:ext>
          </a:extLst>
        </xdr:cNvPr>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0803" name="テキスト ボックス 563">
          <a:extLst>
            <a:ext uri="{FF2B5EF4-FFF2-40B4-BE49-F238E27FC236}">
              <a16:creationId xmlns:a16="http://schemas.microsoft.com/office/drawing/2014/main" id="{00000000-0008-0000-0600-0000332A0000}"/>
            </a:ext>
          </a:extLst>
        </xdr:cNvPr>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0804" name="テキスト ボックス 564">
          <a:extLst>
            <a:ext uri="{FF2B5EF4-FFF2-40B4-BE49-F238E27FC236}">
              <a16:creationId xmlns:a16="http://schemas.microsoft.com/office/drawing/2014/main" id="{00000000-0008-0000-0600-0000342A0000}"/>
            </a:ext>
          </a:extLst>
        </xdr:cNvPr>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0805" name="円/楕円 565">
          <a:extLst>
            <a:ext uri="{FF2B5EF4-FFF2-40B4-BE49-F238E27FC236}">
              <a16:creationId xmlns:a16="http://schemas.microsoft.com/office/drawing/2014/main" id="{00000000-0008-0000-0600-0000352A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53</xdr:row>
      <xdr:rowOff>124460</xdr:rowOff>
    </xdr:from>
    <xdr:to>
      <xdr:col>24</xdr:col>
      <xdr:colOff>132080</xdr:colOff>
      <xdr:row>55</xdr:row>
      <xdr:rowOff>40640</xdr:rowOff>
    </xdr:to>
    <xdr:sp macro="" textlink="">
      <xdr:nvSpPr>
        <xdr:cNvPr id="10806" name="失業対策事業費該当値テキスト">
          <a:extLst>
            <a:ext uri="{FF2B5EF4-FFF2-40B4-BE49-F238E27FC236}">
              <a16:creationId xmlns:a16="http://schemas.microsoft.com/office/drawing/2014/main" id="{00000000-0008-0000-0600-0000362A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0807" name="円/楕円 567">
          <a:extLst>
            <a:ext uri="{FF2B5EF4-FFF2-40B4-BE49-F238E27FC236}">
              <a16:creationId xmlns:a16="http://schemas.microsoft.com/office/drawing/2014/main" id="{00000000-0008-0000-0600-0000372A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53</xdr:row>
      <xdr:rowOff>35560</xdr:rowOff>
    </xdr:from>
    <xdr:to>
      <xdr:col>22</xdr:col>
      <xdr:colOff>490220</xdr:colOff>
      <xdr:row>54</xdr:row>
      <xdr:rowOff>123190</xdr:rowOff>
    </xdr:to>
    <xdr:sp macro="" textlink="">
      <xdr:nvSpPr>
        <xdr:cNvPr id="10808" name="テキスト ボックス 568">
          <a:extLst>
            <a:ext uri="{FF2B5EF4-FFF2-40B4-BE49-F238E27FC236}">
              <a16:creationId xmlns:a16="http://schemas.microsoft.com/office/drawing/2014/main" id="{00000000-0008-0000-0600-0000382A0000}"/>
            </a:ext>
          </a:extLst>
        </xdr:cNvPr>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0809" name="円/楕円 569">
          <a:extLst>
            <a:ext uri="{FF2B5EF4-FFF2-40B4-BE49-F238E27FC236}">
              <a16:creationId xmlns:a16="http://schemas.microsoft.com/office/drawing/2014/main" id="{00000000-0008-0000-0600-0000392A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53</xdr:row>
      <xdr:rowOff>35560</xdr:rowOff>
    </xdr:from>
    <xdr:to>
      <xdr:col>21</xdr:col>
      <xdr:colOff>287020</xdr:colOff>
      <xdr:row>54</xdr:row>
      <xdr:rowOff>123190</xdr:rowOff>
    </xdr:to>
    <xdr:sp macro="" textlink="">
      <xdr:nvSpPr>
        <xdr:cNvPr id="10810" name="テキスト ボックス 570">
          <a:extLst>
            <a:ext uri="{FF2B5EF4-FFF2-40B4-BE49-F238E27FC236}">
              <a16:creationId xmlns:a16="http://schemas.microsoft.com/office/drawing/2014/main" id="{00000000-0008-0000-0600-00003A2A0000}"/>
            </a:ext>
          </a:extLst>
        </xdr:cNvPr>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54</xdr:row>
      <xdr:rowOff>88900</xdr:rowOff>
    </xdr:from>
    <xdr:to>
      <xdr:col>20</xdr:col>
      <xdr:colOff>9525</xdr:colOff>
      <xdr:row>55</xdr:row>
      <xdr:rowOff>19050</xdr:rowOff>
    </xdr:to>
    <xdr:sp macro="" textlink="">
      <xdr:nvSpPr>
        <xdr:cNvPr id="10811" name="円/楕円 571">
          <a:extLst>
            <a:ext uri="{FF2B5EF4-FFF2-40B4-BE49-F238E27FC236}">
              <a16:creationId xmlns:a16="http://schemas.microsoft.com/office/drawing/2014/main" id="{00000000-0008-0000-0600-00003B2A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53</xdr:row>
      <xdr:rowOff>35560</xdr:rowOff>
    </xdr:from>
    <xdr:to>
      <xdr:col>20</xdr:col>
      <xdr:colOff>83820</xdr:colOff>
      <xdr:row>54</xdr:row>
      <xdr:rowOff>123190</xdr:rowOff>
    </xdr:to>
    <xdr:sp macro="" textlink="">
      <xdr:nvSpPr>
        <xdr:cNvPr id="10812" name="テキスト ボックス 572">
          <a:extLst>
            <a:ext uri="{FF2B5EF4-FFF2-40B4-BE49-F238E27FC236}">
              <a16:creationId xmlns:a16="http://schemas.microsoft.com/office/drawing/2014/main" id="{00000000-0008-0000-0600-00003C2A0000}"/>
            </a:ext>
          </a:extLst>
        </xdr:cNvPr>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0813" name="円/楕円 573">
          <a:extLst>
            <a:ext uri="{FF2B5EF4-FFF2-40B4-BE49-F238E27FC236}">
              <a16:creationId xmlns:a16="http://schemas.microsoft.com/office/drawing/2014/main" id="{00000000-0008-0000-0600-00003D2A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53</xdr:row>
      <xdr:rowOff>35560</xdr:rowOff>
    </xdr:from>
    <xdr:to>
      <xdr:col>18</xdr:col>
      <xdr:colOff>566420</xdr:colOff>
      <xdr:row>54</xdr:row>
      <xdr:rowOff>123190</xdr:rowOff>
    </xdr:to>
    <xdr:sp macro="" textlink="">
      <xdr:nvSpPr>
        <xdr:cNvPr id="10814" name="テキスト ボックス 574">
          <a:extLst>
            <a:ext uri="{FF2B5EF4-FFF2-40B4-BE49-F238E27FC236}">
              <a16:creationId xmlns:a16="http://schemas.microsoft.com/office/drawing/2014/main" id="{00000000-0008-0000-0600-00003E2A0000}"/>
            </a:ext>
          </a:extLst>
        </xdr:cNvPr>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0815" name="正方形/長方形 575">
          <a:extLst>
            <a:ext uri="{FF2B5EF4-FFF2-40B4-BE49-F238E27FC236}">
              <a16:creationId xmlns:a16="http://schemas.microsoft.com/office/drawing/2014/main" id="{00000000-0008-0000-0600-00003F2A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0816" name="正方形/長方形 576">
          <a:extLst>
            <a:ext uri="{FF2B5EF4-FFF2-40B4-BE49-F238E27FC236}">
              <a16:creationId xmlns:a16="http://schemas.microsoft.com/office/drawing/2014/main" id="{00000000-0008-0000-0600-0000402A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0817" name="正方形/長方形 577">
          <a:extLst>
            <a:ext uri="{FF2B5EF4-FFF2-40B4-BE49-F238E27FC236}">
              <a16:creationId xmlns:a16="http://schemas.microsoft.com/office/drawing/2014/main" id="{00000000-0008-0000-0600-0000412A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9/79</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0818" name="正方形/長方形 578">
          <a:extLst>
            <a:ext uri="{FF2B5EF4-FFF2-40B4-BE49-F238E27FC236}">
              <a16:creationId xmlns:a16="http://schemas.microsoft.com/office/drawing/2014/main" id="{00000000-0008-0000-0600-0000422A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0819" name="正方形/長方形 579">
          <a:extLst>
            <a:ext uri="{FF2B5EF4-FFF2-40B4-BE49-F238E27FC236}">
              <a16:creationId xmlns:a16="http://schemas.microsoft.com/office/drawing/2014/main" id="{00000000-0008-0000-0600-0000432A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43,389</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0820" name="正方形/長方形 580">
          <a:extLst>
            <a:ext uri="{FF2B5EF4-FFF2-40B4-BE49-F238E27FC236}">
              <a16:creationId xmlns:a16="http://schemas.microsoft.com/office/drawing/2014/main" id="{00000000-0008-0000-0600-0000442A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0821" name="正方形/長方形 581">
          <a:extLst>
            <a:ext uri="{FF2B5EF4-FFF2-40B4-BE49-F238E27FC236}">
              <a16:creationId xmlns:a16="http://schemas.microsoft.com/office/drawing/2014/main" id="{00000000-0008-0000-0600-0000452A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50,575</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22" name="正方形/長方形 582">
          <a:extLst>
            <a:ext uri="{FF2B5EF4-FFF2-40B4-BE49-F238E27FC236}">
              <a16:creationId xmlns:a16="http://schemas.microsoft.com/office/drawing/2014/main" id="{00000000-0008-0000-0600-0000462A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0823" name="テキスト ボックス 583">
          <a:extLst>
            <a:ext uri="{FF2B5EF4-FFF2-40B4-BE49-F238E27FC236}">
              <a16:creationId xmlns:a16="http://schemas.microsoft.com/office/drawing/2014/main" id="{00000000-0008-0000-0600-0000472A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0824" name="直線コネクタ 584">
          <a:extLst>
            <a:ext uri="{FF2B5EF4-FFF2-40B4-BE49-F238E27FC236}">
              <a16:creationId xmlns:a16="http://schemas.microsoft.com/office/drawing/2014/main" id="{00000000-0008-0000-0600-0000482A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10825" name="直線コネクタ 585">
          <a:extLst>
            <a:ext uri="{FF2B5EF4-FFF2-40B4-BE49-F238E27FC236}">
              <a16:creationId xmlns:a16="http://schemas.microsoft.com/office/drawing/2014/main" id="{00000000-0008-0000-0600-0000492A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77</xdr:row>
      <xdr:rowOff>54610</xdr:rowOff>
    </xdr:from>
    <xdr:to>
      <xdr:col>18</xdr:col>
      <xdr:colOff>72390</xdr:colOff>
      <xdr:row>78</xdr:row>
      <xdr:rowOff>141605</xdr:rowOff>
    </xdr:to>
    <xdr:sp macro="" textlink="">
      <xdr:nvSpPr>
        <xdr:cNvPr id="10826" name="テキスト ボックス 586">
          <a:extLst>
            <a:ext uri="{FF2B5EF4-FFF2-40B4-BE49-F238E27FC236}">
              <a16:creationId xmlns:a16="http://schemas.microsoft.com/office/drawing/2014/main" id="{00000000-0008-0000-0600-00004A2A0000}"/>
            </a:ext>
          </a:extLst>
        </xdr:cNvPr>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0827" name="直線コネクタ 587">
          <a:extLst>
            <a:ext uri="{FF2B5EF4-FFF2-40B4-BE49-F238E27FC236}">
              <a16:creationId xmlns:a16="http://schemas.microsoft.com/office/drawing/2014/main" id="{00000000-0008-0000-0600-00004B2A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73</xdr:row>
      <xdr:rowOff>168910</xdr:rowOff>
    </xdr:from>
    <xdr:to>
      <xdr:col>18</xdr:col>
      <xdr:colOff>72390</xdr:colOff>
      <xdr:row>75</xdr:row>
      <xdr:rowOff>84455</xdr:rowOff>
    </xdr:to>
    <xdr:sp macro="" textlink="">
      <xdr:nvSpPr>
        <xdr:cNvPr id="10828" name="テキスト ボックス 588">
          <a:extLst>
            <a:ext uri="{FF2B5EF4-FFF2-40B4-BE49-F238E27FC236}">
              <a16:creationId xmlns:a16="http://schemas.microsoft.com/office/drawing/2014/main" id="{00000000-0008-0000-0600-00004C2A0000}"/>
            </a:ext>
          </a:extLst>
        </xdr:cNvPr>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71</xdr:row>
      <xdr:rowOff>82550</xdr:rowOff>
    </xdr:from>
    <xdr:to>
      <xdr:col>24</xdr:col>
      <xdr:colOff>644525</xdr:colOff>
      <xdr:row>71</xdr:row>
      <xdr:rowOff>82550</xdr:rowOff>
    </xdr:to>
    <xdr:cxnSp macro="">
      <xdr:nvCxnSpPr>
        <xdr:cNvPr id="10829" name="直線コネクタ 589">
          <a:extLst>
            <a:ext uri="{FF2B5EF4-FFF2-40B4-BE49-F238E27FC236}">
              <a16:creationId xmlns:a16="http://schemas.microsoft.com/office/drawing/2014/main" id="{00000000-0008-0000-0600-00004D2A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70</xdr:row>
      <xdr:rowOff>111760</xdr:rowOff>
    </xdr:from>
    <xdr:to>
      <xdr:col>18</xdr:col>
      <xdr:colOff>72390</xdr:colOff>
      <xdr:row>72</xdr:row>
      <xdr:rowOff>27305</xdr:rowOff>
    </xdr:to>
    <xdr:sp macro="" textlink="">
      <xdr:nvSpPr>
        <xdr:cNvPr id="10830" name="テキスト ボックス 590">
          <a:extLst>
            <a:ext uri="{FF2B5EF4-FFF2-40B4-BE49-F238E27FC236}">
              <a16:creationId xmlns:a16="http://schemas.microsoft.com/office/drawing/2014/main" id="{00000000-0008-0000-0600-00004E2A0000}"/>
            </a:ext>
          </a:extLst>
        </xdr:cNvPr>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0831" name="直線コネクタ 591">
          <a:extLst>
            <a:ext uri="{FF2B5EF4-FFF2-40B4-BE49-F238E27FC236}">
              <a16:creationId xmlns:a16="http://schemas.microsoft.com/office/drawing/2014/main" id="{00000000-0008-0000-0600-00004F2A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0832" name="テキスト ボックス 592">
          <a:extLst>
            <a:ext uri="{FF2B5EF4-FFF2-40B4-BE49-F238E27FC236}">
              <a16:creationId xmlns:a16="http://schemas.microsoft.com/office/drawing/2014/main" id="{00000000-0008-0000-0600-0000502A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0833" name="公債費グラフ枠">
          <a:extLst>
            <a:ext uri="{FF2B5EF4-FFF2-40B4-BE49-F238E27FC236}">
              <a16:creationId xmlns:a16="http://schemas.microsoft.com/office/drawing/2014/main" id="{00000000-0008-0000-0600-0000512A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70</xdr:row>
      <xdr:rowOff>112395</xdr:rowOff>
    </xdr:from>
    <xdr:to>
      <xdr:col>23</xdr:col>
      <xdr:colOff>516890</xdr:colOff>
      <xdr:row>77</xdr:row>
      <xdr:rowOff>133350</xdr:rowOff>
    </xdr:to>
    <xdr:cxnSp macro="">
      <xdr:nvCxnSpPr>
        <xdr:cNvPr id="10834" name="直線コネクタ 594">
          <a:extLst>
            <a:ext uri="{FF2B5EF4-FFF2-40B4-BE49-F238E27FC236}">
              <a16:creationId xmlns:a16="http://schemas.microsoft.com/office/drawing/2014/main" id="{00000000-0008-0000-0600-0000522A0000}"/>
            </a:ext>
          </a:extLst>
        </xdr:cNvPr>
        <xdr:cNvCxnSpPr/>
      </xdr:nvCxnSpPr>
      <xdr:spPr>
        <a:xfrm flipV="1">
          <a:off x="16317595" y="12113895"/>
          <a:ext cx="127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77</xdr:row>
      <xdr:rowOff>137160</xdr:rowOff>
    </xdr:from>
    <xdr:to>
      <xdr:col>24</xdr:col>
      <xdr:colOff>417195</xdr:colOff>
      <xdr:row>79</xdr:row>
      <xdr:rowOff>53340</xdr:rowOff>
    </xdr:to>
    <xdr:sp macro="" textlink="">
      <xdr:nvSpPr>
        <xdr:cNvPr id="10835" name="公債費最小値テキスト">
          <a:extLst>
            <a:ext uri="{FF2B5EF4-FFF2-40B4-BE49-F238E27FC236}">
              <a16:creationId xmlns:a16="http://schemas.microsoft.com/office/drawing/2014/main" id="{00000000-0008-0000-0600-0000532A0000}"/>
            </a:ext>
          </a:extLst>
        </xdr:cNvPr>
        <xdr:cNvSpPr txBox="1"/>
      </xdr:nvSpPr>
      <xdr:spPr>
        <a:xfrm>
          <a:off x="16370300" y="13338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11,079</a:t>
          </a:r>
        </a:p>
      </xdr:txBody>
    </xdr:sp>
    <xdr:clientData/>
  </xdr:twoCellAnchor>
  <xdr:twoCellAnchor>
    <xdr:from>
      <xdr:col>23</xdr:col>
      <xdr:colOff>428625</xdr:colOff>
      <xdr:row>77</xdr:row>
      <xdr:rowOff>133350</xdr:rowOff>
    </xdr:from>
    <xdr:to>
      <xdr:col>23</xdr:col>
      <xdr:colOff>606425</xdr:colOff>
      <xdr:row>77</xdr:row>
      <xdr:rowOff>133350</xdr:rowOff>
    </xdr:to>
    <xdr:cxnSp macro="">
      <xdr:nvCxnSpPr>
        <xdr:cNvPr id="10836" name="直線コネクタ 596">
          <a:extLst>
            <a:ext uri="{FF2B5EF4-FFF2-40B4-BE49-F238E27FC236}">
              <a16:creationId xmlns:a16="http://schemas.microsoft.com/office/drawing/2014/main" id="{00000000-0008-0000-0600-0000542A0000}"/>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69</xdr:row>
      <xdr:rowOff>59055</xdr:rowOff>
    </xdr:from>
    <xdr:to>
      <xdr:col>24</xdr:col>
      <xdr:colOff>481330</xdr:colOff>
      <xdr:row>70</xdr:row>
      <xdr:rowOff>146685</xdr:rowOff>
    </xdr:to>
    <xdr:sp macro="" textlink="">
      <xdr:nvSpPr>
        <xdr:cNvPr id="10837" name="公債費最大値テキスト">
          <a:extLst>
            <a:ext uri="{FF2B5EF4-FFF2-40B4-BE49-F238E27FC236}">
              <a16:creationId xmlns:a16="http://schemas.microsoft.com/office/drawing/2014/main" id="{00000000-0008-0000-0600-0000552A0000}"/>
            </a:ext>
          </a:extLst>
        </xdr:cNvPr>
        <xdr:cNvSpPr txBox="1"/>
      </xdr:nvSpPr>
      <xdr:spPr>
        <a:xfrm>
          <a:off x="16370300" y="11889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224,828</a:t>
          </a:r>
        </a:p>
      </xdr:txBody>
    </xdr:sp>
    <xdr:clientData/>
  </xdr:twoCellAnchor>
  <xdr:twoCellAnchor>
    <xdr:from>
      <xdr:col>23</xdr:col>
      <xdr:colOff>428625</xdr:colOff>
      <xdr:row>70</xdr:row>
      <xdr:rowOff>112395</xdr:rowOff>
    </xdr:from>
    <xdr:to>
      <xdr:col>23</xdr:col>
      <xdr:colOff>606425</xdr:colOff>
      <xdr:row>70</xdr:row>
      <xdr:rowOff>112395</xdr:rowOff>
    </xdr:to>
    <xdr:cxnSp macro="">
      <xdr:nvCxnSpPr>
        <xdr:cNvPr id="10838" name="直線コネクタ 598">
          <a:extLst>
            <a:ext uri="{FF2B5EF4-FFF2-40B4-BE49-F238E27FC236}">
              <a16:creationId xmlns:a16="http://schemas.microsoft.com/office/drawing/2014/main" id="{00000000-0008-0000-0600-0000562A0000}"/>
            </a:ext>
          </a:extLst>
        </xdr:cNvPr>
        <xdr:cNvCxnSpPr/>
      </xdr:nvCxnSpPr>
      <xdr:spPr>
        <a:xfrm>
          <a:off x="16230600" y="1211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50165</xdr:rowOff>
    </xdr:from>
    <xdr:to>
      <xdr:col>23</xdr:col>
      <xdr:colOff>517525</xdr:colOff>
      <xdr:row>74</xdr:row>
      <xdr:rowOff>83820</xdr:rowOff>
    </xdr:to>
    <xdr:cxnSp macro="">
      <xdr:nvCxnSpPr>
        <xdr:cNvPr id="10839" name="直線コネクタ 599">
          <a:extLst>
            <a:ext uri="{FF2B5EF4-FFF2-40B4-BE49-F238E27FC236}">
              <a16:creationId xmlns:a16="http://schemas.microsoft.com/office/drawing/2014/main" id="{00000000-0008-0000-0600-0000572A0000}"/>
            </a:ext>
          </a:extLst>
        </xdr:cNvPr>
        <xdr:cNvCxnSpPr/>
      </xdr:nvCxnSpPr>
      <xdr:spPr>
        <a:xfrm flipV="1">
          <a:off x="15481300" y="1273746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75</xdr:row>
      <xdr:rowOff>73025</xdr:rowOff>
    </xdr:from>
    <xdr:to>
      <xdr:col>24</xdr:col>
      <xdr:colOff>417195</xdr:colOff>
      <xdr:row>76</xdr:row>
      <xdr:rowOff>160655</xdr:rowOff>
    </xdr:to>
    <xdr:sp macro="" textlink="">
      <xdr:nvSpPr>
        <xdr:cNvPr id="10840" name="公債費平均値テキスト">
          <a:extLst>
            <a:ext uri="{FF2B5EF4-FFF2-40B4-BE49-F238E27FC236}">
              <a16:creationId xmlns:a16="http://schemas.microsoft.com/office/drawing/2014/main" id="{00000000-0008-0000-0600-0000582A0000}"/>
            </a:ext>
          </a:extLst>
        </xdr:cNvPr>
        <xdr:cNvSpPr txBox="1"/>
      </xdr:nvSpPr>
      <xdr:spPr>
        <a:xfrm>
          <a:off x="16370300" y="12931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69,028</a:t>
          </a:r>
        </a:p>
      </xdr:txBody>
    </xdr:sp>
    <xdr:clientData/>
  </xdr:twoCellAnchor>
  <xdr:twoCellAnchor>
    <xdr:from>
      <xdr:col>23</xdr:col>
      <xdr:colOff>466725</xdr:colOff>
      <xdr:row>75</xdr:row>
      <xdr:rowOff>94615</xdr:rowOff>
    </xdr:from>
    <xdr:to>
      <xdr:col>23</xdr:col>
      <xdr:colOff>568325</xdr:colOff>
      <xdr:row>76</xdr:row>
      <xdr:rowOff>24765</xdr:rowOff>
    </xdr:to>
    <xdr:sp macro="" textlink="">
      <xdr:nvSpPr>
        <xdr:cNvPr id="10841" name="フローチャート : 判断 601">
          <a:extLst>
            <a:ext uri="{FF2B5EF4-FFF2-40B4-BE49-F238E27FC236}">
              <a16:creationId xmlns:a16="http://schemas.microsoft.com/office/drawing/2014/main" id="{00000000-0008-0000-0600-0000592A0000}"/>
            </a:ext>
          </a:extLst>
        </xdr:cNvPr>
        <xdr:cNvSpPr/>
      </xdr:nvSpPr>
      <xdr:spPr>
        <a:xfrm>
          <a:off x="162687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74</xdr:row>
      <xdr:rowOff>83820</xdr:rowOff>
    </xdr:from>
    <xdr:to>
      <xdr:col>22</xdr:col>
      <xdr:colOff>365125</xdr:colOff>
      <xdr:row>74</xdr:row>
      <xdr:rowOff>124460</xdr:rowOff>
    </xdr:to>
    <xdr:cxnSp macro="">
      <xdr:nvCxnSpPr>
        <xdr:cNvPr id="10842" name="直線コネクタ 602">
          <a:extLst>
            <a:ext uri="{FF2B5EF4-FFF2-40B4-BE49-F238E27FC236}">
              <a16:creationId xmlns:a16="http://schemas.microsoft.com/office/drawing/2014/main" id="{00000000-0008-0000-0600-00005A2A0000}"/>
            </a:ext>
          </a:extLst>
        </xdr:cNvPr>
        <xdr:cNvCxnSpPr/>
      </xdr:nvCxnSpPr>
      <xdr:spPr>
        <a:xfrm flipV="1">
          <a:off x="14592300" y="12771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97790</xdr:rowOff>
    </xdr:from>
    <xdr:to>
      <xdr:col>22</xdr:col>
      <xdr:colOff>415925</xdr:colOff>
      <xdr:row>76</xdr:row>
      <xdr:rowOff>27940</xdr:rowOff>
    </xdr:to>
    <xdr:sp macro="" textlink="">
      <xdr:nvSpPr>
        <xdr:cNvPr id="10843" name="フローチャート : 判断 603">
          <a:extLst>
            <a:ext uri="{FF2B5EF4-FFF2-40B4-BE49-F238E27FC236}">
              <a16:creationId xmlns:a16="http://schemas.microsoft.com/office/drawing/2014/main" id="{00000000-0008-0000-0600-00005B2A0000}"/>
            </a:ext>
          </a:extLst>
        </xdr:cNvPr>
        <xdr:cNvSpPr/>
      </xdr:nvSpPr>
      <xdr:spPr>
        <a:xfrm>
          <a:off x="15430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76</xdr:row>
      <xdr:rowOff>19050</xdr:rowOff>
    </xdr:from>
    <xdr:to>
      <xdr:col>22</xdr:col>
      <xdr:colOff>632460</xdr:colOff>
      <xdr:row>77</xdr:row>
      <xdr:rowOff>106045</xdr:rowOff>
    </xdr:to>
    <xdr:sp macro="" textlink="">
      <xdr:nvSpPr>
        <xdr:cNvPr id="10844" name="テキスト ボックス 604">
          <a:extLst>
            <a:ext uri="{FF2B5EF4-FFF2-40B4-BE49-F238E27FC236}">
              <a16:creationId xmlns:a16="http://schemas.microsoft.com/office/drawing/2014/main" id="{00000000-0008-0000-0600-00005C2A0000}"/>
            </a:ext>
          </a:extLst>
        </xdr:cNvPr>
        <xdr:cNvSpPr txBox="1"/>
      </xdr:nvSpPr>
      <xdr:spPr>
        <a:xfrm>
          <a:off x="15213965" y="13049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68,429</a:t>
          </a:r>
        </a:p>
      </xdr:txBody>
    </xdr:sp>
    <xdr:clientData/>
  </xdr:twoCellAnchor>
  <xdr:twoCellAnchor>
    <xdr:from>
      <xdr:col>19</xdr:col>
      <xdr:colOff>644525</xdr:colOff>
      <xdr:row>74</xdr:row>
      <xdr:rowOff>124460</xdr:rowOff>
    </xdr:from>
    <xdr:to>
      <xdr:col>21</xdr:col>
      <xdr:colOff>161925</xdr:colOff>
      <xdr:row>74</xdr:row>
      <xdr:rowOff>144780</xdr:rowOff>
    </xdr:to>
    <xdr:cxnSp macro="">
      <xdr:nvCxnSpPr>
        <xdr:cNvPr id="10845" name="直線コネクタ 605">
          <a:extLst>
            <a:ext uri="{FF2B5EF4-FFF2-40B4-BE49-F238E27FC236}">
              <a16:creationId xmlns:a16="http://schemas.microsoft.com/office/drawing/2014/main" id="{00000000-0008-0000-0600-00005D2A0000}"/>
            </a:ext>
          </a:extLst>
        </xdr:cNvPr>
        <xdr:cNvCxnSpPr/>
      </xdr:nvCxnSpPr>
      <xdr:spPr>
        <a:xfrm flipV="1">
          <a:off x="13703300" y="128117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82550</xdr:rowOff>
    </xdr:from>
    <xdr:to>
      <xdr:col>21</xdr:col>
      <xdr:colOff>212725</xdr:colOff>
      <xdr:row>76</xdr:row>
      <xdr:rowOff>12700</xdr:rowOff>
    </xdr:to>
    <xdr:sp macro="" textlink="">
      <xdr:nvSpPr>
        <xdr:cNvPr id="10846" name="フローチャート : 判断 606">
          <a:extLst>
            <a:ext uri="{FF2B5EF4-FFF2-40B4-BE49-F238E27FC236}">
              <a16:creationId xmlns:a16="http://schemas.microsoft.com/office/drawing/2014/main" id="{00000000-0008-0000-0600-00005E2A0000}"/>
            </a:ext>
          </a:extLst>
        </xdr:cNvPr>
        <xdr:cNvSpPr/>
      </xdr:nvSpPr>
      <xdr:spPr>
        <a:xfrm>
          <a:off x="14541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76</xdr:row>
      <xdr:rowOff>3810</xdr:rowOff>
    </xdr:from>
    <xdr:to>
      <xdr:col>21</xdr:col>
      <xdr:colOff>429260</xdr:colOff>
      <xdr:row>77</xdr:row>
      <xdr:rowOff>91440</xdr:rowOff>
    </xdr:to>
    <xdr:sp macro="" textlink="">
      <xdr:nvSpPr>
        <xdr:cNvPr id="10847" name="テキスト ボックス 607">
          <a:extLst>
            <a:ext uri="{FF2B5EF4-FFF2-40B4-BE49-F238E27FC236}">
              <a16:creationId xmlns:a16="http://schemas.microsoft.com/office/drawing/2014/main" id="{00000000-0008-0000-0600-00005F2A0000}"/>
            </a:ext>
          </a:extLst>
        </xdr:cNvPr>
        <xdr:cNvSpPr txBox="1"/>
      </xdr:nvSpPr>
      <xdr:spPr>
        <a:xfrm>
          <a:off x="14324965" y="13034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71,127</a:t>
          </a:r>
        </a:p>
      </xdr:txBody>
    </xdr:sp>
    <xdr:clientData/>
  </xdr:twoCellAnchor>
  <xdr:twoCellAnchor>
    <xdr:from>
      <xdr:col>18</xdr:col>
      <xdr:colOff>441325</xdr:colOff>
      <xdr:row>74</xdr:row>
      <xdr:rowOff>103505</xdr:rowOff>
    </xdr:from>
    <xdr:to>
      <xdr:col>19</xdr:col>
      <xdr:colOff>644525</xdr:colOff>
      <xdr:row>74</xdr:row>
      <xdr:rowOff>144780</xdr:rowOff>
    </xdr:to>
    <xdr:cxnSp macro="">
      <xdr:nvCxnSpPr>
        <xdr:cNvPr id="10848" name="直線コネクタ 608">
          <a:extLst>
            <a:ext uri="{FF2B5EF4-FFF2-40B4-BE49-F238E27FC236}">
              <a16:creationId xmlns:a16="http://schemas.microsoft.com/office/drawing/2014/main" id="{00000000-0008-0000-0600-0000602A0000}"/>
            </a:ext>
          </a:extLst>
        </xdr:cNvPr>
        <xdr:cNvCxnSpPr/>
      </xdr:nvCxnSpPr>
      <xdr:spPr>
        <a:xfrm>
          <a:off x="12814300" y="127908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69215</xdr:rowOff>
    </xdr:from>
    <xdr:to>
      <xdr:col>20</xdr:col>
      <xdr:colOff>9525</xdr:colOff>
      <xdr:row>75</xdr:row>
      <xdr:rowOff>170815</xdr:rowOff>
    </xdr:to>
    <xdr:sp macro="" textlink="">
      <xdr:nvSpPr>
        <xdr:cNvPr id="10849" name="フローチャート : 判断 609">
          <a:extLst>
            <a:ext uri="{FF2B5EF4-FFF2-40B4-BE49-F238E27FC236}">
              <a16:creationId xmlns:a16="http://schemas.microsoft.com/office/drawing/2014/main" id="{00000000-0008-0000-0600-0000612A0000}"/>
            </a:ext>
          </a:extLst>
        </xdr:cNvPr>
        <xdr:cNvSpPr/>
      </xdr:nvSpPr>
      <xdr:spPr>
        <a:xfrm>
          <a:off x="13652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75</xdr:row>
      <xdr:rowOff>161925</xdr:rowOff>
    </xdr:from>
    <xdr:to>
      <xdr:col>20</xdr:col>
      <xdr:colOff>226060</xdr:colOff>
      <xdr:row>77</xdr:row>
      <xdr:rowOff>78105</xdr:rowOff>
    </xdr:to>
    <xdr:sp macro="" textlink="">
      <xdr:nvSpPr>
        <xdr:cNvPr id="10850" name="テキスト ボックス 610">
          <a:extLst>
            <a:ext uri="{FF2B5EF4-FFF2-40B4-BE49-F238E27FC236}">
              <a16:creationId xmlns:a16="http://schemas.microsoft.com/office/drawing/2014/main" id="{00000000-0008-0000-0600-0000622A0000}"/>
            </a:ext>
          </a:extLst>
        </xdr:cNvPr>
        <xdr:cNvSpPr txBox="1"/>
      </xdr:nvSpPr>
      <xdr:spPr>
        <a:xfrm>
          <a:off x="13435965" y="13020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73,420</a:t>
          </a:r>
        </a:p>
      </xdr:txBody>
    </xdr:sp>
    <xdr:clientData/>
  </xdr:twoCellAnchor>
  <xdr:twoCellAnchor>
    <xdr:from>
      <xdr:col>18</xdr:col>
      <xdr:colOff>390525</xdr:colOff>
      <xdr:row>75</xdr:row>
      <xdr:rowOff>56515</xdr:rowOff>
    </xdr:from>
    <xdr:to>
      <xdr:col>18</xdr:col>
      <xdr:colOff>492125</xdr:colOff>
      <xdr:row>75</xdr:row>
      <xdr:rowOff>158115</xdr:rowOff>
    </xdr:to>
    <xdr:sp macro="" textlink="">
      <xdr:nvSpPr>
        <xdr:cNvPr id="10851" name="フローチャート : 判断 611">
          <a:extLst>
            <a:ext uri="{FF2B5EF4-FFF2-40B4-BE49-F238E27FC236}">
              <a16:creationId xmlns:a16="http://schemas.microsoft.com/office/drawing/2014/main" id="{00000000-0008-0000-0600-0000632A0000}"/>
            </a:ext>
          </a:extLst>
        </xdr:cNvPr>
        <xdr:cNvSpPr/>
      </xdr:nvSpPr>
      <xdr:spPr>
        <a:xfrm>
          <a:off x="12763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75</xdr:row>
      <xdr:rowOff>149225</xdr:rowOff>
    </xdr:from>
    <xdr:to>
      <xdr:col>19</xdr:col>
      <xdr:colOff>22860</xdr:colOff>
      <xdr:row>77</xdr:row>
      <xdr:rowOff>65405</xdr:rowOff>
    </xdr:to>
    <xdr:sp macro="" textlink="">
      <xdr:nvSpPr>
        <xdr:cNvPr id="10852" name="テキスト ボックス 612">
          <a:extLst>
            <a:ext uri="{FF2B5EF4-FFF2-40B4-BE49-F238E27FC236}">
              <a16:creationId xmlns:a16="http://schemas.microsoft.com/office/drawing/2014/main" id="{00000000-0008-0000-0600-0000642A0000}"/>
            </a:ext>
          </a:extLst>
        </xdr:cNvPr>
        <xdr:cNvSpPr txBox="1"/>
      </xdr:nvSpPr>
      <xdr:spPr>
        <a:xfrm>
          <a:off x="12546965" y="13007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75,628</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0853" name="テキスト ボックス 613">
          <a:extLst>
            <a:ext uri="{FF2B5EF4-FFF2-40B4-BE49-F238E27FC236}">
              <a16:creationId xmlns:a16="http://schemas.microsoft.com/office/drawing/2014/main" id="{00000000-0008-0000-0600-0000652A0000}"/>
            </a:ext>
          </a:extLst>
        </xdr:cNvPr>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0854" name="テキスト ボックス 614">
          <a:extLst>
            <a:ext uri="{FF2B5EF4-FFF2-40B4-BE49-F238E27FC236}">
              <a16:creationId xmlns:a16="http://schemas.microsoft.com/office/drawing/2014/main" id="{00000000-0008-0000-0600-0000662A0000}"/>
            </a:ext>
          </a:extLst>
        </xdr:cNvPr>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0855" name="テキスト ボックス 615">
          <a:extLst>
            <a:ext uri="{FF2B5EF4-FFF2-40B4-BE49-F238E27FC236}">
              <a16:creationId xmlns:a16="http://schemas.microsoft.com/office/drawing/2014/main" id="{00000000-0008-0000-0600-0000672A0000}"/>
            </a:ext>
          </a:extLst>
        </xdr:cNvPr>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0856" name="テキスト ボックス 616">
          <a:extLst>
            <a:ext uri="{FF2B5EF4-FFF2-40B4-BE49-F238E27FC236}">
              <a16:creationId xmlns:a16="http://schemas.microsoft.com/office/drawing/2014/main" id="{00000000-0008-0000-0600-0000682A0000}"/>
            </a:ext>
          </a:extLst>
        </xdr:cNvPr>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0857" name="テキスト ボックス 617">
          <a:extLst>
            <a:ext uri="{FF2B5EF4-FFF2-40B4-BE49-F238E27FC236}">
              <a16:creationId xmlns:a16="http://schemas.microsoft.com/office/drawing/2014/main" id="{00000000-0008-0000-0600-0000692A0000}"/>
            </a:ext>
          </a:extLst>
        </xdr:cNvPr>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73</xdr:row>
      <xdr:rowOff>170815</xdr:rowOff>
    </xdr:from>
    <xdr:to>
      <xdr:col>23</xdr:col>
      <xdr:colOff>568325</xdr:colOff>
      <xdr:row>74</xdr:row>
      <xdr:rowOff>100965</xdr:rowOff>
    </xdr:to>
    <xdr:sp macro="" textlink="">
      <xdr:nvSpPr>
        <xdr:cNvPr id="10858" name="円/楕円 618">
          <a:extLst>
            <a:ext uri="{FF2B5EF4-FFF2-40B4-BE49-F238E27FC236}">
              <a16:creationId xmlns:a16="http://schemas.microsoft.com/office/drawing/2014/main" id="{00000000-0008-0000-0600-00006A2A0000}"/>
            </a:ext>
          </a:extLst>
        </xdr:cNvPr>
        <xdr:cNvSpPr/>
      </xdr:nvSpPr>
      <xdr:spPr>
        <a:xfrm>
          <a:off x="16268700" y="1268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73</xdr:row>
      <xdr:rowOff>22225</xdr:rowOff>
    </xdr:from>
    <xdr:to>
      <xdr:col>24</xdr:col>
      <xdr:colOff>481330</xdr:colOff>
      <xdr:row>74</xdr:row>
      <xdr:rowOff>109220</xdr:rowOff>
    </xdr:to>
    <xdr:sp macro="" textlink="">
      <xdr:nvSpPr>
        <xdr:cNvPr id="10859" name="公債費該当値テキスト">
          <a:extLst>
            <a:ext uri="{FF2B5EF4-FFF2-40B4-BE49-F238E27FC236}">
              <a16:creationId xmlns:a16="http://schemas.microsoft.com/office/drawing/2014/main" id="{00000000-0008-0000-0600-00006B2A0000}"/>
            </a:ext>
          </a:extLst>
        </xdr:cNvPr>
        <xdr:cNvSpPr txBox="1"/>
      </xdr:nvSpPr>
      <xdr:spPr>
        <a:xfrm>
          <a:off x="16370300" y="12538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115,674</a:t>
          </a:r>
        </a:p>
      </xdr:txBody>
    </xdr:sp>
    <xdr:clientData/>
  </xdr:twoCellAnchor>
  <xdr:twoCellAnchor>
    <xdr:from>
      <xdr:col>22</xdr:col>
      <xdr:colOff>314325</xdr:colOff>
      <xdr:row>74</xdr:row>
      <xdr:rowOff>33020</xdr:rowOff>
    </xdr:from>
    <xdr:to>
      <xdr:col>22</xdr:col>
      <xdr:colOff>415925</xdr:colOff>
      <xdr:row>74</xdr:row>
      <xdr:rowOff>134620</xdr:rowOff>
    </xdr:to>
    <xdr:sp macro="" textlink="">
      <xdr:nvSpPr>
        <xdr:cNvPr id="10860" name="円/楕円 620">
          <a:extLst>
            <a:ext uri="{FF2B5EF4-FFF2-40B4-BE49-F238E27FC236}">
              <a16:creationId xmlns:a16="http://schemas.microsoft.com/office/drawing/2014/main" id="{00000000-0008-0000-0600-00006C2A0000}"/>
            </a:ext>
          </a:extLst>
        </xdr:cNvPr>
        <xdr:cNvSpPr/>
      </xdr:nvSpPr>
      <xdr:spPr>
        <a:xfrm>
          <a:off x="15430500" y="1272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72</xdr:row>
      <xdr:rowOff>151130</xdr:rowOff>
    </xdr:from>
    <xdr:to>
      <xdr:col>22</xdr:col>
      <xdr:colOff>664210</xdr:colOff>
      <xdr:row>74</xdr:row>
      <xdr:rowOff>67310</xdr:rowOff>
    </xdr:to>
    <xdr:sp macro="" textlink="">
      <xdr:nvSpPr>
        <xdr:cNvPr id="10861" name="テキスト ボックス 621">
          <a:extLst>
            <a:ext uri="{FF2B5EF4-FFF2-40B4-BE49-F238E27FC236}">
              <a16:creationId xmlns:a16="http://schemas.microsoft.com/office/drawing/2014/main" id="{00000000-0008-0000-0600-00006D2A0000}"/>
            </a:ext>
          </a:extLst>
        </xdr:cNvPr>
        <xdr:cNvSpPr txBox="1"/>
      </xdr:nvSpPr>
      <xdr:spPr>
        <a:xfrm>
          <a:off x="15181580" y="12495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109,771</a:t>
          </a:r>
        </a:p>
      </xdr:txBody>
    </xdr:sp>
    <xdr:clientData/>
  </xdr:twoCellAnchor>
  <xdr:twoCellAnchor>
    <xdr:from>
      <xdr:col>21</xdr:col>
      <xdr:colOff>111125</xdr:colOff>
      <xdr:row>74</xdr:row>
      <xdr:rowOff>73660</xdr:rowOff>
    </xdr:from>
    <xdr:to>
      <xdr:col>21</xdr:col>
      <xdr:colOff>212725</xdr:colOff>
      <xdr:row>75</xdr:row>
      <xdr:rowOff>3810</xdr:rowOff>
    </xdr:to>
    <xdr:sp macro="" textlink="">
      <xdr:nvSpPr>
        <xdr:cNvPr id="10862" name="円/楕円 622">
          <a:extLst>
            <a:ext uri="{FF2B5EF4-FFF2-40B4-BE49-F238E27FC236}">
              <a16:creationId xmlns:a16="http://schemas.microsoft.com/office/drawing/2014/main" id="{00000000-0008-0000-0600-00006E2A0000}"/>
            </a:ext>
          </a:extLst>
        </xdr:cNvPr>
        <xdr:cNvSpPr/>
      </xdr:nvSpPr>
      <xdr:spPr>
        <a:xfrm>
          <a:off x="14541500" y="1276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73</xdr:row>
      <xdr:rowOff>20320</xdr:rowOff>
    </xdr:from>
    <xdr:to>
      <xdr:col>21</xdr:col>
      <xdr:colOff>460375</xdr:colOff>
      <xdr:row>74</xdr:row>
      <xdr:rowOff>107315</xdr:rowOff>
    </xdr:to>
    <xdr:sp macro="" textlink="">
      <xdr:nvSpPr>
        <xdr:cNvPr id="10863" name="テキスト ボックス 623">
          <a:extLst>
            <a:ext uri="{FF2B5EF4-FFF2-40B4-BE49-F238E27FC236}">
              <a16:creationId xmlns:a16="http://schemas.microsoft.com/office/drawing/2014/main" id="{00000000-0008-0000-0600-00006F2A0000}"/>
            </a:ext>
          </a:extLst>
        </xdr:cNvPr>
        <xdr:cNvSpPr txBox="1"/>
      </xdr:nvSpPr>
      <xdr:spPr>
        <a:xfrm>
          <a:off x="14292580" y="12536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102,623</a:t>
          </a:r>
        </a:p>
      </xdr:txBody>
    </xdr:sp>
    <xdr:clientData/>
  </xdr:twoCellAnchor>
  <xdr:twoCellAnchor>
    <xdr:from>
      <xdr:col>19</xdr:col>
      <xdr:colOff>593725</xdr:colOff>
      <xdr:row>74</xdr:row>
      <xdr:rowOff>93980</xdr:rowOff>
    </xdr:from>
    <xdr:to>
      <xdr:col>20</xdr:col>
      <xdr:colOff>9525</xdr:colOff>
      <xdr:row>75</xdr:row>
      <xdr:rowOff>24130</xdr:rowOff>
    </xdr:to>
    <xdr:sp macro="" textlink="">
      <xdr:nvSpPr>
        <xdr:cNvPr id="10864" name="円/楕円 624">
          <a:extLst>
            <a:ext uri="{FF2B5EF4-FFF2-40B4-BE49-F238E27FC236}">
              <a16:creationId xmlns:a16="http://schemas.microsoft.com/office/drawing/2014/main" id="{00000000-0008-0000-0600-0000702A0000}"/>
            </a:ext>
          </a:extLst>
        </xdr:cNvPr>
        <xdr:cNvSpPr/>
      </xdr:nvSpPr>
      <xdr:spPr>
        <a:xfrm>
          <a:off x="13652500" y="1278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73</xdr:row>
      <xdr:rowOff>41275</xdr:rowOff>
    </xdr:from>
    <xdr:to>
      <xdr:col>20</xdr:col>
      <xdr:colOff>226060</xdr:colOff>
      <xdr:row>74</xdr:row>
      <xdr:rowOff>128270</xdr:rowOff>
    </xdr:to>
    <xdr:sp macro="" textlink="">
      <xdr:nvSpPr>
        <xdr:cNvPr id="10865" name="テキスト ボックス 625">
          <a:extLst>
            <a:ext uri="{FF2B5EF4-FFF2-40B4-BE49-F238E27FC236}">
              <a16:creationId xmlns:a16="http://schemas.microsoft.com/office/drawing/2014/main" id="{00000000-0008-0000-0600-0000712A0000}"/>
            </a:ext>
          </a:extLst>
        </xdr:cNvPr>
        <xdr:cNvSpPr txBox="1"/>
      </xdr:nvSpPr>
      <xdr:spPr>
        <a:xfrm>
          <a:off x="13435965" y="1255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99,058</a:t>
          </a:r>
        </a:p>
      </xdr:txBody>
    </xdr:sp>
    <xdr:clientData/>
  </xdr:twoCellAnchor>
  <xdr:twoCellAnchor>
    <xdr:from>
      <xdr:col>18</xdr:col>
      <xdr:colOff>390525</xdr:colOff>
      <xdr:row>74</xdr:row>
      <xdr:rowOff>52705</xdr:rowOff>
    </xdr:from>
    <xdr:to>
      <xdr:col>18</xdr:col>
      <xdr:colOff>492125</xdr:colOff>
      <xdr:row>74</xdr:row>
      <xdr:rowOff>154940</xdr:rowOff>
    </xdr:to>
    <xdr:sp macro="" textlink="">
      <xdr:nvSpPr>
        <xdr:cNvPr id="10866" name="円/楕円 626">
          <a:extLst>
            <a:ext uri="{FF2B5EF4-FFF2-40B4-BE49-F238E27FC236}">
              <a16:creationId xmlns:a16="http://schemas.microsoft.com/office/drawing/2014/main" id="{00000000-0008-0000-0600-0000722A0000}"/>
            </a:ext>
          </a:extLst>
        </xdr:cNvPr>
        <xdr:cNvSpPr/>
      </xdr:nvSpPr>
      <xdr:spPr>
        <a:xfrm>
          <a:off x="12763500" y="12740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72</xdr:row>
      <xdr:rowOff>170815</xdr:rowOff>
    </xdr:from>
    <xdr:to>
      <xdr:col>19</xdr:col>
      <xdr:colOff>54610</xdr:colOff>
      <xdr:row>74</xdr:row>
      <xdr:rowOff>86360</xdr:rowOff>
    </xdr:to>
    <xdr:sp macro="" textlink="">
      <xdr:nvSpPr>
        <xdr:cNvPr id="10867" name="テキスト ボックス 627">
          <a:extLst>
            <a:ext uri="{FF2B5EF4-FFF2-40B4-BE49-F238E27FC236}">
              <a16:creationId xmlns:a16="http://schemas.microsoft.com/office/drawing/2014/main" id="{00000000-0008-0000-0600-0000732A0000}"/>
            </a:ext>
          </a:extLst>
        </xdr:cNvPr>
        <xdr:cNvSpPr txBox="1"/>
      </xdr:nvSpPr>
      <xdr:spPr>
        <a:xfrm>
          <a:off x="12514580" y="12515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106,316</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0868" name="正方形/長方形 628">
          <a:extLst>
            <a:ext uri="{FF2B5EF4-FFF2-40B4-BE49-F238E27FC236}">
              <a16:creationId xmlns:a16="http://schemas.microsoft.com/office/drawing/2014/main" id="{00000000-0008-0000-0600-0000742A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0869" name="正方形/長方形 629">
          <a:extLst>
            <a:ext uri="{FF2B5EF4-FFF2-40B4-BE49-F238E27FC236}">
              <a16:creationId xmlns:a16="http://schemas.microsoft.com/office/drawing/2014/main" id="{00000000-0008-0000-0600-0000752A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0870" name="正方形/長方形 630">
          <a:extLst>
            <a:ext uri="{FF2B5EF4-FFF2-40B4-BE49-F238E27FC236}">
              <a16:creationId xmlns:a16="http://schemas.microsoft.com/office/drawing/2014/main" id="{00000000-0008-0000-0600-0000762A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57/79</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0871" name="正方形/長方形 631">
          <a:extLst>
            <a:ext uri="{FF2B5EF4-FFF2-40B4-BE49-F238E27FC236}">
              <a16:creationId xmlns:a16="http://schemas.microsoft.com/office/drawing/2014/main" id="{00000000-0008-0000-0600-0000772A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0872" name="正方形/長方形 632">
          <a:extLst>
            <a:ext uri="{FF2B5EF4-FFF2-40B4-BE49-F238E27FC236}">
              <a16:creationId xmlns:a16="http://schemas.microsoft.com/office/drawing/2014/main" id="{00000000-0008-0000-0600-0000782A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12,906</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0873" name="正方形/長方形 633">
          <a:extLst>
            <a:ext uri="{FF2B5EF4-FFF2-40B4-BE49-F238E27FC236}">
              <a16:creationId xmlns:a16="http://schemas.microsoft.com/office/drawing/2014/main" id="{00000000-0008-0000-0600-0000792A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0874" name="正方形/長方形 634">
          <a:extLst>
            <a:ext uri="{FF2B5EF4-FFF2-40B4-BE49-F238E27FC236}">
              <a16:creationId xmlns:a16="http://schemas.microsoft.com/office/drawing/2014/main" id="{00000000-0008-0000-0600-00007A2A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17,063</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75" name="正方形/長方形 635">
          <a:extLst>
            <a:ext uri="{FF2B5EF4-FFF2-40B4-BE49-F238E27FC236}">
              <a16:creationId xmlns:a16="http://schemas.microsoft.com/office/drawing/2014/main" id="{00000000-0008-0000-0600-00007B2A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0876" name="テキスト ボックス 636">
          <a:extLst>
            <a:ext uri="{FF2B5EF4-FFF2-40B4-BE49-F238E27FC236}">
              <a16:creationId xmlns:a16="http://schemas.microsoft.com/office/drawing/2014/main" id="{00000000-0008-0000-0600-00007C2A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0877" name="直線コネクタ 637">
          <a:extLst>
            <a:ext uri="{FF2B5EF4-FFF2-40B4-BE49-F238E27FC236}">
              <a16:creationId xmlns:a16="http://schemas.microsoft.com/office/drawing/2014/main" id="{00000000-0008-0000-0600-00007D2A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10878" name="直線コネクタ 638">
          <a:extLst>
            <a:ext uri="{FF2B5EF4-FFF2-40B4-BE49-F238E27FC236}">
              <a16:creationId xmlns:a16="http://schemas.microsoft.com/office/drawing/2014/main" id="{00000000-0008-0000-0600-00007E2A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168910</xdr:rowOff>
    </xdr:from>
    <xdr:to>
      <xdr:col>18</xdr:col>
      <xdr:colOff>72390</xdr:colOff>
      <xdr:row>99</xdr:row>
      <xdr:rowOff>84455</xdr:rowOff>
    </xdr:to>
    <xdr:sp macro="" textlink="">
      <xdr:nvSpPr>
        <xdr:cNvPr id="10879" name="テキスト ボックス 639">
          <a:extLst>
            <a:ext uri="{FF2B5EF4-FFF2-40B4-BE49-F238E27FC236}">
              <a16:creationId xmlns:a16="http://schemas.microsoft.com/office/drawing/2014/main" id="{00000000-0008-0000-0600-00007F2A0000}"/>
            </a:ext>
          </a:extLst>
        </xdr:cNvPr>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96</xdr:row>
      <xdr:rowOff>25400</xdr:rowOff>
    </xdr:from>
    <xdr:to>
      <xdr:col>24</xdr:col>
      <xdr:colOff>644525</xdr:colOff>
      <xdr:row>96</xdr:row>
      <xdr:rowOff>25400</xdr:rowOff>
    </xdr:to>
    <xdr:cxnSp macro="">
      <xdr:nvCxnSpPr>
        <xdr:cNvPr id="10880" name="直線コネクタ 640">
          <a:extLst>
            <a:ext uri="{FF2B5EF4-FFF2-40B4-BE49-F238E27FC236}">
              <a16:creationId xmlns:a16="http://schemas.microsoft.com/office/drawing/2014/main" id="{00000000-0008-0000-0600-0000802A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82550</xdr:colOff>
      <xdr:row>95</xdr:row>
      <xdr:rowOff>54610</xdr:rowOff>
    </xdr:from>
    <xdr:to>
      <xdr:col>18</xdr:col>
      <xdr:colOff>72390</xdr:colOff>
      <xdr:row>96</xdr:row>
      <xdr:rowOff>141605</xdr:rowOff>
    </xdr:to>
    <xdr:sp macro="" textlink="">
      <xdr:nvSpPr>
        <xdr:cNvPr id="10881" name="テキスト ボックス 641">
          <a:extLst>
            <a:ext uri="{FF2B5EF4-FFF2-40B4-BE49-F238E27FC236}">
              <a16:creationId xmlns:a16="http://schemas.microsoft.com/office/drawing/2014/main" id="{00000000-0008-0000-0600-0000812A0000}"/>
            </a:ext>
          </a:extLst>
        </xdr:cNvPr>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18</xdr:col>
      <xdr:colOff>73025</xdr:colOff>
      <xdr:row>93</xdr:row>
      <xdr:rowOff>82550</xdr:rowOff>
    </xdr:from>
    <xdr:to>
      <xdr:col>24</xdr:col>
      <xdr:colOff>644525</xdr:colOff>
      <xdr:row>93</xdr:row>
      <xdr:rowOff>82550</xdr:rowOff>
    </xdr:to>
    <xdr:cxnSp macro="">
      <xdr:nvCxnSpPr>
        <xdr:cNvPr id="10882" name="直線コネクタ 642">
          <a:extLst>
            <a:ext uri="{FF2B5EF4-FFF2-40B4-BE49-F238E27FC236}">
              <a16:creationId xmlns:a16="http://schemas.microsoft.com/office/drawing/2014/main" id="{00000000-0008-0000-0600-0000822A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82550</xdr:colOff>
      <xdr:row>92</xdr:row>
      <xdr:rowOff>111760</xdr:rowOff>
    </xdr:from>
    <xdr:to>
      <xdr:col>18</xdr:col>
      <xdr:colOff>72390</xdr:colOff>
      <xdr:row>94</xdr:row>
      <xdr:rowOff>27305</xdr:rowOff>
    </xdr:to>
    <xdr:sp macro="" textlink="">
      <xdr:nvSpPr>
        <xdr:cNvPr id="10883" name="テキスト ボックス 643">
          <a:extLst>
            <a:ext uri="{FF2B5EF4-FFF2-40B4-BE49-F238E27FC236}">
              <a16:creationId xmlns:a16="http://schemas.microsoft.com/office/drawing/2014/main" id="{00000000-0008-0000-0600-0000832A0000}"/>
            </a:ext>
          </a:extLst>
        </xdr:cNvPr>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2,000,000</a:t>
          </a:r>
        </a:p>
      </xdr:txBody>
    </xdr:sp>
    <xdr:clientData/>
  </xdr:twoCellAnchor>
  <xdr:twoCellAnchor>
    <xdr:from>
      <xdr:col>18</xdr:col>
      <xdr:colOff>73025</xdr:colOff>
      <xdr:row>90</xdr:row>
      <xdr:rowOff>139700</xdr:rowOff>
    </xdr:from>
    <xdr:to>
      <xdr:col>24</xdr:col>
      <xdr:colOff>644525</xdr:colOff>
      <xdr:row>90</xdr:row>
      <xdr:rowOff>139700</xdr:rowOff>
    </xdr:to>
    <xdr:cxnSp macro="">
      <xdr:nvCxnSpPr>
        <xdr:cNvPr id="10884" name="直線コネクタ 644">
          <a:extLst>
            <a:ext uri="{FF2B5EF4-FFF2-40B4-BE49-F238E27FC236}">
              <a16:creationId xmlns:a16="http://schemas.microsoft.com/office/drawing/2014/main" id="{00000000-0008-0000-0600-0000842A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82550</xdr:colOff>
      <xdr:row>89</xdr:row>
      <xdr:rowOff>168910</xdr:rowOff>
    </xdr:from>
    <xdr:to>
      <xdr:col>18</xdr:col>
      <xdr:colOff>72390</xdr:colOff>
      <xdr:row>91</xdr:row>
      <xdr:rowOff>84455</xdr:rowOff>
    </xdr:to>
    <xdr:sp macro="" textlink="">
      <xdr:nvSpPr>
        <xdr:cNvPr id="10885" name="テキスト ボックス 645">
          <a:extLst>
            <a:ext uri="{FF2B5EF4-FFF2-40B4-BE49-F238E27FC236}">
              <a16:creationId xmlns:a16="http://schemas.microsoft.com/office/drawing/2014/main" id="{00000000-0008-0000-0600-0000852A0000}"/>
            </a:ext>
          </a:extLst>
        </xdr:cNvPr>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0886" name="直線コネクタ 646">
          <a:extLst>
            <a:ext uri="{FF2B5EF4-FFF2-40B4-BE49-F238E27FC236}">
              <a16:creationId xmlns:a16="http://schemas.microsoft.com/office/drawing/2014/main" id="{00000000-0008-0000-0600-0000862A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82550</xdr:colOff>
      <xdr:row>87</xdr:row>
      <xdr:rowOff>54610</xdr:rowOff>
    </xdr:from>
    <xdr:to>
      <xdr:col>18</xdr:col>
      <xdr:colOff>72390</xdr:colOff>
      <xdr:row>88</xdr:row>
      <xdr:rowOff>141605</xdr:rowOff>
    </xdr:to>
    <xdr:sp macro="" textlink="">
      <xdr:nvSpPr>
        <xdr:cNvPr id="10887" name="テキスト ボックス 647">
          <a:extLst>
            <a:ext uri="{FF2B5EF4-FFF2-40B4-BE49-F238E27FC236}">
              <a16:creationId xmlns:a16="http://schemas.microsoft.com/office/drawing/2014/main" id="{00000000-0008-0000-0600-0000872A0000}"/>
            </a:ext>
          </a:extLst>
        </xdr:cNvPr>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0888" name="積立金グラフ枠">
          <a:extLst>
            <a:ext uri="{FF2B5EF4-FFF2-40B4-BE49-F238E27FC236}">
              <a16:creationId xmlns:a16="http://schemas.microsoft.com/office/drawing/2014/main" id="{00000000-0008-0000-0600-0000882A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91</xdr:row>
      <xdr:rowOff>97790</xdr:rowOff>
    </xdr:from>
    <xdr:to>
      <xdr:col>23</xdr:col>
      <xdr:colOff>516890</xdr:colOff>
      <xdr:row>98</xdr:row>
      <xdr:rowOff>139700</xdr:rowOff>
    </xdr:to>
    <xdr:cxnSp macro="">
      <xdr:nvCxnSpPr>
        <xdr:cNvPr id="10889" name="直線コネクタ 649">
          <a:extLst>
            <a:ext uri="{FF2B5EF4-FFF2-40B4-BE49-F238E27FC236}">
              <a16:creationId xmlns:a16="http://schemas.microsoft.com/office/drawing/2014/main" id="{00000000-0008-0000-0600-0000892A0000}"/>
            </a:ext>
          </a:extLst>
        </xdr:cNvPr>
        <xdr:cNvCxnSpPr/>
      </xdr:nvCxnSpPr>
      <xdr:spPr>
        <a:xfrm flipV="1">
          <a:off x="16317595" y="1569974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99</xdr:row>
      <xdr:rowOff>7620</xdr:rowOff>
    </xdr:from>
    <xdr:to>
      <xdr:col>24</xdr:col>
      <xdr:colOff>260985</xdr:colOff>
      <xdr:row>100</xdr:row>
      <xdr:rowOff>94615</xdr:rowOff>
    </xdr:to>
    <xdr:sp macro="" textlink="">
      <xdr:nvSpPr>
        <xdr:cNvPr id="10890" name="積立金最小値テキスト">
          <a:extLst>
            <a:ext uri="{FF2B5EF4-FFF2-40B4-BE49-F238E27FC236}">
              <a16:creationId xmlns:a16="http://schemas.microsoft.com/office/drawing/2014/main" id="{00000000-0008-0000-0600-00008A2A0000}"/>
            </a:ext>
          </a:extLst>
        </xdr:cNvPr>
        <xdr:cNvSpPr txBox="1"/>
      </xdr:nvSpPr>
      <xdr:spPr>
        <a:xfrm>
          <a:off x="16370300" y="169811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506</a:t>
          </a:r>
        </a:p>
      </xdr:txBody>
    </xdr:sp>
    <xdr:clientData/>
  </xdr:twoCellAnchor>
  <xdr:twoCellAnchor>
    <xdr:from>
      <xdr:col>23</xdr:col>
      <xdr:colOff>428625</xdr:colOff>
      <xdr:row>98</xdr:row>
      <xdr:rowOff>139700</xdr:rowOff>
    </xdr:from>
    <xdr:to>
      <xdr:col>23</xdr:col>
      <xdr:colOff>606425</xdr:colOff>
      <xdr:row>98</xdr:row>
      <xdr:rowOff>139700</xdr:rowOff>
    </xdr:to>
    <xdr:cxnSp macro="">
      <xdr:nvCxnSpPr>
        <xdr:cNvPr id="10891" name="直線コネクタ 651">
          <a:extLst>
            <a:ext uri="{FF2B5EF4-FFF2-40B4-BE49-F238E27FC236}">
              <a16:creationId xmlns:a16="http://schemas.microsoft.com/office/drawing/2014/main" id="{00000000-0008-0000-0600-00008B2A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90</xdr:row>
      <xdr:rowOff>44450</xdr:rowOff>
    </xdr:from>
    <xdr:to>
      <xdr:col>24</xdr:col>
      <xdr:colOff>572770</xdr:colOff>
      <xdr:row>91</xdr:row>
      <xdr:rowOff>132080</xdr:rowOff>
    </xdr:to>
    <xdr:sp macro="" textlink="">
      <xdr:nvSpPr>
        <xdr:cNvPr id="10892" name="積立金最大値テキスト">
          <a:extLst>
            <a:ext uri="{FF2B5EF4-FFF2-40B4-BE49-F238E27FC236}">
              <a16:creationId xmlns:a16="http://schemas.microsoft.com/office/drawing/2014/main" id="{00000000-0008-0000-0600-00008C2A0000}"/>
            </a:ext>
          </a:extLst>
        </xdr:cNvPr>
        <xdr:cNvSpPr txBox="1"/>
      </xdr:nvSpPr>
      <xdr:spPr>
        <a:xfrm>
          <a:off x="16370300" y="154749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2,716,293</a:t>
          </a:r>
        </a:p>
      </xdr:txBody>
    </xdr:sp>
    <xdr:clientData/>
  </xdr:twoCellAnchor>
  <xdr:twoCellAnchor>
    <xdr:from>
      <xdr:col>23</xdr:col>
      <xdr:colOff>428625</xdr:colOff>
      <xdr:row>91</xdr:row>
      <xdr:rowOff>97790</xdr:rowOff>
    </xdr:from>
    <xdr:to>
      <xdr:col>23</xdr:col>
      <xdr:colOff>606425</xdr:colOff>
      <xdr:row>91</xdr:row>
      <xdr:rowOff>97790</xdr:rowOff>
    </xdr:to>
    <xdr:cxnSp macro="">
      <xdr:nvCxnSpPr>
        <xdr:cNvPr id="10893" name="直線コネクタ 653">
          <a:extLst>
            <a:ext uri="{FF2B5EF4-FFF2-40B4-BE49-F238E27FC236}">
              <a16:creationId xmlns:a16="http://schemas.microsoft.com/office/drawing/2014/main" id="{00000000-0008-0000-0600-00008D2A0000}"/>
            </a:ext>
          </a:extLst>
        </xdr:cNvPr>
        <xdr:cNvCxnSpPr/>
      </xdr:nvCxnSpPr>
      <xdr:spPr>
        <a:xfrm>
          <a:off x="16230600" y="1569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120650</xdr:rowOff>
    </xdr:from>
    <xdr:to>
      <xdr:col>23</xdr:col>
      <xdr:colOff>517525</xdr:colOff>
      <xdr:row>98</xdr:row>
      <xdr:rowOff>132715</xdr:rowOff>
    </xdr:to>
    <xdr:cxnSp macro="">
      <xdr:nvCxnSpPr>
        <xdr:cNvPr id="10894" name="直線コネクタ 654">
          <a:extLst>
            <a:ext uri="{FF2B5EF4-FFF2-40B4-BE49-F238E27FC236}">
              <a16:creationId xmlns:a16="http://schemas.microsoft.com/office/drawing/2014/main" id="{00000000-0008-0000-0600-00008E2A0000}"/>
            </a:ext>
          </a:extLst>
        </xdr:cNvPr>
        <xdr:cNvCxnSpPr/>
      </xdr:nvCxnSpPr>
      <xdr:spPr>
        <a:xfrm>
          <a:off x="15481300" y="169227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97</xdr:row>
      <xdr:rowOff>96520</xdr:rowOff>
    </xdr:from>
    <xdr:to>
      <xdr:col>24</xdr:col>
      <xdr:colOff>417195</xdr:colOff>
      <xdr:row>99</xdr:row>
      <xdr:rowOff>12700</xdr:rowOff>
    </xdr:to>
    <xdr:sp macro="" textlink="">
      <xdr:nvSpPr>
        <xdr:cNvPr id="10895" name="積立金平均値テキスト">
          <a:extLst>
            <a:ext uri="{FF2B5EF4-FFF2-40B4-BE49-F238E27FC236}">
              <a16:creationId xmlns:a16="http://schemas.microsoft.com/office/drawing/2014/main" id="{00000000-0008-0000-0600-00008F2A0000}"/>
            </a:ext>
          </a:extLst>
        </xdr:cNvPr>
        <xdr:cNvSpPr txBox="1"/>
      </xdr:nvSpPr>
      <xdr:spPr>
        <a:xfrm>
          <a:off x="16370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34,007</a:t>
          </a:r>
        </a:p>
      </xdr:txBody>
    </xdr:sp>
    <xdr:clientData/>
  </xdr:twoCellAnchor>
  <xdr:twoCellAnchor>
    <xdr:from>
      <xdr:col>23</xdr:col>
      <xdr:colOff>466725</xdr:colOff>
      <xdr:row>98</xdr:row>
      <xdr:rowOff>73660</xdr:rowOff>
    </xdr:from>
    <xdr:to>
      <xdr:col>23</xdr:col>
      <xdr:colOff>568325</xdr:colOff>
      <xdr:row>99</xdr:row>
      <xdr:rowOff>3810</xdr:rowOff>
    </xdr:to>
    <xdr:sp macro="" textlink="">
      <xdr:nvSpPr>
        <xdr:cNvPr id="10896" name="フローチャート : 判断 656">
          <a:extLst>
            <a:ext uri="{FF2B5EF4-FFF2-40B4-BE49-F238E27FC236}">
              <a16:creationId xmlns:a16="http://schemas.microsoft.com/office/drawing/2014/main" id="{00000000-0008-0000-0600-0000902A0000}"/>
            </a:ext>
          </a:extLst>
        </xdr:cNvPr>
        <xdr:cNvSpPr/>
      </xdr:nvSpPr>
      <xdr:spPr>
        <a:xfrm>
          <a:off x="16268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98</xdr:row>
      <xdr:rowOff>120650</xdr:rowOff>
    </xdr:from>
    <xdr:to>
      <xdr:col>22</xdr:col>
      <xdr:colOff>365125</xdr:colOff>
      <xdr:row>98</xdr:row>
      <xdr:rowOff>128270</xdr:rowOff>
    </xdr:to>
    <xdr:cxnSp macro="">
      <xdr:nvCxnSpPr>
        <xdr:cNvPr id="10897" name="直線コネクタ 657">
          <a:extLst>
            <a:ext uri="{FF2B5EF4-FFF2-40B4-BE49-F238E27FC236}">
              <a16:creationId xmlns:a16="http://schemas.microsoft.com/office/drawing/2014/main" id="{00000000-0008-0000-0600-0000912A0000}"/>
            </a:ext>
          </a:extLst>
        </xdr:cNvPr>
        <xdr:cNvCxnSpPr/>
      </xdr:nvCxnSpPr>
      <xdr:spPr>
        <a:xfrm flipV="1">
          <a:off x="14592300" y="169227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71120</xdr:rowOff>
    </xdr:from>
    <xdr:to>
      <xdr:col>22</xdr:col>
      <xdr:colOff>415925</xdr:colOff>
      <xdr:row>99</xdr:row>
      <xdr:rowOff>1270</xdr:rowOff>
    </xdr:to>
    <xdr:sp macro="" textlink="">
      <xdr:nvSpPr>
        <xdr:cNvPr id="10898" name="フローチャート : 判断 658">
          <a:extLst>
            <a:ext uri="{FF2B5EF4-FFF2-40B4-BE49-F238E27FC236}">
              <a16:creationId xmlns:a16="http://schemas.microsoft.com/office/drawing/2014/main" id="{00000000-0008-0000-0600-0000922A0000}"/>
            </a:ext>
          </a:extLst>
        </xdr:cNvPr>
        <xdr:cNvSpPr/>
      </xdr:nvSpPr>
      <xdr:spPr>
        <a:xfrm>
          <a:off x="15430500" y="1687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98</xdr:row>
      <xdr:rowOff>163830</xdr:rowOff>
    </xdr:from>
    <xdr:to>
      <xdr:col>22</xdr:col>
      <xdr:colOff>632460</xdr:colOff>
      <xdr:row>100</xdr:row>
      <xdr:rowOff>80010</xdr:rowOff>
    </xdr:to>
    <xdr:sp macro="" textlink="">
      <xdr:nvSpPr>
        <xdr:cNvPr id="10899" name="テキスト ボックス 659">
          <a:extLst>
            <a:ext uri="{FF2B5EF4-FFF2-40B4-BE49-F238E27FC236}">
              <a16:creationId xmlns:a16="http://schemas.microsoft.com/office/drawing/2014/main" id="{00000000-0008-0000-0600-0000932A0000}"/>
            </a:ext>
          </a:extLst>
        </xdr:cNvPr>
        <xdr:cNvSpPr txBox="1"/>
      </xdr:nvSpPr>
      <xdr:spPr>
        <a:xfrm>
          <a:off x="15213965" y="1696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39,533</a:t>
          </a:r>
        </a:p>
      </xdr:txBody>
    </xdr:sp>
    <xdr:clientData/>
  </xdr:twoCellAnchor>
  <xdr:twoCellAnchor>
    <xdr:from>
      <xdr:col>19</xdr:col>
      <xdr:colOff>644525</xdr:colOff>
      <xdr:row>98</xdr:row>
      <xdr:rowOff>118110</xdr:rowOff>
    </xdr:from>
    <xdr:to>
      <xdr:col>21</xdr:col>
      <xdr:colOff>161925</xdr:colOff>
      <xdr:row>98</xdr:row>
      <xdr:rowOff>128270</xdr:rowOff>
    </xdr:to>
    <xdr:cxnSp macro="">
      <xdr:nvCxnSpPr>
        <xdr:cNvPr id="10900" name="直線コネクタ 660">
          <a:extLst>
            <a:ext uri="{FF2B5EF4-FFF2-40B4-BE49-F238E27FC236}">
              <a16:creationId xmlns:a16="http://schemas.microsoft.com/office/drawing/2014/main" id="{00000000-0008-0000-0600-0000942A0000}"/>
            </a:ext>
          </a:extLst>
        </xdr:cNvPr>
        <xdr:cNvCxnSpPr/>
      </xdr:nvCxnSpPr>
      <xdr:spPr>
        <a:xfrm>
          <a:off x="13703300" y="169202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42545</xdr:rowOff>
    </xdr:from>
    <xdr:to>
      <xdr:col>21</xdr:col>
      <xdr:colOff>212725</xdr:colOff>
      <xdr:row>98</xdr:row>
      <xdr:rowOff>144145</xdr:rowOff>
    </xdr:to>
    <xdr:sp macro="" textlink="">
      <xdr:nvSpPr>
        <xdr:cNvPr id="10901" name="フローチャート : 判断 661">
          <a:extLst>
            <a:ext uri="{FF2B5EF4-FFF2-40B4-BE49-F238E27FC236}">
              <a16:creationId xmlns:a16="http://schemas.microsoft.com/office/drawing/2014/main" id="{00000000-0008-0000-0600-0000952A0000}"/>
            </a:ext>
          </a:extLst>
        </xdr:cNvPr>
        <xdr:cNvSpPr/>
      </xdr:nvSpPr>
      <xdr:spPr>
        <a:xfrm>
          <a:off x="14541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96</xdr:row>
      <xdr:rowOff>160655</xdr:rowOff>
    </xdr:from>
    <xdr:to>
      <xdr:col>21</xdr:col>
      <xdr:colOff>460375</xdr:colOff>
      <xdr:row>98</xdr:row>
      <xdr:rowOff>76835</xdr:rowOff>
    </xdr:to>
    <xdr:sp macro="" textlink="">
      <xdr:nvSpPr>
        <xdr:cNvPr id="10902" name="テキスト ボックス 662">
          <a:extLst>
            <a:ext uri="{FF2B5EF4-FFF2-40B4-BE49-F238E27FC236}">
              <a16:creationId xmlns:a16="http://schemas.microsoft.com/office/drawing/2014/main" id="{00000000-0008-0000-0600-0000962A0000}"/>
            </a:ext>
          </a:extLst>
        </xdr:cNvPr>
        <xdr:cNvSpPr txBox="1"/>
      </xdr:nvSpPr>
      <xdr:spPr>
        <a:xfrm>
          <a:off x="14292580" y="166198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102,059</a:t>
          </a:r>
        </a:p>
      </xdr:txBody>
    </xdr:sp>
    <xdr:clientData/>
  </xdr:twoCellAnchor>
  <xdr:twoCellAnchor>
    <xdr:from>
      <xdr:col>18</xdr:col>
      <xdr:colOff>441325</xdr:colOff>
      <xdr:row>98</xdr:row>
      <xdr:rowOff>107315</xdr:rowOff>
    </xdr:from>
    <xdr:to>
      <xdr:col>19</xdr:col>
      <xdr:colOff>644525</xdr:colOff>
      <xdr:row>98</xdr:row>
      <xdr:rowOff>118110</xdr:rowOff>
    </xdr:to>
    <xdr:cxnSp macro="">
      <xdr:nvCxnSpPr>
        <xdr:cNvPr id="10903" name="直線コネクタ 663">
          <a:extLst>
            <a:ext uri="{FF2B5EF4-FFF2-40B4-BE49-F238E27FC236}">
              <a16:creationId xmlns:a16="http://schemas.microsoft.com/office/drawing/2014/main" id="{00000000-0008-0000-0600-0000972A0000}"/>
            </a:ext>
          </a:extLst>
        </xdr:cNvPr>
        <xdr:cNvCxnSpPr/>
      </xdr:nvCxnSpPr>
      <xdr:spPr>
        <a:xfrm>
          <a:off x="12814300" y="169094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70485</xdr:rowOff>
    </xdr:from>
    <xdr:to>
      <xdr:col>20</xdr:col>
      <xdr:colOff>9525</xdr:colOff>
      <xdr:row>99</xdr:row>
      <xdr:rowOff>635</xdr:rowOff>
    </xdr:to>
    <xdr:sp macro="" textlink="">
      <xdr:nvSpPr>
        <xdr:cNvPr id="10904" name="フローチャート : 判断 664">
          <a:extLst>
            <a:ext uri="{FF2B5EF4-FFF2-40B4-BE49-F238E27FC236}">
              <a16:creationId xmlns:a16="http://schemas.microsoft.com/office/drawing/2014/main" id="{00000000-0008-0000-0600-0000982A0000}"/>
            </a:ext>
          </a:extLst>
        </xdr:cNvPr>
        <xdr:cNvSpPr/>
      </xdr:nvSpPr>
      <xdr:spPr>
        <a:xfrm>
          <a:off x="13652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98</xdr:row>
      <xdr:rowOff>163195</xdr:rowOff>
    </xdr:from>
    <xdr:to>
      <xdr:col>20</xdr:col>
      <xdr:colOff>226060</xdr:colOff>
      <xdr:row>100</xdr:row>
      <xdr:rowOff>79375</xdr:rowOff>
    </xdr:to>
    <xdr:sp macro="" textlink="">
      <xdr:nvSpPr>
        <xdr:cNvPr id="10905" name="テキスト ボックス 665">
          <a:extLst>
            <a:ext uri="{FF2B5EF4-FFF2-40B4-BE49-F238E27FC236}">
              <a16:creationId xmlns:a16="http://schemas.microsoft.com/office/drawing/2014/main" id="{00000000-0008-0000-0600-0000992A0000}"/>
            </a:ext>
          </a:extLst>
        </xdr:cNvPr>
        <xdr:cNvSpPr txBox="1"/>
      </xdr:nvSpPr>
      <xdr:spPr>
        <a:xfrm>
          <a:off x="13435965" y="1696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40,927</a:t>
          </a:r>
        </a:p>
      </xdr:txBody>
    </xdr:sp>
    <xdr:clientData/>
  </xdr:twoCellAnchor>
  <xdr:twoCellAnchor>
    <xdr:from>
      <xdr:col>18</xdr:col>
      <xdr:colOff>390525</xdr:colOff>
      <xdr:row>98</xdr:row>
      <xdr:rowOff>70485</xdr:rowOff>
    </xdr:from>
    <xdr:to>
      <xdr:col>18</xdr:col>
      <xdr:colOff>492125</xdr:colOff>
      <xdr:row>99</xdr:row>
      <xdr:rowOff>635</xdr:rowOff>
    </xdr:to>
    <xdr:sp macro="" textlink="">
      <xdr:nvSpPr>
        <xdr:cNvPr id="10906" name="フローチャート : 判断 666">
          <a:extLst>
            <a:ext uri="{FF2B5EF4-FFF2-40B4-BE49-F238E27FC236}">
              <a16:creationId xmlns:a16="http://schemas.microsoft.com/office/drawing/2014/main" id="{00000000-0008-0000-0600-00009A2A0000}"/>
            </a:ext>
          </a:extLst>
        </xdr:cNvPr>
        <xdr:cNvSpPr/>
      </xdr:nvSpPr>
      <xdr:spPr>
        <a:xfrm>
          <a:off x="12763500" y="1687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98</xdr:row>
      <xdr:rowOff>163195</xdr:rowOff>
    </xdr:from>
    <xdr:to>
      <xdr:col>19</xdr:col>
      <xdr:colOff>22860</xdr:colOff>
      <xdr:row>100</xdr:row>
      <xdr:rowOff>79375</xdr:rowOff>
    </xdr:to>
    <xdr:sp macro="" textlink="">
      <xdr:nvSpPr>
        <xdr:cNvPr id="10907" name="テキスト ボックス 667">
          <a:extLst>
            <a:ext uri="{FF2B5EF4-FFF2-40B4-BE49-F238E27FC236}">
              <a16:creationId xmlns:a16="http://schemas.microsoft.com/office/drawing/2014/main" id="{00000000-0008-0000-0600-00009B2A0000}"/>
            </a:ext>
          </a:extLst>
        </xdr:cNvPr>
        <xdr:cNvSpPr txBox="1"/>
      </xdr:nvSpPr>
      <xdr:spPr>
        <a:xfrm>
          <a:off x="12546965" y="16965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40,377</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0908" name="テキスト ボックス 668">
          <a:extLst>
            <a:ext uri="{FF2B5EF4-FFF2-40B4-BE49-F238E27FC236}">
              <a16:creationId xmlns:a16="http://schemas.microsoft.com/office/drawing/2014/main" id="{00000000-0008-0000-0600-00009C2A0000}"/>
            </a:ext>
          </a:extLst>
        </xdr:cNvPr>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0909" name="テキスト ボックス 669">
          <a:extLst>
            <a:ext uri="{FF2B5EF4-FFF2-40B4-BE49-F238E27FC236}">
              <a16:creationId xmlns:a16="http://schemas.microsoft.com/office/drawing/2014/main" id="{00000000-0008-0000-0600-00009D2A0000}"/>
            </a:ext>
          </a:extLst>
        </xdr:cNvPr>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0910" name="テキスト ボックス 670">
          <a:extLst>
            <a:ext uri="{FF2B5EF4-FFF2-40B4-BE49-F238E27FC236}">
              <a16:creationId xmlns:a16="http://schemas.microsoft.com/office/drawing/2014/main" id="{00000000-0008-0000-0600-00009E2A0000}"/>
            </a:ext>
          </a:extLst>
        </xdr:cNvPr>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0911" name="テキスト ボックス 671">
          <a:extLst>
            <a:ext uri="{FF2B5EF4-FFF2-40B4-BE49-F238E27FC236}">
              <a16:creationId xmlns:a16="http://schemas.microsoft.com/office/drawing/2014/main" id="{00000000-0008-0000-0600-00009F2A0000}"/>
            </a:ext>
          </a:extLst>
        </xdr:cNvPr>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0912" name="テキスト ボックス 672">
          <a:extLst>
            <a:ext uri="{FF2B5EF4-FFF2-40B4-BE49-F238E27FC236}">
              <a16:creationId xmlns:a16="http://schemas.microsoft.com/office/drawing/2014/main" id="{00000000-0008-0000-0600-0000A02A0000}"/>
            </a:ext>
          </a:extLst>
        </xdr:cNvPr>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98</xdr:row>
      <xdr:rowOff>81915</xdr:rowOff>
    </xdr:from>
    <xdr:to>
      <xdr:col>23</xdr:col>
      <xdr:colOff>568325</xdr:colOff>
      <xdr:row>99</xdr:row>
      <xdr:rowOff>12065</xdr:rowOff>
    </xdr:to>
    <xdr:sp macro="" textlink="">
      <xdr:nvSpPr>
        <xdr:cNvPr id="10913" name="円/楕円 673">
          <a:extLst>
            <a:ext uri="{FF2B5EF4-FFF2-40B4-BE49-F238E27FC236}">
              <a16:creationId xmlns:a16="http://schemas.microsoft.com/office/drawing/2014/main" id="{00000000-0008-0000-0600-0000A12A0000}"/>
            </a:ext>
          </a:extLst>
        </xdr:cNvPr>
        <xdr:cNvSpPr/>
      </xdr:nvSpPr>
      <xdr:spPr>
        <a:xfrm>
          <a:off x="16268700" y="1688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98</xdr:row>
      <xdr:rowOff>52070</xdr:rowOff>
    </xdr:from>
    <xdr:to>
      <xdr:col>24</xdr:col>
      <xdr:colOff>417195</xdr:colOff>
      <xdr:row>99</xdr:row>
      <xdr:rowOff>139065</xdr:rowOff>
    </xdr:to>
    <xdr:sp macro="" textlink="">
      <xdr:nvSpPr>
        <xdr:cNvPr id="10914" name="積立金該当値テキスト">
          <a:extLst>
            <a:ext uri="{FF2B5EF4-FFF2-40B4-BE49-F238E27FC236}">
              <a16:creationId xmlns:a16="http://schemas.microsoft.com/office/drawing/2014/main" id="{00000000-0008-0000-0600-0000A22A0000}"/>
            </a:ext>
          </a:extLst>
        </xdr:cNvPr>
        <xdr:cNvSpPr txBox="1"/>
      </xdr:nvSpPr>
      <xdr:spPr>
        <a:xfrm>
          <a:off x="16370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14,648</a:t>
          </a:r>
        </a:p>
      </xdr:txBody>
    </xdr:sp>
    <xdr:clientData/>
  </xdr:twoCellAnchor>
  <xdr:twoCellAnchor>
    <xdr:from>
      <xdr:col>22</xdr:col>
      <xdr:colOff>314325</xdr:colOff>
      <xdr:row>98</xdr:row>
      <xdr:rowOff>69215</xdr:rowOff>
    </xdr:from>
    <xdr:to>
      <xdr:col>22</xdr:col>
      <xdr:colOff>415925</xdr:colOff>
      <xdr:row>98</xdr:row>
      <xdr:rowOff>170815</xdr:rowOff>
    </xdr:to>
    <xdr:sp macro="" textlink="">
      <xdr:nvSpPr>
        <xdr:cNvPr id="10915" name="円/楕円 675">
          <a:extLst>
            <a:ext uri="{FF2B5EF4-FFF2-40B4-BE49-F238E27FC236}">
              <a16:creationId xmlns:a16="http://schemas.microsoft.com/office/drawing/2014/main" id="{00000000-0008-0000-0600-0000A32A0000}"/>
            </a:ext>
          </a:extLst>
        </xdr:cNvPr>
        <xdr:cNvSpPr/>
      </xdr:nvSpPr>
      <xdr:spPr>
        <a:xfrm>
          <a:off x="15430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97</xdr:row>
      <xdr:rowOff>15875</xdr:rowOff>
    </xdr:from>
    <xdr:to>
      <xdr:col>22</xdr:col>
      <xdr:colOff>632460</xdr:colOff>
      <xdr:row>98</xdr:row>
      <xdr:rowOff>103505</xdr:rowOff>
    </xdr:to>
    <xdr:sp macro="" textlink="">
      <xdr:nvSpPr>
        <xdr:cNvPr id="10916" name="テキスト ボックス 676">
          <a:extLst>
            <a:ext uri="{FF2B5EF4-FFF2-40B4-BE49-F238E27FC236}">
              <a16:creationId xmlns:a16="http://schemas.microsoft.com/office/drawing/2014/main" id="{00000000-0008-0000-0600-0000A42A0000}"/>
            </a:ext>
          </a:extLst>
        </xdr:cNvPr>
        <xdr:cNvSpPr txBox="1"/>
      </xdr:nvSpPr>
      <xdr:spPr>
        <a:xfrm>
          <a:off x="15213965"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43,398</a:t>
          </a:r>
        </a:p>
      </xdr:txBody>
    </xdr:sp>
    <xdr:clientData/>
  </xdr:twoCellAnchor>
  <xdr:twoCellAnchor>
    <xdr:from>
      <xdr:col>21</xdr:col>
      <xdr:colOff>111125</xdr:colOff>
      <xdr:row>98</xdr:row>
      <xdr:rowOff>77470</xdr:rowOff>
    </xdr:from>
    <xdr:to>
      <xdr:col>21</xdr:col>
      <xdr:colOff>212725</xdr:colOff>
      <xdr:row>99</xdr:row>
      <xdr:rowOff>7620</xdr:rowOff>
    </xdr:to>
    <xdr:sp macro="" textlink="">
      <xdr:nvSpPr>
        <xdr:cNvPr id="10917" name="円/楕円 677">
          <a:extLst>
            <a:ext uri="{FF2B5EF4-FFF2-40B4-BE49-F238E27FC236}">
              <a16:creationId xmlns:a16="http://schemas.microsoft.com/office/drawing/2014/main" id="{00000000-0008-0000-0600-0000A52A0000}"/>
            </a:ext>
          </a:extLst>
        </xdr:cNvPr>
        <xdr:cNvSpPr/>
      </xdr:nvSpPr>
      <xdr:spPr>
        <a:xfrm>
          <a:off x="14541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98</xdr:row>
      <xdr:rowOff>170180</xdr:rowOff>
    </xdr:from>
    <xdr:to>
      <xdr:col>21</xdr:col>
      <xdr:colOff>429260</xdr:colOff>
      <xdr:row>100</xdr:row>
      <xdr:rowOff>86360</xdr:rowOff>
    </xdr:to>
    <xdr:sp macro="" textlink="">
      <xdr:nvSpPr>
        <xdr:cNvPr id="10918" name="テキスト ボックス 678">
          <a:extLst>
            <a:ext uri="{FF2B5EF4-FFF2-40B4-BE49-F238E27FC236}">
              <a16:creationId xmlns:a16="http://schemas.microsoft.com/office/drawing/2014/main" id="{00000000-0008-0000-0600-0000A62A0000}"/>
            </a:ext>
          </a:extLst>
        </xdr:cNvPr>
        <xdr:cNvSpPr txBox="1"/>
      </xdr:nvSpPr>
      <xdr:spPr>
        <a:xfrm>
          <a:off x="14324965" y="16972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24,861</a:t>
          </a:r>
        </a:p>
      </xdr:txBody>
    </xdr:sp>
    <xdr:clientData/>
  </xdr:twoCellAnchor>
  <xdr:twoCellAnchor>
    <xdr:from>
      <xdr:col>19</xdr:col>
      <xdr:colOff>593725</xdr:colOff>
      <xdr:row>98</xdr:row>
      <xdr:rowOff>67310</xdr:rowOff>
    </xdr:from>
    <xdr:to>
      <xdr:col>20</xdr:col>
      <xdr:colOff>9525</xdr:colOff>
      <xdr:row>98</xdr:row>
      <xdr:rowOff>168910</xdr:rowOff>
    </xdr:to>
    <xdr:sp macro="" textlink="">
      <xdr:nvSpPr>
        <xdr:cNvPr id="10919" name="円/楕円 679">
          <a:extLst>
            <a:ext uri="{FF2B5EF4-FFF2-40B4-BE49-F238E27FC236}">
              <a16:creationId xmlns:a16="http://schemas.microsoft.com/office/drawing/2014/main" id="{00000000-0008-0000-0600-0000A72A0000}"/>
            </a:ext>
          </a:extLst>
        </xdr:cNvPr>
        <xdr:cNvSpPr/>
      </xdr:nvSpPr>
      <xdr:spPr>
        <a:xfrm>
          <a:off x="13652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97</xdr:row>
      <xdr:rowOff>13970</xdr:rowOff>
    </xdr:from>
    <xdr:to>
      <xdr:col>20</xdr:col>
      <xdr:colOff>226060</xdr:colOff>
      <xdr:row>98</xdr:row>
      <xdr:rowOff>101600</xdr:rowOff>
    </xdr:to>
    <xdr:sp macro="" textlink="">
      <xdr:nvSpPr>
        <xdr:cNvPr id="10920" name="テキスト ボックス 680">
          <a:extLst>
            <a:ext uri="{FF2B5EF4-FFF2-40B4-BE49-F238E27FC236}">
              <a16:creationId xmlns:a16="http://schemas.microsoft.com/office/drawing/2014/main" id="{00000000-0008-0000-0600-0000A82A0000}"/>
            </a:ext>
          </a:extLst>
        </xdr:cNvPr>
        <xdr:cNvSpPr txBox="1"/>
      </xdr:nvSpPr>
      <xdr:spPr>
        <a:xfrm>
          <a:off x="13435965" y="16644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47,712</a:t>
          </a:r>
        </a:p>
      </xdr:txBody>
    </xdr:sp>
    <xdr:clientData/>
  </xdr:twoCellAnchor>
  <xdr:twoCellAnchor>
    <xdr:from>
      <xdr:col>18</xdr:col>
      <xdr:colOff>390525</xdr:colOff>
      <xdr:row>98</xdr:row>
      <xdr:rowOff>56515</xdr:rowOff>
    </xdr:from>
    <xdr:to>
      <xdr:col>18</xdr:col>
      <xdr:colOff>492125</xdr:colOff>
      <xdr:row>98</xdr:row>
      <xdr:rowOff>158115</xdr:rowOff>
    </xdr:to>
    <xdr:sp macro="" textlink="">
      <xdr:nvSpPr>
        <xdr:cNvPr id="10921" name="円/楕円 681">
          <a:extLst>
            <a:ext uri="{FF2B5EF4-FFF2-40B4-BE49-F238E27FC236}">
              <a16:creationId xmlns:a16="http://schemas.microsoft.com/office/drawing/2014/main" id="{00000000-0008-0000-0600-0000A92A0000}"/>
            </a:ext>
          </a:extLst>
        </xdr:cNvPr>
        <xdr:cNvSpPr/>
      </xdr:nvSpPr>
      <xdr:spPr>
        <a:xfrm>
          <a:off x="12763500" y="168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97</xdr:row>
      <xdr:rowOff>3175</xdr:rowOff>
    </xdr:from>
    <xdr:to>
      <xdr:col>19</xdr:col>
      <xdr:colOff>22860</xdr:colOff>
      <xdr:row>98</xdr:row>
      <xdr:rowOff>90805</xdr:rowOff>
    </xdr:to>
    <xdr:sp macro="" textlink="">
      <xdr:nvSpPr>
        <xdr:cNvPr id="10922" name="テキスト ボックス 682">
          <a:extLst>
            <a:ext uri="{FF2B5EF4-FFF2-40B4-BE49-F238E27FC236}">
              <a16:creationId xmlns:a16="http://schemas.microsoft.com/office/drawing/2014/main" id="{00000000-0008-0000-0600-0000AA2A0000}"/>
            </a:ext>
          </a:extLst>
        </xdr:cNvPr>
        <xdr:cNvSpPr txBox="1"/>
      </xdr:nvSpPr>
      <xdr:spPr>
        <a:xfrm>
          <a:off x="12546965" y="16633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71,424</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0923" name="正方形/長方形 683">
          <a:extLst>
            <a:ext uri="{FF2B5EF4-FFF2-40B4-BE49-F238E27FC236}">
              <a16:creationId xmlns:a16="http://schemas.microsoft.com/office/drawing/2014/main" id="{00000000-0008-0000-0600-0000AB2A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0924" name="正方形/長方形 684">
          <a:extLst>
            <a:ext uri="{FF2B5EF4-FFF2-40B4-BE49-F238E27FC236}">
              <a16:creationId xmlns:a16="http://schemas.microsoft.com/office/drawing/2014/main" id="{00000000-0008-0000-0600-0000AC2A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0925" name="正方形/長方形 685">
          <a:extLst>
            <a:ext uri="{FF2B5EF4-FFF2-40B4-BE49-F238E27FC236}">
              <a16:creationId xmlns:a16="http://schemas.microsoft.com/office/drawing/2014/main" id="{00000000-0008-0000-0600-0000AD2A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35/79</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0926" name="正方形/長方形 686">
          <a:extLst>
            <a:ext uri="{FF2B5EF4-FFF2-40B4-BE49-F238E27FC236}">
              <a16:creationId xmlns:a16="http://schemas.microsoft.com/office/drawing/2014/main" id="{00000000-0008-0000-0600-0000AE2A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0927" name="正方形/長方形 687">
          <a:extLst>
            <a:ext uri="{FF2B5EF4-FFF2-40B4-BE49-F238E27FC236}">
              <a16:creationId xmlns:a16="http://schemas.microsoft.com/office/drawing/2014/main" id="{00000000-0008-0000-0600-0000AF2A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0928" name="正方形/長方形 688">
          <a:extLst>
            <a:ext uri="{FF2B5EF4-FFF2-40B4-BE49-F238E27FC236}">
              <a16:creationId xmlns:a16="http://schemas.microsoft.com/office/drawing/2014/main" id="{00000000-0008-0000-0600-0000B02A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0929" name="正方形/長方形 689">
          <a:extLst>
            <a:ext uri="{FF2B5EF4-FFF2-40B4-BE49-F238E27FC236}">
              <a16:creationId xmlns:a16="http://schemas.microsoft.com/office/drawing/2014/main" id="{00000000-0008-0000-0600-0000B12A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1,574</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30" name="正方形/長方形 690">
          <a:extLst>
            <a:ext uri="{FF2B5EF4-FFF2-40B4-BE49-F238E27FC236}">
              <a16:creationId xmlns:a16="http://schemas.microsoft.com/office/drawing/2014/main" id="{00000000-0008-0000-0600-0000B22A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0931" name="テキスト ボックス 691">
          <a:extLst>
            <a:ext uri="{FF2B5EF4-FFF2-40B4-BE49-F238E27FC236}">
              <a16:creationId xmlns:a16="http://schemas.microsoft.com/office/drawing/2014/main" id="{00000000-0008-0000-0600-0000B32A0000}"/>
            </a:ext>
          </a:extLst>
        </xdr:cNvPr>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0932" name="直線コネクタ 692">
          <a:extLst>
            <a:ext uri="{FF2B5EF4-FFF2-40B4-BE49-F238E27FC236}">
              <a16:creationId xmlns:a16="http://schemas.microsoft.com/office/drawing/2014/main" id="{00000000-0008-0000-0600-0000B42A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10933" name="直線コネクタ 693">
          <a:extLst>
            <a:ext uri="{FF2B5EF4-FFF2-40B4-BE49-F238E27FC236}">
              <a16:creationId xmlns:a16="http://schemas.microsoft.com/office/drawing/2014/main" id="{00000000-0008-0000-0600-0000B52A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37</xdr:row>
      <xdr:rowOff>168910</xdr:rowOff>
    </xdr:from>
    <xdr:to>
      <xdr:col>26</xdr:col>
      <xdr:colOff>427990</xdr:colOff>
      <xdr:row>39</xdr:row>
      <xdr:rowOff>84455</xdr:rowOff>
    </xdr:to>
    <xdr:sp macro="" textlink="">
      <xdr:nvSpPr>
        <xdr:cNvPr id="10934" name="テキスト ボックス 694">
          <a:extLst>
            <a:ext uri="{FF2B5EF4-FFF2-40B4-BE49-F238E27FC236}">
              <a16:creationId xmlns:a16="http://schemas.microsoft.com/office/drawing/2014/main" id="{00000000-0008-0000-0600-0000B62A0000}"/>
            </a:ext>
          </a:extLst>
        </xdr:cNvPr>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36</xdr:row>
      <xdr:rowOff>25400</xdr:rowOff>
    </xdr:from>
    <xdr:to>
      <xdr:col>33</xdr:col>
      <xdr:colOff>314325</xdr:colOff>
      <xdr:row>36</xdr:row>
      <xdr:rowOff>25400</xdr:rowOff>
    </xdr:to>
    <xdr:cxnSp macro="">
      <xdr:nvCxnSpPr>
        <xdr:cNvPr id="10935" name="直線コネクタ 695">
          <a:extLst>
            <a:ext uri="{FF2B5EF4-FFF2-40B4-BE49-F238E27FC236}">
              <a16:creationId xmlns:a16="http://schemas.microsoft.com/office/drawing/2014/main" id="{00000000-0008-0000-0600-0000B72A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35</xdr:row>
      <xdr:rowOff>54610</xdr:rowOff>
    </xdr:from>
    <xdr:to>
      <xdr:col>26</xdr:col>
      <xdr:colOff>428625</xdr:colOff>
      <xdr:row>36</xdr:row>
      <xdr:rowOff>141605</xdr:rowOff>
    </xdr:to>
    <xdr:sp macro="" textlink="">
      <xdr:nvSpPr>
        <xdr:cNvPr id="10936" name="テキスト ボックス 696">
          <a:extLst>
            <a:ext uri="{FF2B5EF4-FFF2-40B4-BE49-F238E27FC236}">
              <a16:creationId xmlns:a16="http://schemas.microsoft.com/office/drawing/2014/main" id="{00000000-0008-0000-0600-0000B82A0000}"/>
            </a:ext>
          </a:extLst>
        </xdr:cNvPr>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26</xdr:col>
      <xdr:colOff>428625</xdr:colOff>
      <xdr:row>33</xdr:row>
      <xdr:rowOff>82550</xdr:rowOff>
    </xdr:from>
    <xdr:to>
      <xdr:col>33</xdr:col>
      <xdr:colOff>314325</xdr:colOff>
      <xdr:row>33</xdr:row>
      <xdr:rowOff>82550</xdr:rowOff>
    </xdr:to>
    <xdr:cxnSp macro="">
      <xdr:nvCxnSpPr>
        <xdr:cNvPr id="10937" name="直線コネクタ 697">
          <a:extLst>
            <a:ext uri="{FF2B5EF4-FFF2-40B4-BE49-F238E27FC236}">
              <a16:creationId xmlns:a16="http://schemas.microsoft.com/office/drawing/2014/main" id="{00000000-0008-0000-0600-0000B92A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32</xdr:row>
      <xdr:rowOff>111760</xdr:rowOff>
    </xdr:from>
    <xdr:to>
      <xdr:col>26</xdr:col>
      <xdr:colOff>428625</xdr:colOff>
      <xdr:row>34</xdr:row>
      <xdr:rowOff>27305</xdr:rowOff>
    </xdr:to>
    <xdr:sp macro="" textlink="">
      <xdr:nvSpPr>
        <xdr:cNvPr id="10938" name="テキスト ボックス 698">
          <a:extLst>
            <a:ext uri="{FF2B5EF4-FFF2-40B4-BE49-F238E27FC236}">
              <a16:creationId xmlns:a16="http://schemas.microsoft.com/office/drawing/2014/main" id="{00000000-0008-0000-0600-0000BA2A0000}"/>
            </a:ext>
          </a:extLst>
        </xdr:cNvPr>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30</xdr:row>
      <xdr:rowOff>139700</xdr:rowOff>
    </xdr:from>
    <xdr:to>
      <xdr:col>33</xdr:col>
      <xdr:colOff>314325</xdr:colOff>
      <xdr:row>30</xdr:row>
      <xdr:rowOff>139700</xdr:rowOff>
    </xdr:to>
    <xdr:cxnSp macro="">
      <xdr:nvCxnSpPr>
        <xdr:cNvPr id="10939" name="直線コネクタ 699">
          <a:extLst>
            <a:ext uri="{FF2B5EF4-FFF2-40B4-BE49-F238E27FC236}">
              <a16:creationId xmlns:a16="http://schemas.microsoft.com/office/drawing/2014/main" id="{00000000-0008-0000-0600-0000BB2A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168910</xdr:rowOff>
    </xdr:from>
    <xdr:to>
      <xdr:col>26</xdr:col>
      <xdr:colOff>428625</xdr:colOff>
      <xdr:row>31</xdr:row>
      <xdr:rowOff>84455</xdr:rowOff>
    </xdr:to>
    <xdr:sp macro="" textlink="">
      <xdr:nvSpPr>
        <xdr:cNvPr id="10940" name="テキスト ボックス 700">
          <a:extLst>
            <a:ext uri="{FF2B5EF4-FFF2-40B4-BE49-F238E27FC236}">
              <a16:creationId xmlns:a16="http://schemas.microsoft.com/office/drawing/2014/main" id="{00000000-0008-0000-0600-0000BC2A0000}"/>
            </a:ext>
          </a:extLst>
        </xdr:cNvPr>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0941" name="直線コネクタ 701">
          <a:extLst>
            <a:ext uri="{FF2B5EF4-FFF2-40B4-BE49-F238E27FC236}">
              <a16:creationId xmlns:a16="http://schemas.microsoft.com/office/drawing/2014/main" id="{00000000-0008-0000-0600-0000BD2A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0942" name="テキスト ボックス 702">
          <a:extLst>
            <a:ext uri="{FF2B5EF4-FFF2-40B4-BE49-F238E27FC236}">
              <a16:creationId xmlns:a16="http://schemas.microsoft.com/office/drawing/2014/main" id="{00000000-0008-0000-0600-0000BE2A0000}"/>
            </a:ext>
          </a:extLst>
        </xdr:cNvPr>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0943" name="投資及び出資金グラフ枠">
          <a:extLst>
            <a:ext uri="{FF2B5EF4-FFF2-40B4-BE49-F238E27FC236}">
              <a16:creationId xmlns:a16="http://schemas.microsoft.com/office/drawing/2014/main" id="{00000000-0008-0000-0600-0000BF2A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32</xdr:row>
      <xdr:rowOff>57785</xdr:rowOff>
    </xdr:from>
    <xdr:to>
      <xdr:col>32</xdr:col>
      <xdr:colOff>186055</xdr:colOff>
      <xdr:row>38</xdr:row>
      <xdr:rowOff>139700</xdr:rowOff>
    </xdr:to>
    <xdr:cxnSp macro="">
      <xdr:nvCxnSpPr>
        <xdr:cNvPr id="10944" name="直線コネクタ 704">
          <a:extLst>
            <a:ext uri="{FF2B5EF4-FFF2-40B4-BE49-F238E27FC236}">
              <a16:creationId xmlns:a16="http://schemas.microsoft.com/office/drawing/2014/main" id="{00000000-0008-0000-0600-0000C02A0000}"/>
            </a:ext>
          </a:extLst>
        </xdr:cNvPr>
        <xdr:cNvCxnSpPr/>
      </xdr:nvCxnSpPr>
      <xdr:spPr>
        <a:xfrm flipV="1">
          <a:off x="22159595" y="5544185"/>
          <a:ext cx="635"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38</xdr:row>
      <xdr:rowOff>143510</xdr:rowOff>
    </xdr:from>
    <xdr:to>
      <xdr:col>32</xdr:col>
      <xdr:colOff>487680</xdr:colOff>
      <xdr:row>40</xdr:row>
      <xdr:rowOff>59055</xdr:rowOff>
    </xdr:to>
    <xdr:sp macro="" textlink="">
      <xdr:nvSpPr>
        <xdr:cNvPr id="10945" name="投資及び出資金最小値テキスト">
          <a:extLst>
            <a:ext uri="{FF2B5EF4-FFF2-40B4-BE49-F238E27FC236}">
              <a16:creationId xmlns:a16="http://schemas.microsoft.com/office/drawing/2014/main" id="{00000000-0008-0000-0600-0000C12A0000}"/>
            </a:ext>
          </a:extLst>
        </xdr:cNvPr>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38</xdr:row>
      <xdr:rowOff>139700</xdr:rowOff>
    </xdr:from>
    <xdr:to>
      <xdr:col>32</xdr:col>
      <xdr:colOff>276225</xdr:colOff>
      <xdr:row>38</xdr:row>
      <xdr:rowOff>139700</xdr:rowOff>
    </xdr:to>
    <xdr:cxnSp macro="">
      <xdr:nvCxnSpPr>
        <xdr:cNvPr id="10946" name="直線コネクタ 706">
          <a:extLst>
            <a:ext uri="{FF2B5EF4-FFF2-40B4-BE49-F238E27FC236}">
              <a16:creationId xmlns:a16="http://schemas.microsoft.com/office/drawing/2014/main" id="{00000000-0008-0000-0600-0000C22A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31</xdr:row>
      <xdr:rowOff>4445</xdr:rowOff>
    </xdr:from>
    <xdr:to>
      <xdr:col>33</xdr:col>
      <xdr:colOff>86360</xdr:colOff>
      <xdr:row>32</xdr:row>
      <xdr:rowOff>92075</xdr:rowOff>
    </xdr:to>
    <xdr:sp macro="" textlink="">
      <xdr:nvSpPr>
        <xdr:cNvPr id="10947" name="投資及び出資金最大値テキスト">
          <a:extLst>
            <a:ext uri="{FF2B5EF4-FFF2-40B4-BE49-F238E27FC236}">
              <a16:creationId xmlns:a16="http://schemas.microsoft.com/office/drawing/2014/main" id="{00000000-0008-0000-0600-0000C32A0000}"/>
            </a:ext>
          </a:extLst>
        </xdr:cNvPr>
        <xdr:cNvSpPr txBox="1"/>
      </xdr:nvSpPr>
      <xdr:spPr>
        <a:xfrm>
          <a:off x="22212300" y="5319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24,294</a:t>
          </a:r>
        </a:p>
      </xdr:txBody>
    </xdr:sp>
    <xdr:clientData/>
  </xdr:twoCellAnchor>
  <xdr:twoCellAnchor>
    <xdr:from>
      <xdr:col>32</xdr:col>
      <xdr:colOff>98425</xdr:colOff>
      <xdr:row>32</xdr:row>
      <xdr:rowOff>57785</xdr:rowOff>
    </xdr:from>
    <xdr:to>
      <xdr:col>32</xdr:col>
      <xdr:colOff>276225</xdr:colOff>
      <xdr:row>32</xdr:row>
      <xdr:rowOff>57785</xdr:rowOff>
    </xdr:to>
    <xdr:cxnSp macro="">
      <xdr:nvCxnSpPr>
        <xdr:cNvPr id="10948" name="直線コネクタ 708">
          <a:extLst>
            <a:ext uri="{FF2B5EF4-FFF2-40B4-BE49-F238E27FC236}">
              <a16:creationId xmlns:a16="http://schemas.microsoft.com/office/drawing/2014/main" id="{00000000-0008-0000-0600-0000C42A0000}"/>
            </a:ext>
          </a:extLst>
        </xdr:cNvPr>
        <xdr:cNvCxnSpPr/>
      </xdr:nvCxnSpPr>
      <xdr:spPr>
        <a:xfrm>
          <a:off x="22072600" y="554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10949" name="直線コネクタ 709">
          <a:extLst>
            <a:ext uri="{FF2B5EF4-FFF2-40B4-BE49-F238E27FC236}">
              <a16:creationId xmlns:a16="http://schemas.microsoft.com/office/drawing/2014/main" id="{00000000-0008-0000-0600-0000C52A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1270</xdr:rowOff>
    </xdr:from>
    <xdr:to>
      <xdr:col>33</xdr:col>
      <xdr:colOff>21590</xdr:colOff>
      <xdr:row>38</xdr:row>
      <xdr:rowOff>88900</xdr:rowOff>
    </xdr:to>
    <xdr:sp macro="" textlink="">
      <xdr:nvSpPr>
        <xdr:cNvPr id="10950" name="投資及び出資金平均値テキスト">
          <a:extLst>
            <a:ext uri="{FF2B5EF4-FFF2-40B4-BE49-F238E27FC236}">
              <a16:creationId xmlns:a16="http://schemas.microsoft.com/office/drawing/2014/main" id="{00000000-0008-0000-0600-0000C62A0000}"/>
            </a:ext>
          </a:extLst>
        </xdr:cNvPr>
        <xdr:cNvSpPr txBox="1"/>
      </xdr:nvSpPr>
      <xdr:spPr>
        <a:xfrm>
          <a:off x="22212300" y="63449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2,416</a:t>
          </a:r>
        </a:p>
      </xdr:txBody>
    </xdr:sp>
    <xdr:clientData/>
  </xdr:twoCellAnchor>
  <xdr:twoCellAnchor>
    <xdr:from>
      <xdr:col>32</xdr:col>
      <xdr:colOff>136525</xdr:colOff>
      <xdr:row>37</xdr:row>
      <xdr:rowOff>149860</xdr:rowOff>
    </xdr:from>
    <xdr:to>
      <xdr:col>32</xdr:col>
      <xdr:colOff>238125</xdr:colOff>
      <xdr:row>38</xdr:row>
      <xdr:rowOff>80010</xdr:rowOff>
    </xdr:to>
    <xdr:sp macro="" textlink="">
      <xdr:nvSpPr>
        <xdr:cNvPr id="10951" name="フローチャート : 判断 711">
          <a:extLst>
            <a:ext uri="{FF2B5EF4-FFF2-40B4-BE49-F238E27FC236}">
              <a16:creationId xmlns:a16="http://schemas.microsoft.com/office/drawing/2014/main" id="{00000000-0008-0000-0600-0000C72A0000}"/>
            </a:ext>
          </a:extLst>
        </xdr:cNvPr>
        <xdr:cNvSpPr/>
      </xdr:nvSpPr>
      <xdr:spPr>
        <a:xfrm>
          <a:off x="221107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10952" name="直線コネクタ 712">
          <a:extLst>
            <a:ext uri="{FF2B5EF4-FFF2-40B4-BE49-F238E27FC236}">
              <a16:creationId xmlns:a16="http://schemas.microsoft.com/office/drawing/2014/main" id="{00000000-0008-0000-0600-0000C82A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156210</xdr:rowOff>
    </xdr:from>
    <xdr:to>
      <xdr:col>31</xdr:col>
      <xdr:colOff>85725</xdr:colOff>
      <xdr:row>38</xdr:row>
      <xdr:rowOff>86360</xdr:rowOff>
    </xdr:to>
    <xdr:sp macro="" textlink="">
      <xdr:nvSpPr>
        <xdr:cNvPr id="10953" name="フローチャート : 判断 713">
          <a:extLst>
            <a:ext uri="{FF2B5EF4-FFF2-40B4-BE49-F238E27FC236}">
              <a16:creationId xmlns:a16="http://schemas.microsoft.com/office/drawing/2014/main" id="{00000000-0008-0000-0600-0000C92A0000}"/>
            </a:ext>
          </a:extLst>
        </xdr:cNvPr>
        <xdr:cNvSpPr/>
      </xdr:nvSpPr>
      <xdr:spPr>
        <a:xfrm>
          <a:off x="2127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36</xdr:row>
      <xdr:rowOff>102870</xdr:rowOff>
    </xdr:from>
    <xdr:to>
      <xdr:col>31</xdr:col>
      <xdr:colOff>269875</xdr:colOff>
      <xdr:row>38</xdr:row>
      <xdr:rowOff>19050</xdr:rowOff>
    </xdr:to>
    <xdr:sp macro="" textlink="">
      <xdr:nvSpPr>
        <xdr:cNvPr id="10954" name="テキスト ボックス 714">
          <a:extLst>
            <a:ext uri="{FF2B5EF4-FFF2-40B4-BE49-F238E27FC236}">
              <a16:creationId xmlns:a16="http://schemas.microsoft.com/office/drawing/2014/main" id="{00000000-0008-0000-0600-0000CA2A0000}"/>
            </a:ext>
          </a:extLst>
        </xdr:cNvPr>
        <xdr:cNvSpPr txBox="1"/>
      </xdr:nvSpPr>
      <xdr:spPr>
        <a:xfrm>
          <a:off x="21088350" y="6275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2,280</a:t>
          </a:r>
        </a:p>
      </xdr:txBody>
    </xdr:sp>
    <xdr:clientData/>
  </xdr:twoCellAnchor>
  <xdr:twoCellAnchor>
    <xdr:from>
      <xdr:col>28</xdr:col>
      <xdr:colOff>314325</xdr:colOff>
      <xdr:row>38</xdr:row>
      <xdr:rowOff>139700</xdr:rowOff>
    </xdr:from>
    <xdr:to>
      <xdr:col>29</xdr:col>
      <xdr:colOff>517525</xdr:colOff>
      <xdr:row>38</xdr:row>
      <xdr:rowOff>139700</xdr:rowOff>
    </xdr:to>
    <xdr:cxnSp macro="">
      <xdr:nvCxnSpPr>
        <xdr:cNvPr id="10955" name="直線コネクタ 715">
          <a:extLst>
            <a:ext uri="{FF2B5EF4-FFF2-40B4-BE49-F238E27FC236}">
              <a16:creationId xmlns:a16="http://schemas.microsoft.com/office/drawing/2014/main" id="{00000000-0008-0000-0600-0000CB2A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38100</xdr:rowOff>
    </xdr:from>
    <xdr:to>
      <xdr:col>29</xdr:col>
      <xdr:colOff>568325</xdr:colOff>
      <xdr:row>38</xdr:row>
      <xdr:rowOff>139700</xdr:rowOff>
    </xdr:to>
    <xdr:sp macro="" textlink="">
      <xdr:nvSpPr>
        <xdr:cNvPr id="10956" name="フローチャート : 判断 716">
          <a:extLst>
            <a:ext uri="{FF2B5EF4-FFF2-40B4-BE49-F238E27FC236}">
              <a16:creationId xmlns:a16="http://schemas.microsoft.com/office/drawing/2014/main" id="{00000000-0008-0000-0600-0000CC2A0000}"/>
            </a:ext>
          </a:extLst>
        </xdr:cNvPr>
        <xdr:cNvSpPr/>
      </xdr:nvSpPr>
      <xdr:spPr>
        <a:xfrm>
          <a:off x="20383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36</xdr:row>
      <xdr:rowOff>156210</xdr:rowOff>
    </xdr:from>
    <xdr:to>
      <xdr:col>30</xdr:col>
      <xdr:colOff>66675</xdr:colOff>
      <xdr:row>38</xdr:row>
      <xdr:rowOff>71755</xdr:rowOff>
    </xdr:to>
    <xdr:sp macro="" textlink="">
      <xdr:nvSpPr>
        <xdr:cNvPr id="10957" name="テキスト ボックス 717">
          <a:extLst>
            <a:ext uri="{FF2B5EF4-FFF2-40B4-BE49-F238E27FC236}">
              <a16:creationId xmlns:a16="http://schemas.microsoft.com/office/drawing/2014/main" id="{00000000-0008-0000-0600-0000CD2A0000}"/>
            </a:ext>
          </a:extLst>
        </xdr:cNvPr>
        <xdr:cNvSpPr txBox="1"/>
      </xdr:nvSpPr>
      <xdr:spPr>
        <a:xfrm>
          <a:off x="20199985" y="63284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1,110</a:t>
          </a:r>
        </a:p>
      </xdr:txBody>
    </xdr:sp>
    <xdr:clientData/>
  </xdr:twoCellAnchor>
  <xdr:twoCellAnchor>
    <xdr:from>
      <xdr:col>27</xdr:col>
      <xdr:colOff>111125</xdr:colOff>
      <xdr:row>38</xdr:row>
      <xdr:rowOff>139700</xdr:rowOff>
    </xdr:from>
    <xdr:to>
      <xdr:col>28</xdr:col>
      <xdr:colOff>314325</xdr:colOff>
      <xdr:row>38</xdr:row>
      <xdr:rowOff>139700</xdr:rowOff>
    </xdr:to>
    <xdr:cxnSp macro="">
      <xdr:nvCxnSpPr>
        <xdr:cNvPr id="10958" name="直線コネクタ 718">
          <a:extLst>
            <a:ext uri="{FF2B5EF4-FFF2-40B4-BE49-F238E27FC236}">
              <a16:creationId xmlns:a16="http://schemas.microsoft.com/office/drawing/2014/main" id="{00000000-0008-0000-0600-0000CE2A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16510</xdr:rowOff>
    </xdr:from>
    <xdr:to>
      <xdr:col>28</xdr:col>
      <xdr:colOff>365125</xdr:colOff>
      <xdr:row>38</xdr:row>
      <xdr:rowOff>118110</xdr:rowOff>
    </xdr:to>
    <xdr:sp macro="" textlink="">
      <xdr:nvSpPr>
        <xdr:cNvPr id="10959" name="フローチャート : 判断 719">
          <a:extLst>
            <a:ext uri="{FF2B5EF4-FFF2-40B4-BE49-F238E27FC236}">
              <a16:creationId xmlns:a16="http://schemas.microsoft.com/office/drawing/2014/main" id="{00000000-0008-0000-0600-0000CF2A0000}"/>
            </a:ext>
          </a:extLst>
        </xdr:cNvPr>
        <xdr:cNvSpPr/>
      </xdr:nvSpPr>
      <xdr:spPr>
        <a:xfrm>
          <a:off x="19494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36</xdr:row>
      <xdr:rowOff>134620</xdr:rowOff>
    </xdr:from>
    <xdr:to>
      <xdr:col>28</xdr:col>
      <xdr:colOff>548640</xdr:colOff>
      <xdr:row>38</xdr:row>
      <xdr:rowOff>50165</xdr:rowOff>
    </xdr:to>
    <xdr:sp macro="" textlink="">
      <xdr:nvSpPr>
        <xdr:cNvPr id="10960" name="テキスト ボックス 720">
          <a:extLst>
            <a:ext uri="{FF2B5EF4-FFF2-40B4-BE49-F238E27FC236}">
              <a16:creationId xmlns:a16="http://schemas.microsoft.com/office/drawing/2014/main" id="{00000000-0008-0000-0600-0000D02A0000}"/>
            </a:ext>
          </a:extLst>
        </xdr:cNvPr>
        <xdr:cNvSpPr txBox="1"/>
      </xdr:nvSpPr>
      <xdr:spPr>
        <a:xfrm>
          <a:off x="19310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1,587</a:t>
          </a:r>
        </a:p>
      </xdr:txBody>
    </xdr:sp>
    <xdr:clientData/>
  </xdr:twoCellAnchor>
  <xdr:twoCellAnchor>
    <xdr:from>
      <xdr:col>27</xdr:col>
      <xdr:colOff>60325</xdr:colOff>
      <xdr:row>38</xdr:row>
      <xdr:rowOff>29210</xdr:rowOff>
    </xdr:from>
    <xdr:to>
      <xdr:col>27</xdr:col>
      <xdr:colOff>161925</xdr:colOff>
      <xdr:row>38</xdr:row>
      <xdr:rowOff>130175</xdr:rowOff>
    </xdr:to>
    <xdr:sp macro="" textlink="">
      <xdr:nvSpPr>
        <xdr:cNvPr id="10961" name="フローチャート : 判断 721">
          <a:extLst>
            <a:ext uri="{FF2B5EF4-FFF2-40B4-BE49-F238E27FC236}">
              <a16:creationId xmlns:a16="http://schemas.microsoft.com/office/drawing/2014/main" id="{00000000-0008-0000-0600-0000D12A0000}"/>
            </a:ext>
          </a:extLst>
        </xdr:cNvPr>
        <xdr:cNvSpPr/>
      </xdr:nvSpPr>
      <xdr:spPr>
        <a:xfrm>
          <a:off x="18605500" y="654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36</xdr:row>
      <xdr:rowOff>146685</xdr:rowOff>
    </xdr:from>
    <xdr:to>
      <xdr:col>27</xdr:col>
      <xdr:colOff>345440</xdr:colOff>
      <xdr:row>38</xdr:row>
      <xdr:rowOff>62230</xdr:rowOff>
    </xdr:to>
    <xdr:sp macro="" textlink="">
      <xdr:nvSpPr>
        <xdr:cNvPr id="10962" name="テキスト ボックス 722">
          <a:extLst>
            <a:ext uri="{FF2B5EF4-FFF2-40B4-BE49-F238E27FC236}">
              <a16:creationId xmlns:a16="http://schemas.microsoft.com/office/drawing/2014/main" id="{00000000-0008-0000-0600-0000D22A0000}"/>
            </a:ext>
          </a:extLst>
        </xdr:cNvPr>
        <xdr:cNvSpPr txBox="1"/>
      </xdr:nvSpPr>
      <xdr:spPr>
        <a:xfrm>
          <a:off x="18421350" y="6318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1,325</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0963" name="テキスト ボックス 723">
          <a:extLst>
            <a:ext uri="{FF2B5EF4-FFF2-40B4-BE49-F238E27FC236}">
              <a16:creationId xmlns:a16="http://schemas.microsoft.com/office/drawing/2014/main" id="{00000000-0008-0000-0600-0000D32A0000}"/>
            </a:ext>
          </a:extLst>
        </xdr:cNvPr>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0964" name="テキスト ボックス 724">
          <a:extLst>
            <a:ext uri="{FF2B5EF4-FFF2-40B4-BE49-F238E27FC236}">
              <a16:creationId xmlns:a16="http://schemas.microsoft.com/office/drawing/2014/main" id="{00000000-0008-0000-0600-0000D42A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0965" name="テキスト ボックス 725">
          <a:extLst>
            <a:ext uri="{FF2B5EF4-FFF2-40B4-BE49-F238E27FC236}">
              <a16:creationId xmlns:a16="http://schemas.microsoft.com/office/drawing/2014/main" id="{00000000-0008-0000-0600-0000D52A0000}"/>
            </a:ext>
          </a:extLst>
        </xdr:cNvPr>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0966" name="テキスト ボックス 726">
          <a:extLst>
            <a:ext uri="{FF2B5EF4-FFF2-40B4-BE49-F238E27FC236}">
              <a16:creationId xmlns:a16="http://schemas.microsoft.com/office/drawing/2014/main" id="{00000000-0008-0000-0600-0000D62A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0967" name="テキスト ボックス 727">
          <a:extLst>
            <a:ext uri="{FF2B5EF4-FFF2-40B4-BE49-F238E27FC236}">
              <a16:creationId xmlns:a16="http://schemas.microsoft.com/office/drawing/2014/main" id="{00000000-0008-0000-0600-0000D72A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38</xdr:row>
      <xdr:rowOff>88900</xdr:rowOff>
    </xdr:from>
    <xdr:to>
      <xdr:col>32</xdr:col>
      <xdr:colOff>238125</xdr:colOff>
      <xdr:row>39</xdr:row>
      <xdr:rowOff>19050</xdr:rowOff>
    </xdr:to>
    <xdr:sp macro="" textlink="">
      <xdr:nvSpPr>
        <xdr:cNvPr id="10968" name="円/楕円 728">
          <a:extLst>
            <a:ext uri="{FF2B5EF4-FFF2-40B4-BE49-F238E27FC236}">
              <a16:creationId xmlns:a16="http://schemas.microsoft.com/office/drawing/2014/main" id="{00000000-0008-0000-0600-0000D82A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3810</xdr:rowOff>
    </xdr:from>
    <xdr:to>
      <xdr:col>32</xdr:col>
      <xdr:colOff>487680</xdr:colOff>
      <xdr:row>39</xdr:row>
      <xdr:rowOff>91440</xdr:rowOff>
    </xdr:to>
    <xdr:sp macro="" textlink="">
      <xdr:nvSpPr>
        <xdr:cNvPr id="10969" name="投資及び出資金該当値テキスト">
          <a:extLst>
            <a:ext uri="{FF2B5EF4-FFF2-40B4-BE49-F238E27FC236}">
              <a16:creationId xmlns:a16="http://schemas.microsoft.com/office/drawing/2014/main" id="{00000000-0008-0000-0600-0000D92A0000}"/>
            </a:ext>
          </a:extLst>
        </xdr:cNvPr>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88900</xdr:rowOff>
    </xdr:from>
    <xdr:to>
      <xdr:col>31</xdr:col>
      <xdr:colOff>85725</xdr:colOff>
      <xdr:row>39</xdr:row>
      <xdr:rowOff>19050</xdr:rowOff>
    </xdr:to>
    <xdr:sp macro="" textlink="">
      <xdr:nvSpPr>
        <xdr:cNvPr id="10970" name="円/楕円 730">
          <a:extLst>
            <a:ext uri="{FF2B5EF4-FFF2-40B4-BE49-F238E27FC236}">
              <a16:creationId xmlns:a16="http://schemas.microsoft.com/office/drawing/2014/main" id="{00000000-0008-0000-0600-0000DA2A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10160</xdr:rowOff>
    </xdr:from>
    <xdr:to>
      <xdr:col>31</xdr:col>
      <xdr:colOff>159385</xdr:colOff>
      <xdr:row>40</xdr:row>
      <xdr:rowOff>97790</xdr:rowOff>
    </xdr:to>
    <xdr:sp macro="" textlink="">
      <xdr:nvSpPr>
        <xdr:cNvPr id="10971" name="テキスト ボックス 731">
          <a:extLst>
            <a:ext uri="{FF2B5EF4-FFF2-40B4-BE49-F238E27FC236}">
              <a16:creationId xmlns:a16="http://schemas.microsoft.com/office/drawing/2014/main" id="{00000000-0008-0000-0600-0000DB2A0000}"/>
            </a:ext>
          </a:extLst>
        </xdr:cNvPr>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88900</xdr:rowOff>
    </xdr:from>
    <xdr:to>
      <xdr:col>29</xdr:col>
      <xdr:colOff>568325</xdr:colOff>
      <xdr:row>39</xdr:row>
      <xdr:rowOff>19050</xdr:rowOff>
    </xdr:to>
    <xdr:sp macro="" textlink="">
      <xdr:nvSpPr>
        <xdr:cNvPr id="10972" name="円/楕円 732">
          <a:extLst>
            <a:ext uri="{FF2B5EF4-FFF2-40B4-BE49-F238E27FC236}">
              <a16:creationId xmlns:a16="http://schemas.microsoft.com/office/drawing/2014/main" id="{00000000-0008-0000-0600-0000DC2A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10160</xdr:rowOff>
    </xdr:from>
    <xdr:to>
      <xdr:col>29</xdr:col>
      <xdr:colOff>641985</xdr:colOff>
      <xdr:row>40</xdr:row>
      <xdr:rowOff>97790</xdr:rowOff>
    </xdr:to>
    <xdr:sp macro="" textlink="">
      <xdr:nvSpPr>
        <xdr:cNvPr id="10973" name="テキスト ボックス 733">
          <a:extLst>
            <a:ext uri="{FF2B5EF4-FFF2-40B4-BE49-F238E27FC236}">
              <a16:creationId xmlns:a16="http://schemas.microsoft.com/office/drawing/2014/main" id="{00000000-0008-0000-0600-0000DD2A0000}"/>
            </a:ext>
          </a:extLst>
        </xdr:cNvPr>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88900</xdr:rowOff>
    </xdr:from>
    <xdr:to>
      <xdr:col>28</xdr:col>
      <xdr:colOff>365125</xdr:colOff>
      <xdr:row>39</xdr:row>
      <xdr:rowOff>19050</xdr:rowOff>
    </xdr:to>
    <xdr:sp macro="" textlink="">
      <xdr:nvSpPr>
        <xdr:cNvPr id="10974" name="円/楕円 734">
          <a:extLst>
            <a:ext uri="{FF2B5EF4-FFF2-40B4-BE49-F238E27FC236}">
              <a16:creationId xmlns:a16="http://schemas.microsoft.com/office/drawing/2014/main" id="{00000000-0008-0000-0600-0000DE2A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10160</xdr:rowOff>
    </xdr:from>
    <xdr:to>
      <xdr:col>28</xdr:col>
      <xdr:colOff>438785</xdr:colOff>
      <xdr:row>40</xdr:row>
      <xdr:rowOff>97790</xdr:rowOff>
    </xdr:to>
    <xdr:sp macro="" textlink="">
      <xdr:nvSpPr>
        <xdr:cNvPr id="10975" name="テキスト ボックス 735">
          <a:extLst>
            <a:ext uri="{FF2B5EF4-FFF2-40B4-BE49-F238E27FC236}">
              <a16:creationId xmlns:a16="http://schemas.microsoft.com/office/drawing/2014/main" id="{00000000-0008-0000-0600-0000DF2A0000}"/>
            </a:ext>
          </a:extLst>
        </xdr:cNvPr>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88900</xdr:rowOff>
    </xdr:from>
    <xdr:to>
      <xdr:col>27</xdr:col>
      <xdr:colOff>161925</xdr:colOff>
      <xdr:row>39</xdr:row>
      <xdr:rowOff>19050</xdr:rowOff>
    </xdr:to>
    <xdr:sp macro="" textlink="">
      <xdr:nvSpPr>
        <xdr:cNvPr id="10976" name="円/楕円 736">
          <a:extLst>
            <a:ext uri="{FF2B5EF4-FFF2-40B4-BE49-F238E27FC236}">
              <a16:creationId xmlns:a16="http://schemas.microsoft.com/office/drawing/2014/main" id="{00000000-0008-0000-0600-0000E02A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10160</xdr:rowOff>
    </xdr:from>
    <xdr:to>
      <xdr:col>27</xdr:col>
      <xdr:colOff>235585</xdr:colOff>
      <xdr:row>40</xdr:row>
      <xdr:rowOff>97790</xdr:rowOff>
    </xdr:to>
    <xdr:sp macro="" textlink="">
      <xdr:nvSpPr>
        <xdr:cNvPr id="10977" name="テキスト ボックス 737">
          <a:extLst>
            <a:ext uri="{FF2B5EF4-FFF2-40B4-BE49-F238E27FC236}">
              <a16:creationId xmlns:a16="http://schemas.microsoft.com/office/drawing/2014/main" id="{00000000-0008-0000-0600-0000E12A0000}"/>
            </a:ext>
          </a:extLst>
        </xdr:cNvPr>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0978" name="正方形/長方形 738">
          <a:extLst>
            <a:ext uri="{FF2B5EF4-FFF2-40B4-BE49-F238E27FC236}">
              <a16:creationId xmlns:a16="http://schemas.microsoft.com/office/drawing/2014/main" id="{00000000-0008-0000-0600-0000E22A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0979" name="正方形/長方形 739">
          <a:extLst>
            <a:ext uri="{FF2B5EF4-FFF2-40B4-BE49-F238E27FC236}">
              <a16:creationId xmlns:a16="http://schemas.microsoft.com/office/drawing/2014/main" id="{00000000-0008-0000-0600-0000E32A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0980" name="正方形/長方形 740">
          <a:extLst>
            <a:ext uri="{FF2B5EF4-FFF2-40B4-BE49-F238E27FC236}">
              <a16:creationId xmlns:a16="http://schemas.microsoft.com/office/drawing/2014/main" id="{00000000-0008-0000-0600-0000E42A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9/79</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0981" name="正方形/長方形 741">
          <a:extLst>
            <a:ext uri="{FF2B5EF4-FFF2-40B4-BE49-F238E27FC236}">
              <a16:creationId xmlns:a16="http://schemas.microsoft.com/office/drawing/2014/main" id="{00000000-0008-0000-0600-0000E52A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0982" name="正方形/長方形 742">
          <a:extLst>
            <a:ext uri="{FF2B5EF4-FFF2-40B4-BE49-F238E27FC236}">
              <a16:creationId xmlns:a16="http://schemas.microsoft.com/office/drawing/2014/main" id="{00000000-0008-0000-0600-0000E62A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9,590</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0983" name="正方形/長方形 743">
          <a:extLst>
            <a:ext uri="{FF2B5EF4-FFF2-40B4-BE49-F238E27FC236}">
              <a16:creationId xmlns:a16="http://schemas.microsoft.com/office/drawing/2014/main" id="{00000000-0008-0000-0600-0000E72A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0984" name="正方形/長方形 744">
          <a:extLst>
            <a:ext uri="{FF2B5EF4-FFF2-40B4-BE49-F238E27FC236}">
              <a16:creationId xmlns:a16="http://schemas.microsoft.com/office/drawing/2014/main" id="{00000000-0008-0000-0600-0000E82A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15,225</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0985" name="正方形/長方形 745">
          <a:extLst>
            <a:ext uri="{FF2B5EF4-FFF2-40B4-BE49-F238E27FC236}">
              <a16:creationId xmlns:a16="http://schemas.microsoft.com/office/drawing/2014/main" id="{00000000-0008-0000-0600-0000E92A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0986" name="テキスト ボックス 746">
          <a:extLst>
            <a:ext uri="{FF2B5EF4-FFF2-40B4-BE49-F238E27FC236}">
              <a16:creationId xmlns:a16="http://schemas.microsoft.com/office/drawing/2014/main" id="{00000000-0008-0000-0600-0000EA2A0000}"/>
            </a:ext>
          </a:extLst>
        </xdr:cNvPr>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0987" name="直線コネクタ 747">
          <a:extLst>
            <a:ext uri="{FF2B5EF4-FFF2-40B4-BE49-F238E27FC236}">
              <a16:creationId xmlns:a16="http://schemas.microsoft.com/office/drawing/2014/main" id="{00000000-0008-0000-0600-0000EB2A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10988" name="直線コネクタ 748">
          <a:extLst>
            <a:ext uri="{FF2B5EF4-FFF2-40B4-BE49-F238E27FC236}">
              <a16:creationId xmlns:a16="http://schemas.microsoft.com/office/drawing/2014/main" id="{00000000-0008-0000-0600-0000EC2A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58</xdr:row>
      <xdr:rowOff>73660</xdr:rowOff>
    </xdr:from>
    <xdr:to>
      <xdr:col>26</xdr:col>
      <xdr:colOff>427990</xdr:colOff>
      <xdr:row>59</xdr:row>
      <xdr:rowOff>161290</xdr:rowOff>
    </xdr:to>
    <xdr:sp macro="" textlink="">
      <xdr:nvSpPr>
        <xdr:cNvPr id="10989" name="テキスト ボックス 749">
          <a:extLst>
            <a:ext uri="{FF2B5EF4-FFF2-40B4-BE49-F238E27FC236}">
              <a16:creationId xmlns:a16="http://schemas.microsoft.com/office/drawing/2014/main" id="{00000000-0008-0000-0600-0000ED2A0000}"/>
            </a:ext>
          </a:extLst>
        </xdr:cNvPr>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57</xdr:row>
      <xdr:rowOff>6350</xdr:rowOff>
    </xdr:from>
    <xdr:to>
      <xdr:col>33</xdr:col>
      <xdr:colOff>314325</xdr:colOff>
      <xdr:row>57</xdr:row>
      <xdr:rowOff>6350</xdr:rowOff>
    </xdr:to>
    <xdr:cxnSp macro="">
      <xdr:nvCxnSpPr>
        <xdr:cNvPr id="10990" name="直線コネクタ 750">
          <a:extLst>
            <a:ext uri="{FF2B5EF4-FFF2-40B4-BE49-F238E27FC236}">
              <a16:creationId xmlns:a16="http://schemas.microsoft.com/office/drawing/2014/main" id="{00000000-0008-0000-0600-0000EE2A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56</xdr:row>
      <xdr:rowOff>35560</xdr:rowOff>
    </xdr:from>
    <xdr:to>
      <xdr:col>26</xdr:col>
      <xdr:colOff>428625</xdr:colOff>
      <xdr:row>57</xdr:row>
      <xdr:rowOff>123190</xdr:rowOff>
    </xdr:to>
    <xdr:sp macro="" textlink="">
      <xdr:nvSpPr>
        <xdr:cNvPr id="10991" name="テキスト ボックス 751">
          <a:extLst>
            <a:ext uri="{FF2B5EF4-FFF2-40B4-BE49-F238E27FC236}">
              <a16:creationId xmlns:a16="http://schemas.microsoft.com/office/drawing/2014/main" id="{00000000-0008-0000-0600-0000EF2A0000}"/>
            </a:ext>
          </a:extLst>
        </xdr:cNvPr>
        <xdr:cNvSpPr txBox="1"/>
      </xdr:nvSpPr>
      <xdr:spPr>
        <a:xfrm>
          <a:off x="17692370" y="9636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26</xdr:col>
      <xdr:colOff>428625</xdr:colOff>
      <xdr:row>54</xdr:row>
      <xdr:rowOff>139700</xdr:rowOff>
    </xdr:from>
    <xdr:to>
      <xdr:col>33</xdr:col>
      <xdr:colOff>314325</xdr:colOff>
      <xdr:row>54</xdr:row>
      <xdr:rowOff>139700</xdr:rowOff>
    </xdr:to>
    <xdr:cxnSp macro="">
      <xdr:nvCxnSpPr>
        <xdr:cNvPr id="10992" name="直線コネクタ 752">
          <a:extLst>
            <a:ext uri="{FF2B5EF4-FFF2-40B4-BE49-F238E27FC236}">
              <a16:creationId xmlns:a16="http://schemas.microsoft.com/office/drawing/2014/main" id="{00000000-0008-0000-0600-0000F02A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53</xdr:row>
      <xdr:rowOff>168910</xdr:rowOff>
    </xdr:from>
    <xdr:to>
      <xdr:col>26</xdr:col>
      <xdr:colOff>428625</xdr:colOff>
      <xdr:row>55</xdr:row>
      <xdr:rowOff>84455</xdr:rowOff>
    </xdr:to>
    <xdr:sp macro="" textlink="">
      <xdr:nvSpPr>
        <xdr:cNvPr id="10993" name="テキスト ボックス 753">
          <a:extLst>
            <a:ext uri="{FF2B5EF4-FFF2-40B4-BE49-F238E27FC236}">
              <a16:creationId xmlns:a16="http://schemas.microsoft.com/office/drawing/2014/main" id="{00000000-0008-0000-0600-0000F12A0000}"/>
            </a:ext>
          </a:extLst>
        </xdr:cNvPr>
        <xdr:cNvSpPr txBox="1"/>
      </xdr:nvSpPr>
      <xdr:spPr>
        <a:xfrm>
          <a:off x="17692370" y="9255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26</xdr:col>
      <xdr:colOff>428625</xdr:colOff>
      <xdr:row>52</xdr:row>
      <xdr:rowOff>101600</xdr:rowOff>
    </xdr:from>
    <xdr:to>
      <xdr:col>33</xdr:col>
      <xdr:colOff>314325</xdr:colOff>
      <xdr:row>52</xdr:row>
      <xdr:rowOff>101600</xdr:rowOff>
    </xdr:to>
    <xdr:cxnSp macro="">
      <xdr:nvCxnSpPr>
        <xdr:cNvPr id="10994" name="直線コネクタ 754">
          <a:extLst>
            <a:ext uri="{FF2B5EF4-FFF2-40B4-BE49-F238E27FC236}">
              <a16:creationId xmlns:a16="http://schemas.microsoft.com/office/drawing/2014/main" id="{00000000-0008-0000-0600-0000F22A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51</xdr:row>
      <xdr:rowOff>130810</xdr:rowOff>
    </xdr:from>
    <xdr:to>
      <xdr:col>26</xdr:col>
      <xdr:colOff>428625</xdr:colOff>
      <xdr:row>53</xdr:row>
      <xdr:rowOff>46990</xdr:rowOff>
    </xdr:to>
    <xdr:sp macro="" textlink="">
      <xdr:nvSpPr>
        <xdr:cNvPr id="10995" name="テキスト ボックス 755">
          <a:extLst>
            <a:ext uri="{FF2B5EF4-FFF2-40B4-BE49-F238E27FC236}">
              <a16:creationId xmlns:a16="http://schemas.microsoft.com/office/drawing/2014/main" id="{00000000-0008-0000-0600-0000F32A0000}"/>
            </a:ext>
          </a:extLst>
        </xdr:cNvPr>
        <xdr:cNvSpPr txBox="1"/>
      </xdr:nvSpPr>
      <xdr:spPr>
        <a:xfrm>
          <a:off x="17692370"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26</xdr:col>
      <xdr:colOff>428625</xdr:colOff>
      <xdr:row>50</xdr:row>
      <xdr:rowOff>63500</xdr:rowOff>
    </xdr:from>
    <xdr:to>
      <xdr:col>33</xdr:col>
      <xdr:colOff>314325</xdr:colOff>
      <xdr:row>50</xdr:row>
      <xdr:rowOff>63500</xdr:rowOff>
    </xdr:to>
    <xdr:cxnSp macro="">
      <xdr:nvCxnSpPr>
        <xdr:cNvPr id="10996" name="直線コネクタ 756">
          <a:extLst>
            <a:ext uri="{FF2B5EF4-FFF2-40B4-BE49-F238E27FC236}">
              <a16:creationId xmlns:a16="http://schemas.microsoft.com/office/drawing/2014/main" id="{00000000-0008-0000-0600-0000F42A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49</xdr:row>
      <xdr:rowOff>92710</xdr:rowOff>
    </xdr:from>
    <xdr:to>
      <xdr:col>26</xdr:col>
      <xdr:colOff>428625</xdr:colOff>
      <xdr:row>51</xdr:row>
      <xdr:rowOff>8890</xdr:rowOff>
    </xdr:to>
    <xdr:sp macro="" textlink="">
      <xdr:nvSpPr>
        <xdr:cNvPr id="10997" name="テキスト ボックス 757">
          <a:extLst>
            <a:ext uri="{FF2B5EF4-FFF2-40B4-BE49-F238E27FC236}">
              <a16:creationId xmlns:a16="http://schemas.microsoft.com/office/drawing/2014/main" id="{00000000-0008-0000-0600-0000F52A0000}"/>
            </a:ext>
          </a:extLst>
        </xdr:cNvPr>
        <xdr:cNvSpPr txBox="1"/>
      </xdr:nvSpPr>
      <xdr:spPr>
        <a:xfrm>
          <a:off x="17692370" y="849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0998" name="直線コネクタ 758">
          <a:extLst>
            <a:ext uri="{FF2B5EF4-FFF2-40B4-BE49-F238E27FC236}">
              <a16:creationId xmlns:a16="http://schemas.microsoft.com/office/drawing/2014/main" id="{00000000-0008-0000-0600-0000F62A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47</xdr:row>
      <xdr:rowOff>54610</xdr:rowOff>
    </xdr:from>
    <xdr:to>
      <xdr:col>26</xdr:col>
      <xdr:colOff>428625</xdr:colOff>
      <xdr:row>48</xdr:row>
      <xdr:rowOff>141605</xdr:rowOff>
    </xdr:to>
    <xdr:sp macro="" textlink="">
      <xdr:nvSpPr>
        <xdr:cNvPr id="10999" name="テキスト ボックス 759">
          <a:extLst>
            <a:ext uri="{FF2B5EF4-FFF2-40B4-BE49-F238E27FC236}">
              <a16:creationId xmlns:a16="http://schemas.microsoft.com/office/drawing/2014/main" id="{00000000-0008-0000-0600-0000F72A0000}"/>
            </a:ext>
          </a:extLst>
        </xdr:cNvPr>
        <xdr:cNvSpPr txBox="1"/>
      </xdr:nvSpPr>
      <xdr:spPr>
        <a:xfrm>
          <a:off x="17692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1000" name="貸付金グラフ枠">
          <a:extLst>
            <a:ext uri="{FF2B5EF4-FFF2-40B4-BE49-F238E27FC236}">
              <a16:creationId xmlns:a16="http://schemas.microsoft.com/office/drawing/2014/main" id="{00000000-0008-0000-0600-0000F82A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51</xdr:row>
      <xdr:rowOff>38735</xdr:rowOff>
    </xdr:from>
    <xdr:to>
      <xdr:col>32</xdr:col>
      <xdr:colOff>186055</xdr:colOff>
      <xdr:row>59</xdr:row>
      <xdr:rowOff>44450</xdr:rowOff>
    </xdr:to>
    <xdr:cxnSp macro="">
      <xdr:nvCxnSpPr>
        <xdr:cNvPr id="11001" name="直線コネクタ 761">
          <a:extLst>
            <a:ext uri="{FF2B5EF4-FFF2-40B4-BE49-F238E27FC236}">
              <a16:creationId xmlns:a16="http://schemas.microsoft.com/office/drawing/2014/main" id="{00000000-0008-0000-0600-0000F92A0000}"/>
            </a:ext>
          </a:extLst>
        </xdr:cNvPr>
        <xdr:cNvCxnSpPr/>
      </xdr:nvCxnSpPr>
      <xdr:spPr>
        <a:xfrm flipV="1">
          <a:off x="22159595" y="8782685"/>
          <a:ext cx="635"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59</xdr:row>
      <xdr:rowOff>86360</xdr:rowOff>
    </xdr:from>
    <xdr:to>
      <xdr:col>32</xdr:col>
      <xdr:colOff>487680</xdr:colOff>
      <xdr:row>61</xdr:row>
      <xdr:rowOff>1905</xdr:rowOff>
    </xdr:to>
    <xdr:sp macro="" textlink="">
      <xdr:nvSpPr>
        <xdr:cNvPr id="11002" name="貸付金最小値テキスト">
          <a:extLst>
            <a:ext uri="{FF2B5EF4-FFF2-40B4-BE49-F238E27FC236}">
              <a16:creationId xmlns:a16="http://schemas.microsoft.com/office/drawing/2014/main" id="{00000000-0008-0000-0600-0000FA2A0000}"/>
            </a:ext>
          </a:extLst>
        </xdr:cNvPr>
        <xdr:cNvSpPr txBox="1"/>
      </xdr:nvSpPr>
      <xdr:spPr>
        <a:xfrm>
          <a:off x="22212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59</xdr:row>
      <xdr:rowOff>44450</xdr:rowOff>
    </xdr:from>
    <xdr:to>
      <xdr:col>32</xdr:col>
      <xdr:colOff>276225</xdr:colOff>
      <xdr:row>59</xdr:row>
      <xdr:rowOff>44450</xdr:rowOff>
    </xdr:to>
    <xdr:cxnSp macro="">
      <xdr:nvCxnSpPr>
        <xdr:cNvPr id="11003" name="直線コネクタ 763">
          <a:extLst>
            <a:ext uri="{FF2B5EF4-FFF2-40B4-BE49-F238E27FC236}">
              <a16:creationId xmlns:a16="http://schemas.microsoft.com/office/drawing/2014/main" id="{00000000-0008-0000-0600-0000FB2A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49</xdr:row>
      <xdr:rowOff>156845</xdr:rowOff>
    </xdr:from>
    <xdr:to>
      <xdr:col>33</xdr:col>
      <xdr:colOff>149860</xdr:colOff>
      <xdr:row>51</xdr:row>
      <xdr:rowOff>72390</xdr:rowOff>
    </xdr:to>
    <xdr:sp macro="" textlink="">
      <xdr:nvSpPr>
        <xdr:cNvPr id="11004" name="貸付金最大値テキスト">
          <a:extLst>
            <a:ext uri="{FF2B5EF4-FFF2-40B4-BE49-F238E27FC236}">
              <a16:creationId xmlns:a16="http://schemas.microsoft.com/office/drawing/2014/main" id="{00000000-0008-0000-0600-0000FC2A0000}"/>
            </a:ext>
          </a:extLst>
        </xdr:cNvPr>
        <xdr:cNvSpPr txBox="1"/>
      </xdr:nvSpPr>
      <xdr:spPr>
        <a:xfrm>
          <a:off x="22212300" y="85578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361,523</a:t>
          </a:r>
        </a:p>
      </xdr:txBody>
    </xdr:sp>
    <xdr:clientData/>
  </xdr:twoCellAnchor>
  <xdr:twoCellAnchor>
    <xdr:from>
      <xdr:col>32</xdr:col>
      <xdr:colOff>98425</xdr:colOff>
      <xdr:row>51</xdr:row>
      <xdr:rowOff>38735</xdr:rowOff>
    </xdr:from>
    <xdr:to>
      <xdr:col>32</xdr:col>
      <xdr:colOff>276225</xdr:colOff>
      <xdr:row>51</xdr:row>
      <xdr:rowOff>38735</xdr:rowOff>
    </xdr:to>
    <xdr:cxnSp macro="">
      <xdr:nvCxnSpPr>
        <xdr:cNvPr id="11005" name="直線コネクタ 765">
          <a:extLst>
            <a:ext uri="{FF2B5EF4-FFF2-40B4-BE49-F238E27FC236}">
              <a16:creationId xmlns:a16="http://schemas.microsoft.com/office/drawing/2014/main" id="{00000000-0008-0000-0600-0000FD2A0000}"/>
            </a:ext>
          </a:extLst>
        </xdr:cNvPr>
        <xdr:cNvCxnSpPr/>
      </xdr:nvCxnSpPr>
      <xdr:spPr>
        <a:xfrm>
          <a:off x="22072600" y="8782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120650</xdr:rowOff>
    </xdr:from>
    <xdr:to>
      <xdr:col>32</xdr:col>
      <xdr:colOff>187325</xdr:colOff>
      <xdr:row>59</xdr:row>
      <xdr:rowOff>6985</xdr:rowOff>
    </xdr:to>
    <xdr:cxnSp macro="">
      <xdr:nvCxnSpPr>
        <xdr:cNvPr id="11006" name="直線コネクタ 766">
          <a:extLst>
            <a:ext uri="{FF2B5EF4-FFF2-40B4-BE49-F238E27FC236}">
              <a16:creationId xmlns:a16="http://schemas.microsoft.com/office/drawing/2014/main" id="{00000000-0008-0000-0600-0000FE2A0000}"/>
            </a:ext>
          </a:extLst>
        </xdr:cNvPr>
        <xdr:cNvCxnSpPr/>
      </xdr:nvCxnSpPr>
      <xdr:spPr>
        <a:xfrm>
          <a:off x="21323300" y="1006475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58</xdr:row>
      <xdr:rowOff>130175</xdr:rowOff>
    </xdr:from>
    <xdr:to>
      <xdr:col>33</xdr:col>
      <xdr:colOff>21590</xdr:colOff>
      <xdr:row>60</xdr:row>
      <xdr:rowOff>46355</xdr:rowOff>
    </xdr:to>
    <xdr:sp macro="" textlink="">
      <xdr:nvSpPr>
        <xdr:cNvPr id="11007" name="貸付金平均値テキスト">
          <a:extLst>
            <a:ext uri="{FF2B5EF4-FFF2-40B4-BE49-F238E27FC236}">
              <a16:creationId xmlns:a16="http://schemas.microsoft.com/office/drawing/2014/main" id="{00000000-0008-0000-0600-0000FF2A0000}"/>
            </a:ext>
          </a:extLst>
        </xdr:cNvPr>
        <xdr:cNvSpPr txBox="1"/>
      </xdr:nvSpPr>
      <xdr:spPr>
        <a:xfrm>
          <a:off x="22212300" y="1007427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3,584</a:t>
          </a:r>
        </a:p>
      </xdr:txBody>
    </xdr:sp>
    <xdr:clientData/>
  </xdr:twoCellAnchor>
  <xdr:twoCellAnchor>
    <xdr:from>
      <xdr:col>32</xdr:col>
      <xdr:colOff>136525</xdr:colOff>
      <xdr:row>58</xdr:row>
      <xdr:rowOff>151130</xdr:rowOff>
    </xdr:from>
    <xdr:to>
      <xdr:col>32</xdr:col>
      <xdr:colOff>238125</xdr:colOff>
      <xdr:row>59</xdr:row>
      <xdr:rowOff>81280</xdr:rowOff>
    </xdr:to>
    <xdr:sp macro="" textlink="">
      <xdr:nvSpPr>
        <xdr:cNvPr id="11008" name="フローチャート : 判断 768">
          <a:extLst>
            <a:ext uri="{FF2B5EF4-FFF2-40B4-BE49-F238E27FC236}">
              <a16:creationId xmlns:a16="http://schemas.microsoft.com/office/drawing/2014/main" id="{00000000-0008-0000-0600-0000002B0000}"/>
            </a:ext>
          </a:extLst>
        </xdr:cNvPr>
        <xdr:cNvSpPr/>
      </xdr:nvSpPr>
      <xdr:spPr>
        <a:xfrm>
          <a:off x="22110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58</xdr:row>
      <xdr:rowOff>120650</xdr:rowOff>
    </xdr:from>
    <xdr:to>
      <xdr:col>31</xdr:col>
      <xdr:colOff>34925</xdr:colOff>
      <xdr:row>59</xdr:row>
      <xdr:rowOff>8890</xdr:rowOff>
    </xdr:to>
    <xdr:cxnSp macro="">
      <xdr:nvCxnSpPr>
        <xdr:cNvPr id="11009" name="直線コネクタ 769">
          <a:extLst>
            <a:ext uri="{FF2B5EF4-FFF2-40B4-BE49-F238E27FC236}">
              <a16:creationId xmlns:a16="http://schemas.microsoft.com/office/drawing/2014/main" id="{00000000-0008-0000-0600-0000012B0000}"/>
            </a:ext>
          </a:extLst>
        </xdr:cNvPr>
        <xdr:cNvCxnSpPr/>
      </xdr:nvCxnSpPr>
      <xdr:spPr>
        <a:xfrm flipV="1">
          <a:off x="20434300" y="1006475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149225</xdr:rowOff>
    </xdr:from>
    <xdr:to>
      <xdr:col>31</xdr:col>
      <xdr:colOff>85725</xdr:colOff>
      <xdr:row>59</xdr:row>
      <xdr:rowOff>79375</xdr:rowOff>
    </xdr:to>
    <xdr:sp macro="" textlink="">
      <xdr:nvSpPr>
        <xdr:cNvPr id="11010" name="フローチャート : 判断 770">
          <a:extLst>
            <a:ext uri="{FF2B5EF4-FFF2-40B4-BE49-F238E27FC236}">
              <a16:creationId xmlns:a16="http://schemas.microsoft.com/office/drawing/2014/main" id="{00000000-0008-0000-0600-0000022B0000}"/>
            </a:ext>
          </a:extLst>
        </xdr:cNvPr>
        <xdr:cNvSpPr/>
      </xdr:nvSpPr>
      <xdr:spPr>
        <a:xfrm>
          <a:off x="212725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59</xdr:row>
      <xdr:rowOff>71120</xdr:rowOff>
    </xdr:from>
    <xdr:to>
      <xdr:col>31</xdr:col>
      <xdr:colOff>269875</xdr:colOff>
      <xdr:row>60</xdr:row>
      <xdr:rowOff>158750</xdr:rowOff>
    </xdr:to>
    <xdr:sp macro="" textlink="">
      <xdr:nvSpPr>
        <xdr:cNvPr id="11011" name="テキスト ボックス 771">
          <a:extLst>
            <a:ext uri="{FF2B5EF4-FFF2-40B4-BE49-F238E27FC236}">
              <a16:creationId xmlns:a16="http://schemas.microsoft.com/office/drawing/2014/main" id="{00000000-0008-0000-0600-0000032B0000}"/>
            </a:ext>
          </a:extLst>
        </xdr:cNvPr>
        <xdr:cNvSpPr txBox="1"/>
      </xdr:nvSpPr>
      <xdr:spPr>
        <a:xfrm>
          <a:off x="21088350" y="10186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4,087</a:t>
          </a:r>
        </a:p>
      </xdr:txBody>
    </xdr:sp>
    <xdr:clientData/>
  </xdr:twoCellAnchor>
  <xdr:twoCellAnchor>
    <xdr:from>
      <xdr:col>28</xdr:col>
      <xdr:colOff>314325</xdr:colOff>
      <xdr:row>59</xdr:row>
      <xdr:rowOff>8890</xdr:rowOff>
    </xdr:from>
    <xdr:to>
      <xdr:col>29</xdr:col>
      <xdr:colOff>517525</xdr:colOff>
      <xdr:row>59</xdr:row>
      <xdr:rowOff>10795</xdr:rowOff>
    </xdr:to>
    <xdr:cxnSp macro="">
      <xdr:nvCxnSpPr>
        <xdr:cNvPr id="11012" name="直線コネクタ 772">
          <a:extLst>
            <a:ext uri="{FF2B5EF4-FFF2-40B4-BE49-F238E27FC236}">
              <a16:creationId xmlns:a16="http://schemas.microsoft.com/office/drawing/2014/main" id="{00000000-0008-0000-0600-0000042B0000}"/>
            </a:ext>
          </a:extLst>
        </xdr:cNvPr>
        <xdr:cNvCxnSpPr/>
      </xdr:nvCxnSpPr>
      <xdr:spPr>
        <a:xfrm flipV="1">
          <a:off x="19545300" y="101244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154940</xdr:rowOff>
    </xdr:from>
    <xdr:to>
      <xdr:col>29</xdr:col>
      <xdr:colOff>568325</xdr:colOff>
      <xdr:row>59</xdr:row>
      <xdr:rowOff>84455</xdr:rowOff>
    </xdr:to>
    <xdr:sp macro="" textlink="">
      <xdr:nvSpPr>
        <xdr:cNvPr id="11013" name="フローチャート : 判断 773">
          <a:extLst>
            <a:ext uri="{FF2B5EF4-FFF2-40B4-BE49-F238E27FC236}">
              <a16:creationId xmlns:a16="http://schemas.microsoft.com/office/drawing/2014/main" id="{00000000-0008-0000-0600-0000052B0000}"/>
            </a:ext>
          </a:extLst>
        </xdr:cNvPr>
        <xdr:cNvSpPr/>
      </xdr:nvSpPr>
      <xdr:spPr>
        <a:xfrm>
          <a:off x="20383500" y="10099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59</xdr:row>
      <xdr:rowOff>75565</xdr:rowOff>
    </xdr:from>
    <xdr:to>
      <xdr:col>30</xdr:col>
      <xdr:colOff>66675</xdr:colOff>
      <xdr:row>60</xdr:row>
      <xdr:rowOff>162560</xdr:rowOff>
    </xdr:to>
    <xdr:sp macro="" textlink="">
      <xdr:nvSpPr>
        <xdr:cNvPr id="11014" name="テキスト ボックス 774">
          <a:extLst>
            <a:ext uri="{FF2B5EF4-FFF2-40B4-BE49-F238E27FC236}">
              <a16:creationId xmlns:a16="http://schemas.microsoft.com/office/drawing/2014/main" id="{00000000-0008-0000-0600-0000062B0000}"/>
            </a:ext>
          </a:extLst>
        </xdr:cNvPr>
        <xdr:cNvSpPr txBox="1"/>
      </xdr:nvSpPr>
      <xdr:spPr>
        <a:xfrm>
          <a:off x="20199985" y="10191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2,905</a:t>
          </a:r>
        </a:p>
      </xdr:txBody>
    </xdr:sp>
    <xdr:clientData/>
  </xdr:twoCellAnchor>
  <xdr:twoCellAnchor>
    <xdr:from>
      <xdr:col>27</xdr:col>
      <xdr:colOff>111125</xdr:colOff>
      <xdr:row>59</xdr:row>
      <xdr:rowOff>10795</xdr:rowOff>
    </xdr:from>
    <xdr:to>
      <xdr:col>28</xdr:col>
      <xdr:colOff>314325</xdr:colOff>
      <xdr:row>59</xdr:row>
      <xdr:rowOff>10795</xdr:rowOff>
    </xdr:to>
    <xdr:cxnSp macro="">
      <xdr:nvCxnSpPr>
        <xdr:cNvPr id="11015" name="直線コネクタ 775">
          <a:extLst>
            <a:ext uri="{FF2B5EF4-FFF2-40B4-BE49-F238E27FC236}">
              <a16:creationId xmlns:a16="http://schemas.microsoft.com/office/drawing/2014/main" id="{00000000-0008-0000-0600-0000072B0000}"/>
            </a:ext>
          </a:extLst>
        </xdr:cNvPr>
        <xdr:cNvCxnSpPr/>
      </xdr:nvCxnSpPr>
      <xdr:spPr>
        <a:xfrm flipV="1">
          <a:off x="18656300" y="101263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153670</xdr:rowOff>
    </xdr:from>
    <xdr:to>
      <xdr:col>28</xdr:col>
      <xdr:colOff>365125</xdr:colOff>
      <xdr:row>59</xdr:row>
      <xdr:rowOff>83820</xdr:rowOff>
    </xdr:to>
    <xdr:sp macro="" textlink="">
      <xdr:nvSpPr>
        <xdr:cNvPr id="11016" name="フローチャート : 判断 776">
          <a:extLst>
            <a:ext uri="{FF2B5EF4-FFF2-40B4-BE49-F238E27FC236}">
              <a16:creationId xmlns:a16="http://schemas.microsoft.com/office/drawing/2014/main" id="{00000000-0008-0000-0600-0000082B0000}"/>
            </a:ext>
          </a:extLst>
        </xdr:cNvPr>
        <xdr:cNvSpPr/>
      </xdr:nvSpPr>
      <xdr:spPr>
        <a:xfrm>
          <a:off x="19494500" y="100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59</xdr:row>
      <xdr:rowOff>74930</xdr:rowOff>
    </xdr:from>
    <xdr:to>
      <xdr:col>28</xdr:col>
      <xdr:colOff>548640</xdr:colOff>
      <xdr:row>60</xdr:row>
      <xdr:rowOff>161925</xdr:rowOff>
    </xdr:to>
    <xdr:sp macro="" textlink="">
      <xdr:nvSpPr>
        <xdr:cNvPr id="11017" name="テキスト ボックス 777">
          <a:extLst>
            <a:ext uri="{FF2B5EF4-FFF2-40B4-BE49-F238E27FC236}">
              <a16:creationId xmlns:a16="http://schemas.microsoft.com/office/drawing/2014/main" id="{00000000-0008-0000-0600-0000092B0000}"/>
            </a:ext>
          </a:extLst>
        </xdr:cNvPr>
        <xdr:cNvSpPr txBox="1"/>
      </xdr:nvSpPr>
      <xdr:spPr>
        <a:xfrm>
          <a:off x="19310350" y="10190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2,944</a:t>
          </a:r>
        </a:p>
      </xdr:txBody>
    </xdr:sp>
    <xdr:clientData/>
  </xdr:twoCellAnchor>
  <xdr:twoCellAnchor>
    <xdr:from>
      <xdr:col>27</xdr:col>
      <xdr:colOff>60325</xdr:colOff>
      <xdr:row>58</xdr:row>
      <xdr:rowOff>152400</xdr:rowOff>
    </xdr:from>
    <xdr:to>
      <xdr:col>27</xdr:col>
      <xdr:colOff>161925</xdr:colOff>
      <xdr:row>59</xdr:row>
      <xdr:rowOff>82550</xdr:rowOff>
    </xdr:to>
    <xdr:sp macro="" textlink="">
      <xdr:nvSpPr>
        <xdr:cNvPr id="11018" name="フローチャート : 判断 778">
          <a:extLst>
            <a:ext uri="{FF2B5EF4-FFF2-40B4-BE49-F238E27FC236}">
              <a16:creationId xmlns:a16="http://schemas.microsoft.com/office/drawing/2014/main" id="{00000000-0008-0000-0600-00000A2B0000}"/>
            </a:ext>
          </a:extLst>
        </xdr:cNvPr>
        <xdr:cNvSpPr/>
      </xdr:nvSpPr>
      <xdr:spPr>
        <a:xfrm>
          <a:off x="18605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59</xdr:row>
      <xdr:rowOff>73660</xdr:rowOff>
    </xdr:from>
    <xdr:to>
      <xdr:col>27</xdr:col>
      <xdr:colOff>345440</xdr:colOff>
      <xdr:row>60</xdr:row>
      <xdr:rowOff>161290</xdr:rowOff>
    </xdr:to>
    <xdr:sp macro="" textlink="">
      <xdr:nvSpPr>
        <xdr:cNvPr id="11019" name="テキスト ボックス 779">
          <a:extLst>
            <a:ext uri="{FF2B5EF4-FFF2-40B4-BE49-F238E27FC236}">
              <a16:creationId xmlns:a16="http://schemas.microsoft.com/office/drawing/2014/main" id="{00000000-0008-0000-0600-00000B2B0000}"/>
            </a:ext>
          </a:extLst>
        </xdr:cNvPr>
        <xdr:cNvSpPr txBox="1"/>
      </xdr:nvSpPr>
      <xdr:spPr>
        <a:xfrm>
          <a:off x="18421350" y="10189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3,323</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1020" name="テキスト ボックス 780">
          <a:extLst>
            <a:ext uri="{FF2B5EF4-FFF2-40B4-BE49-F238E27FC236}">
              <a16:creationId xmlns:a16="http://schemas.microsoft.com/office/drawing/2014/main" id="{00000000-0008-0000-0600-00000C2B0000}"/>
            </a:ext>
          </a:extLst>
        </xdr:cNvPr>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1021" name="テキスト ボックス 781">
          <a:extLst>
            <a:ext uri="{FF2B5EF4-FFF2-40B4-BE49-F238E27FC236}">
              <a16:creationId xmlns:a16="http://schemas.microsoft.com/office/drawing/2014/main" id="{00000000-0008-0000-0600-00000D2B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1022" name="テキスト ボックス 782">
          <a:extLst>
            <a:ext uri="{FF2B5EF4-FFF2-40B4-BE49-F238E27FC236}">
              <a16:creationId xmlns:a16="http://schemas.microsoft.com/office/drawing/2014/main" id="{00000000-0008-0000-0600-00000E2B0000}"/>
            </a:ext>
          </a:extLst>
        </xdr:cNvPr>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1023" name="テキスト ボックス 783">
          <a:extLst>
            <a:ext uri="{FF2B5EF4-FFF2-40B4-BE49-F238E27FC236}">
              <a16:creationId xmlns:a16="http://schemas.microsoft.com/office/drawing/2014/main" id="{00000000-0008-0000-0600-00000F2B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1024" name="テキスト ボックス 784">
          <a:extLst>
            <a:ext uri="{FF2B5EF4-FFF2-40B4-BE49-F238E27FC236}">
              <a16:creationId xmlns:a16="http://schemas.microsoft.com/office/drawing/2014/main" id="{00000000-0008-0000-0600-0000102B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58</xdr:row>
      <xdr:rowOff>127635</xdr:rowOff>
    </xdr:from>
    <xdr:to>
      <xdr:col>32</xdr:col>
      <xdr:colOff>238125</xdr:colOff>
      <xdr:row>59</xdr:row>
      <xdr:rowOff>57785</xdr:rowOff>
    </xdr:to>
    <xdr:sp macro="" textlink="">
      <xdr:nvSpPr>
        <xdr:cNvPr id="11025" name="円/楕円 785">
          <a:extLst>
            <a:ext uri="{FF2B5EF4-FFF2-40B4-BE49-F238E27FC236}">
              <a16:creationId xmlns:a16="http://schemas.microsoft.com/office/drawing/2014/main" id="{00000000-0008-0000-0600-0000112B0000}"/>
            </a:ext>
          </a:extLst>
        </xdr:cNvPr>
        <xdr:cNvSpPr/>
      </xdr:nvSpPr>
      <xdr:spPr>
        <a:xfrm>
          <a:off x="221107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57</xdr:row>
      <xdr:rowOff>86995</xdr:rowOff>
    </xdr:from>
    <xdr:to>
      <xdr:col>33</xdr:col>
      <xdr:colOff>21590</xdr:colOff>
      <xdr:row>59</xdr:row>
      <xdr:rowOff>2540</xdr:rowOff>
    </xdr:to>
    <xdr:sp macro="" textlink="">
      <xdr:nvSpPr>
        <xdr:cNvPr id="11026" name="貸付金該当値テキスト">
          <a:extLst>
            <a:ext uri="{FF2B5EF4-FFF2-40B4-BE49-F238E27FC236}">
              <a16:creationId xmlns:a16="http://schemas.microsoft.com/office/drawing/2014/main" id="{00000000-0008-0000-0600-0000122B0000}"/>
            </a:ext>
          </a:extLst>
        </xdr:cNvPr>
        <xdr:cNvSpPr txBox="1"/>
      </xdr:nvSpPr>
      <xdr:spPr>
        <a:xfrm>
          <a:off x="22212300" y="9859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9,767</a:t>
          </a:r>
        </a:p>
      </xdr:txBody>
    </xdr:sp>
    <xdr:clientData/>
  </xdr:twoCellAnchor>
  <xdr:twoCellAnchor>
    <xdr:from>
      <xdr:col>30</xdr:col>
      <xdr:colOff>669925</xdr:colOff>
      <xdr:row>58</xdr:row>
      <xdr:rowOff>69850</xdr:rowOff>
    </xdr:from>
    <xdr:to>
      <xdr:col>31</xdr:col>
      <xdr:colOff>85725</xdr:colOff>
      <xdr:row>59</xdr:row>
      <xdr:rowOff>0</xdr:rowOff>
    </xdr:to>
    <xdr:sp macro="" textlink="">
      <xdr:nvSpPr>
        <xdr:cNvPr id="11027" name="円/楕円 787">
          <a:extLst>
            <a:ext uri="{FF2B5EF4-FFF2-40B4-BE49-F238E27FC236}">
              <a16:creationId xmlns:a16="http://schemas.microsoft.com/office/drawing/2014/main" id="{00000000-0008-0000-0600-0000132B0000}"/>
            </a:ext>
          </a:extLst>
        </xdr:cNvPr>
        <xdr:cNvSpPr/>
      </xdr:nvSpPr>
      <xdr:spPr>
        <a:xfrm>
          <a:off x="21272500" y="100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57</xdr:row>
      <xdr:rowOff>16510</xdr:rowOff>
    </xdr:from>
    <xdr:to>
      <xdr:col>31</xdr:col>
      <xdr:colOff>301625</xdr:colOff>
      <xdr:row>58</xdr:row>
      <xdr:rowOff>104140</xdr:rowOff>
    </xdr:to>
    <xdr:sp macro="" textlink="">
      <xdr:nvSpPr>
        <xdr:cNvPr id="11028" name="テキスト ボックス 788">
          <a:extLst>
            <a:ext uri="{FF2B5EF4-FFF2-40B4-BE49-F238E27FC236}">
              <a16:creationId xmlns:a16="http://schemas.microsoft.com/office/drawing/2014/main" id="{00000000-0008-0000-0600-0000142B0000}"/>
            </a:ext>
          </a:extLst>
        </xdr:cNvPr>
        <xdr:cNvSpPr txBox="1"/>
      </xdr:nvSpPr>
      <xdr:spPr>
        <a:xfrm>
          <a:off x="21055965" y="9789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24,965</a:t>
          </a:r>
        </a:p>
      </xdr:txBody>
    </xdr:sp>
    <xdr:clientData/>
  </xdr:twoCellAnchor>
  <xdr:twoCellAnchor>
    <xdr:from>
      <xdr:col>29</xdr:col>
      <xdr:colOff>466725</xdr:colOff>
      <xdr:row>58</xdr:row>
      <xdr:rowOff>129540</xdr:rowOff>
    </xdr:from>
    <xdr:to>
      <xdr:col>29</xdr:col>
      <xdr:colOff>568325</xdr:colOff>
      <xdr:row>59</xdr:row>
      <xdr:rowOff>59690</xdr:rowOff>
    </xdr:to>
    <xdr:sp macro="" textlink="">
      <xdr:nvSpPr>
        <xdr:cNvPr id="11029" name="円/楕円 789">
          <a:extLst>
            <a:ext uri="{FF2B5EF4-FFF2-40B4-BE49-F238E27FC236}">
              <a16:creationId xmlns:a16="http://schemas.microsoft.com/office/drawing/2014/main" id="{00000000-0008-0000-0600-0000152B0000}"/>
            </a:ext>
          </a:extLst>
        </xdr:cNvPr>
        <xdr:cNvSpPr/>
      </xdr:nvSpPr>
      <xdr:spPr>
        <a:xfrm>
          <a:off x="203835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57</xdr:row>
      <xdr:rowOff>76200</xdr:rowOff>
    </xdr:from>
    <xdr:to>
      <xdr:col>30</xdr:col>
      <xdr:colOff>66675</xdr:colOff>
      <xdr:row>58</xdr:row>
      <xdr:rowOff>163195</xdr:rowOff>
    </xdr:to>
    <xdr:sp macro="" textlink="">
      <xdr:nvSpPr>
        <xdr:cNvPr id="11030" name="テキスト ボックス 790">
          <a:extLst>
            <a:ext uri="{FF2B5EF4-FFF2-40B4-BE49-F238E27FC236}">
              <a16:creationId xmlns:a16="http://schemas.microsoft.com/office/drawing/2014/main" id="{00000000-0008-0000-0600-0000162B0000}"/>
            </a:ext>
          </a:extLst>
        </xdr:cNvPr>
        <xdr:cNvSpPr txBox="1"/>
      </xdr:nvSpPr>
      <xdr:spPr>
        <a:xfrm>
          <a:off x="20199985" y="9848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9,298</a:t>
          </a:r>
        </a:p>
      </xdr:txBody>
    </xdr:sp>
    <xdr:clientData/>
  </xdr:twoCellAnchor>
  <xdr:twoCellAnchor>
    <xdr:from>
      <xdr:col>28</xdr:col>
      <xdr:colOff>263525</xdr:colOff>
      <xdr:row>58</xdr:row>
      <xdr:rowOff>132080</xdr:rowOff>
    </xdr:from>
    <xdr:to>
      <xdr:col>28</xdr:col>
      <xdr:colOff>365125</xdr:colOff>
      <xdr:row>59</xdr:row>
      <xdr:rowOff>61595</xdr:rowOff>
    </xdr:to>
    <xdr:sp macro="" textlink="">
      <xdr:nvSpPr>
        <xdr:cNvPr id="11031" name="円/楕円 791">
          <a:extLst>
            <a:ext uri="{FF2B5EF4-FFF2-40B4-BE49-F238E27FC236}">
              <a16:creationId xmlns:a16="http://schemas.microsoft.com/office/drawing/2014/main" id="{00000000-0008-0000-0600-0000172B0000}"/>
            </a:ext>
          </a:extLst>
        </xdr:cNvPr>
        <xdr:cNvSpPr/>
      </xdr:nvSpPr>
      <xdr:spPr>
        <a:xfrm>
          <a:off x="19494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57</xdr:row>
      <xdr:rowOff>78105</xdr:rowOff>
    </xdr:from>
    <xdr:to>
      <xdr:col>28</xdr:col>
      <xdr:colOff>548640</xdr:colOff>
      <xdr:row>58</xdr:row>
      <xdr:rowOff>165100</xdr:rowOff>
    </xdr:to>
    <xdr:sp macro="" textlink="">
      <xdr:nvSpPr>
        <xdr:cNvPr id="11032" name="テキスト ボックス 792">
          <a:extLst>
            <a:ext uri="{FF2B5EF4-FFF2-40B4-BE49-F238E27FC236}">
              <a16:creationId xmlns:a16="http://schemas.microsoft.com/office/drawing/2014/main" id="{00000000-0008-0000-0600-0000182B0000}"/>
            </a:ext>
          </a:extLst>
        </xdr:cNvPr>
        <xdr:cNvSpPr txBox="1"/>
      </xdr:nvSpPr>
      <xdr:spPr>
        <a:xfrm>
          <a:off x="19310350" y="9850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8,846</a:t>
          </a:r>
        </a:p>
      </xdr:txBody>
    </xdr:sp>
    <xdr:clientData/>
  </xdr:twoCellAnchor>
  <xdr:twoCellAnchor>
    <xdr:from>
      <xdr:col>27</xdr:col>
      <xdr:colOff>60325</xdr:colOff>
      <xdr:row>58</xdr:row>
      <xdr:rowOff>132080</xdr:rowOff>
    </xdr:from>
    <xdr:to>
      <xdr:col>27</xdr:col>
      <xdr:colOff>161925</xdr:colOff>
      <xdr:row>59</xdr:row>
      <xdr:rowOff>61595</xdr:rowOff>
    </xdr:to>
    <xdr:sp macro="" textlink="">
      <xdr:nvSpPr>
        <xdr:cNvPr id="11033" name="円/楕円 793">
          <a:extLst>
            <a:ext uri="{FF2B5EF4-FFF2-40B4-BE49-F238E27FC236}">
              <a16:creationId xmlns:a16="http://schemas.microsoft.com/office/drawing/2014/main" id="{00000000-0008-0000-0600-0000192B0000}"/>
            </a:ext>
          </a:extLst>
        </xdr:cNvPr>
        <xdr:cNvSpPr/>
      </xdr:nvSpPr>
      <xdr:spPr>
        <a:xfrm>
          <a:off x="18605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57</xdr:row>
      <xdr:rowOff>78105</xdr:rowOff>
    </xdr:from>
    <xdr:to>
      <xdr:col>27</xdr:col>
      <xdr:colOff>345440</xdr:colOff>
      <xdr:row>58</xdr:row>
      <xdr:rowOff>165100</xdr:rowOff>
    </xdr:to>
    <xdr:sp macro="" textlink="">
      <xdr:nvSpPr>
        <xdr:cNvPr id="11034" name="テキスト ボックス 794">
          <a:extLst>
            <a:ext uri="{FF2B5EF4-FFF2-40B4-BE49-F238E27FC236}">
              <a16:creationId xmlns:a16="http://schemas.microsoft.com/office/drawing/2014/main" id="{00000000-0008-0000-0600-00001A2B0000}"/>
            </a:ext>
          </a:extLst>
        </xdr:cNvPr>
        <xdr:cNvSpPr txBox="1"/>
      </xdr:nvSpPr>
      <xdr:spPr>
        <a:xfrm>
          <a:off x="18421350" y="9850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8,760</a:t>
          </a:r>
        </a:p>
      </xdr:txBody>
    </xdr:sp>
    <xdr:clientData/>
  </xdr:twoCellAnchor>
  <xdr:twoCellAnchor>
    <xdr:from>
      <xdr:col>26</xdr:col>
      <xdr:colOff>428625</xdr:colOff>
      <xdr:row>63</xdr:row>
      <xdr:rowOff>57150</xdr:rowOff>
    </xdr:from>
    <xdr:to>
      <xdr:col>33</xdr:col>
      <xdr:colOff>314325</xdr:colOff>
      <xdr:row>65</xdr:row>
      <xdr:rowOff>31750</xdr:rowOff>
    </xdr:to>
    <xdr:sp macro="" textlink="">
      <xdr:nvSpPr>
        <xdr:cNvPr id="11035" name="正方形/長方形 795">
          <a:extLst>
            <a:ext uri="{FF2B5EF4-FFF2-40B4-BE49-F238E27FC236}">
              <a16:creationId xmlns:a16="http://schemas.microsoft.com/office/drawing/2014/main" id="{00000000-0008-0000-0600-00001B2B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1036" name="正方形/長方形 796">
          <a:extLst>
            <a:ext uri="{FF2B5EF4-FFF2-40B4-BE49-F238E27FC236}">
              <a16:creationId xmlns:a16="http://schemas.microsoft.com/office/drawing/2014/main" id="{00000000-0008-0000-0600-00001C2B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1037" name="正方形/長方形 797">
          <a:extLst>
            <a:ext uri="{FF2B5EF4-FFF2-40B4-BE49-F238E27FC236}">
              <a16:creationId xmlns:a16="http://schemas.microsoft.com/office/drawing/2014/main" id="{00000000-0008-0000-0600-00001D2B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4/79</a:t>
          </a: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1038" name="正方形/長方形 798">
          <a:extLst>
            <a:ext uri="{FF2B5EF4-FFF2-40B4-BE49-F238E27FC236}">
              <a16:creationId xmlns:a16="http://schemas.microsoft.com/office/drawing/2014/main" id="{00000000-0008-0000-0600-00001E2B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1039" name="正方形/長方形 799">
          <a:extLst>
            <a:ext uri="{FF2B5EF4-FFF2-40B4-BE49-F238E27FC236}">
              <a16:creationId xmlns:a16="http://schemas.microsoft.com/office/drawing/2014/main" id="{00000000-0008-0000-0600-00001F2B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41,015</a:t>
          </a: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1040" name="正方形/長方形 800">
          <a:extLst>
            <a:ext uri="{FF2B5EF4-FFF2-40B4-BE49-F238E27FC236}">
              <a16:creationId xmlns:a16="http://schemas.microsoft.com/office/drawing/2014/main" id="{00000000-0008-0000-0600-0000202B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1041" name="正方形/長方形 801">
          <a:extLst>
            <a:ext uri="{FF2B5EF4-FFF2-40B4-BE49-F238E27FC236}">
              <a16:creationId xmlns:a16="http://schemas.microsoft.com/office/drawing/2014/main" id="{00000000-0008-0000-0600-0000212B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42,270</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42" name="正方形/長方形 802">
          <a:extLst>
            <a:ext uri="{FF2B5EF4-FFF2-40B4-BE49-F238E27FC236}">
              <a16:creationId xmlns:a16="http://schemas.microsoft.com/office/drawing/2014/main" id="{00000000-0008-0000-0600-0000222B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67</xdr:row>
      <xdr:rowOff>6350</xdr:rowOff>
    </xdr:from>
    <xdr:to>
      <xdr:col>27</xdr:col>
      <xdr:colOff>54610</xdr:colOff>
      <xdr:row>68</xdr:row>
      <xdr:rowOff>59690</xdr:rowOff>
    </xdr:to>
    <xdr:sp macro="" textlink="">
      <xdr:nvSpPr>
        <xdr:cNvPr id="11043" name="テキスト ボックス 803">
          <a:extLst>
            <a:ext uri="{FF2B5EF4-FFF2-40B4-BE49-F238E27FC236}">
              <a16:creationId xmlns:a16="http://schemas.microsoft.com/office/drawing/2014/main" id="{00000000-0008-0000-0600-0000232B0000}"/>
            </a:ext>
          </a:extLst>
        </xdr:cNvPr>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81</xdr:row>
      <xdr:rowOff>82550</xdr:rowOff>
    </xdr:from>
    <xdr:to>
      <xdr:col>33</xdr:col>
      <xdr:colOff>314325</xdr:colOff>
      <xdr:row>81</xdr:row>
      <xdr:rowOff>82550</xdr:rowOff>
    </xdr:to>
    <xdr:cxnSp macro="">
      <xdr:nvCxnSpPr>
        <xdr:cNvPr id="11044" name="直線コネクタ 804">
          <a:extLst>
            <a:ext uri="{FF2B5EF4-FFF2-40B4-BE49-F238E27FC236}">
              <a16:creationId xmlns:a16="http://schemas.microsoft.com/office/drawing/2014/main" id="{00000000-0008-0000-0600-0000242B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80</xdr:row>
      <xdr:rowOff>111760</xdr:rowOff>
    </xdr:from>
    <xdr:to>
      <xdr:col>26</xdr:col>
      <xdr:colOff>427990</xdr:colOff>
      <xdr:row>82</xdr:row>
      <xdr:rowOff>27305</xdr:rowOff>
    </xdr:to>
    <xdr:sp macro="" textlink="">
      <xdr:nvSpPr>
        <xdr:cNvPr id="11045" name="テキスト ボックス 805">
          <a:extLst>
            <a:ext uri="{FF2B5EF4-FFF2-40B4-BE49-F238E27FC236}">
              <a16:creationId xmlns:a16="http://schemas.microsoft.com/office/drawing/2014/main" id="{00000000-0008-0000-0600-0000252B0000}"/>
            </a:ext>
          </a:extLst>
        </xdr:cNvPr>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79</xdr:row>
      <xdr:rowOff>99060</xdr:rowOff>
    </xdr:from>
    <xdr:to>
      <xdr:col>33</xdr:col>
      <xdr:colOff>314325</xdr:colOff>
      <xdr:row>79</xdr:row>
      <xdr:rowOff>99060</xdr:rowOff>
    </xdr:to>
    <xdr:cxnSp macro="">
      <xdr:nvCxnSpPr>
        <xdr:cNvPr id="11046" name="直線コネクタ 806">
          <a:extLst>
            <a:ext uri="{FF2B5EF4-FFF2-40B4-BE49-F238E27FC236}">
              <a16:creationId xmlns:a16="http://schemas.microsoft.com/office/drawing/2014/main" id="{00000000-0008-0000-0600-0000262B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78</xdr:row>
      <xdr:rowOff>128270</xdr:rowOff>
    </xdr:from>
    <xdr:to>
      <xdr:col>26</xdr:col>
      <xdr:colOff>428625</xdr:colOff>
      <xdr:row>80</xdr:row>
      <xdr:rowOff>44450</xdr:rowOff>
    </xdr:to>
    <xdr:sp macro="" textlink="">
      <xdr:nvSpPr>
        <xdr:cNvPr id="11047" name="テキスト ボックス 807">
          <a:extLst>
            <a:ext uri="{FF2B5EF4-FFF2-40B4-BE49-F238E27FC236}">
              <a16:creationId xmlns:a16="http://schemas.microsoft.com/office/drawing/2014/main" id="{00000000-0008-0000-0600-0000272B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77</xdr:row>
      <xdr:rowOff>114935</xdr:rowOff>
    </xdr:from>
    <xdr:to>
      <xdr:col>33</xdr:col>
      <xdr:colOff>314325</xdr:colOff>
      <xdr:row>77</xdr:row>
      <xdr:rowOff>114935</xdr:rowOff>
    </xdr:to>
    <xdr:cxnSp macro="">
      <xdr:nvCxnSpPr>
        <xdr:cNvPr id="11048" name="直線コネクタ 808">
          <a:extLst>
            <a:ext uri="{FF2B5EF4-FFF2-40B4-BE49-F238E27FC236}">
              <a16:creationId xmlns:a16="http://schemas.microsoft.com/office/drawing/2014/main" id="{00000000-0008-0000-0600-0000282B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76</xdr:row>
      <xdr:rowOff>144145</xdr:rowOff>
    </xdr:from>
    <xdr:to>
      <xdr:col>26</xdr:col>
      <xdr:colOff>428625</xdr:colOff>
      <xdr:row>78</xdr:row>
      <xdr:rowOff>59690</xdr:rowOff>
    </xdr:to>
    <xdr:sp macro="" textlink="">
      <xdr:nvSpPr>
        <xdr:cNvPr id="11049" name="テキスト ボックス 809">
          <a:extLst>
            <a:ext uri="{FF2B5EF4-FFF2-40B4-BE49-F238E27FC236}">
              <a16:creationId xmlns:a16="http://schemas.microsoft.com/office/drawing/2014/main" id="{00000000-0008-0000-0600-0000292B0000}"/>
            </a:ext>
          </a:extLst>
        </xdr:cNvPr>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26</xdr:col>
      <xdr:colOff>428625</xdr:colOff>
      <xdr:row>75</xdr:row>
      <xdr:rowOff>132080</xdr:rowOff>
    </xdr:from>
    <xdr:to>
      <xdr:col>33</xdr:col>
      <xdr:colOff>314325</xdr:colOff>
      <xdr:row>75</xdr:row>
      <xdr:rowOff>132080</xdr:rowOff>
    </xdr:to>
    <xdr:cxnSp macro="">
      <xdr:nvCxnSpPr>
        <xdr:cNvPr id="11050" name="直線コネクタ 810">
          <a:extLst>
            <a:ext uri="{FF2B5EF4-FFF2-40B4-BE49-F238E27FC236}">
              <a16:creationId xmlns:a16="http://schemas.microsoft.com/office/drawing/2014/main" id="{00000000-0008-0000-0600-00002A2B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74</xdr:row>
      <xdr:rowOff>160655</xdr:rowOff>
    </xdr:from>
    <xdr:to>
      <xdr:col>26</xdr:col>
      <xdr:colOff>428625</xdr:colOff>
      <xdr:row>76</xdr:row>
      <xdr:rowOff>76835</xdr:rowOff>
    </xdr:to>
    <xdr:sp macro="" textlink="">
      <xdr:nvSpPr>
        <xdr:cNvPr id="11051" name="テキスト ボックス 811">
          <a:extLst>
            <a:ext uri="{FF2B5EF4-FFF2-40B4-BE49-F238E27FC236}">
              <a16:creationId xmlns:a16="http://schemas.microsoft.com/office/drawing/2014/main" id="{00000000-0008-0000-0600-00002B2B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26</xdr:col>
      <xdr:colOff>428625</xdr:colOff>
      <xdr:row>73</xdr:row>
      <xdr:rowOff>147955</xdr:rowOff>
    </xdr:from>
    <xdr:to>
      <xdr:col>33</xdr:col>
      <xdr:colOff>314325</xdr:colOff>
      <xdr:row>73</xdr:row>
      <xdr:rowOff>147955</xdr:rowOff>
    </xdr:to>
    <xdr:cxnSp macro="">
      <xdr:nvCxnSpPr>
        <xdr:cNvPr id="11052" name="直線コネクタ 812">
          <a:extLst>
            <a:ext uri="{FF2B5EF4-FFF2-40B4-BE49-F238E27FC236}">
              <a16:creationId xmlns:a16="http://schemas.microsoft.com/office/drawing/2014/main" id="{00000000-0008-0000-0600-00002C2B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73</xdr:row>
      <xdr:rowOff>6350</xdr:rowOff>
    </xdr:from>
    <xdr:to>
      <xdr:col>26</xdr:col>
      <xdr:colOff>428625</xdr:colOff>
      <xdr:row>74</xdr:row>
      <xdr:rowOff>93345</xdr:rowOff>
    </xdr:to>
    <xdr:sp macro="" textlink="">
      <xdr:nvSpPr>
        <xdr:cNvPr id="11053" name="テキスト ボックス 813">
          <a:extLst>
            <a:ext uri="{FF2B5EF4-FFF2-40B4-BE49-F238E27FC236}">
              <a16:creationId xmlns:a16="http://schemas.microsoft.com/office/drawing/2014/main" id="{00000000-0008-0000-0600-00002D2B0000}"/>
            </a:ext>
          </a:extLst>
        </xdr:cNvPr>
        <xdr:cNvSpPr txBox="1"/>
      </xdr:nvSpPr>
      <xdr:spPr>
        <a:xfrm>
          <a:off x="17692370" y="12522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26</xdr:col>
      <xdr:colOff>428625</xdr:colOff>
      <xdr:row>71</xdr:row>
      <xdr:rowOff>164465</xdr:rowOff>
    </xdr:from>
    <xdr:to>
      <xdr:col>33</xdr:col>
      <xdr:colOff>314325</xdr:colOff>
      <xdr:row>71</xdr:row>
      <xdr:rowOff>164465</xdr:rowOff>
    </xdr:to>
    <xdr:cxnSp macro="">
      <xdr:nvCxnSpPr>
        <xdr:cNvPr id="11054" name="直線コネクタ 814">
          <a:extLst>
            <a:ext uri="{FF2B5EF4-FFF2-40B4-BE49-F238E27FC236}">
              <a16:creationId xmlns:a16="http://schemas.microsoft.com/office/drawing/2014/main" id="{00000000-0008-0000-0600-00002E2B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71</xdr:row>
      <xdr:rowOff>22225</xdr:rowOff>
    </xdr:from>
    <xdr:to>
      <xdr:col>26</xdr:col>
      <xdr:colOff>428625</xdr:colOff>
      <xdr:row>72</xdr:row>
      <xdr:rowOff>109220</xdr:rowOff>
    </xdr:to>
    <xdr:sp macro="" textlink="">
      <xdr:nvSpPr>
        <xdr:cNvPr id="11055" name="テキスト ボックス 815">
          <a:extLst>
            <a:ext uri="{FF2B5EF4-FFF2-40B4-BE49-F238E27FC236}">
              <a16:creationId xmlns:a16="http://schemas.microsoft.com/office/drawing/2014/main" id="{00000000-0008-0000-0600-00002F2B0000}"/>
            </a:ext>
          </a:extLst>
        </xdr:cNvPr>
        <xdr:cNvSpPr txBox="1"/>
      </xdr:nvSpPr>
      <xdr:spPr>
        <a:xfrm>
          <a:off x="17692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26</xdr:col>
      <xdr:colOff>428625</xdr:colOff>
      <xdr:row>70</xdr:row>
      <xdr:rowOff>8890</xdr:rowOff>
    </xdr:from>
    <xdr:to>
      <xdr:col>33</xdr:col>
      <xdr:colOff>314325</xdr:colOff>
      <xdr:row>70</xdr:row>
      <xdr:rowOff>8890</xdr:rowOff>
    </xdr:to>
    <xdr:cxnSp macro="">
      <xdr:nvCxnSpPr>
        <xdr:cNvPr id="11056" name="直線コネクタ 816">
          <a:extLst>
            <a:ext uri="{FF2B5EF4-FFF2-40B4-BE49-F238E27FC236}">
              <a16:creationId xmlns:a16="http://schemas.microsoft.com/office/drawing/2014/main" id="{00000000-0008-0000-0600-0000302B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69</xdr:row>
      <xdr:rowOff>38100</xdr:rowOff>
    </xdr:from>
    <xdr:to>
      <xdr:col>26</xdr:col>
      <xdr:colOff>428625</xdr:colOff>
      <xdr:row>70</xdr:row>
      <xdr:rowOff>125730</xdr:rowOff>
    </xdr:to>
    <xdr:sp macro="" textlink="">
      <xdr:nvSpPr>
        <xdr:cNvPr id="11057" name="テキスト ボックス 817">
          <a:extLst>
            <a:ext uri="{FF2B5EF4-FFF2-40B4-BE49-F238E27FC236}">
              <a16:creationId xmlns:a16="http://schemas.microsoft.com/office/drawing/2014/main" id="{00000000-0008-0000-0600-0000312B0000}"/>
            </a:ext>
          </a:extLst>
        </xdr:cNvPr>
        <xdr:cNvSpPr txBox="1"/>
      </xdr:nvSpPr>
      <xdr:spPr>
        <a:xfrm>
          <a:off x="17692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26</xdr:col>
      <xdr:colOff>428625</xdr:colOff>
      <xdr:row>68</xdr:row>
      <xdr:rowOff>25400</xdr:rowOff>
    </xdr:from>
    <xdr:to>
      <xdr:col>33</xdr:col>
      <xdr:colOff>314325</xdr:colOff>
      <xdr:row>68</xdr:row>
      <xdr:rowOff>25400</xdr:rowOff>
    </xdr:to>
    <xdr:cxnSp macro="">
      <xdr:nvCxnSpPr>
        <xdr:cNvPr id="11058" name="直線コネクタ 818">
          <a:extLst>
            <a:ext uri="{FF2B5EF4-FFF2-40B4-BE49-F238E27FC236}">
              <a16:creationId xmlns:a16="http://schemas.microsoft.com/office/drawing/2014/main" id="{00000000-0008-0000-0600-0000322B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67</xdr:row>
      <xdr:rowOff>54610</xdr:rowOff>
    </xdr:from>
    <xdr:to>
      <xdr:col>26</xdr:col>
      <xdr:colOff>428625</xdr:colOff>
      <xdr:row>68</xdr:row>
      <xdr:rowOff>141605</xdr:rowOff>
    </xdr:to>
    <xdr:sp macro="" textlink="">
      <xdr:nvSpPr>
        <xdr:cNvPr id="11059" name="テキスト ボックス 819">
          <a:extLst>
            <a:ext uri="{FF2B5EF4-FFF2-40B4-BE49-F238E27FC236}">
              <a16:creationId xmlns:a16="http://schemas.microsoft.com/office/drawing/2014/main" id="{00000000-0008-0000-0600-0000332B0000}"/>
            </a:ext>
          </a:extLst>
        </xdr:cNvPr>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1060" name="繰出金グラフ枠">
          <a:extLst>
            <a:ext uri="{FF2B5EF4-FFF2-40B4-BE49-F238E27FC236}">
              <a16:creationId xmlns:a16="http://schemas.microsoft.com/office/drawing/2014/main" id="{00000000-0008-0000-0600-0000342B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71</xdr:row>
      <xdr:rowOff>17780</xdr:rowOff>
    </xdr:from>
    <xdr:to>
      <xdr:col>32</xdr:col>
      <xdr:colOff>186055</xdr:colOff>
      <xdr:row>79</xdr:row>
      <xdr:rowOff>115570</xdr:rowOff>
    </xdr:to>
    <xdr:cxnSp macro="">
      <xdr:nvCxnSpPr>
        <xdr:cNvPr id="11061" name="直線コネクタ 821">
          <a:extLst>
            <a:ext uri="{FF2B5EF4-FFF2-40B4-BE49-F238E27FC236}">
              <a16:creationId xmlns:a16="http://schemas.microsoft.com/office/drawing/2014/main" id="{00000000-0008-0000-0600-0000352B0000}"/>
            </a:ext>
          </a:extLst>
        </xdr:cNvPr>
        <xdr:cNvCxnSpPr/>
      </xdr:nvCxnSpPr>
      <xdr:spPr>
        <a:xfrm flipV="1">
          <a:off x="22159595" y="12190730"/>
          <a:ext cx="635"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79</xdr:row>
      <xdr:rowOff>119380</xdr:rowOff>
    </xdr:from>
    <xdr:to>
      <xdr:col>33</xdr:col>
      <xdr:colOff>86360</xdr:colOff>
      <xdr:row>81</xdr:row>
      <xdr:rowOff>35560</xdr:rowOff>
    </xdr:to>
    <xdr:sp macro="" textlink="">
      <xdr:nvSpPr>
        <xdr:cNvPr id="11062" name="繰出金最小値テキスト">
          <a:extLst>
            <a:ext uri="{FF2B5EF4-FFF2-40B4-BE49-F238E27FC236}">
              <a16:creationId xmlns:a16="http://schemas.microsoft.com/office/drawing/2014/main" id="{00000000-0008-0000-0600-0000362B0000}"/>
            </a:ext>
          </a:extLst>
        </xdr:cNvPr>
        <xdr:cNvSpPr txBox="1"/>
      </xdr:nvSpPr>
      <xdr:spPr>
        <a:xfrm>
          <a:off x="22212300" y="13663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28,459</a:t>
          </a:r>
        </a:p>
      </xdr:txBody>
    </xdr:sp>
    <xdr:clientData/>
  </xdr:twoCellAnchor>
  <xdr:twoCellAnchor>
    <xdr:from>
      <xdr:col>32</xdr:col>
      <xdr:colOff>98425</xdr:colOff>
      <xdr:row>79</xdr:row>
      <xdr:rowOff>115570</xdr:rowOff>
    </xdr:from>
    <xdr:to>
      <xdr:col>32</xdr:col>
      <xdr:colOff>276225</xdr:colOff>
      <xdr:row>79</xdr:row>
      <xdr:rowOff>115570</xdr:rowOff>
    </xdr:to>
    <xdr:cxnSp macro="">
      <xdr:nvCxnSpPr>
        <xdr:cNvPr id="11063" name="直線コネクタ 823">
          <a:extLst>
            <a:ext uri="{FF2B5EF4-FFF2-40B4-BE49-F238E27FC236}">
              <a16:creationId xmlns:a16="http://schemas.microsoft.com/office/drawing/2014/main" id="{00000000-0008-0000-0600-0000372B0000}"/>
            </a:ext>
          </a:extLst>
        </xdr:cNvPr>
        <xdr:cNvCxnSpPr/>
      </xdr:nvCxnSpPr>
      <xdr:spPr>
        <a:xfrm>
          <a:off x="22072600" y="13660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69</xdr:row>
      <xdr:rowOff>135890</xdr:rowOff>
    </xdr:from>
    <xdr:to>
      <xdr:col>33</xdr:col>
      <xdr:colOff>149860</xdr:colOff>
      <xdr:row>71</xdr:row>
      <xdr:rowOff>52070</xdr:rowOff>
    </xdr:to>
    <xdr:sp macro="" textlink="">
      <xdr:nvSpPr>
        <xdr:cNvPr id="11064" name="繰出金最大値テキスト">
          <a:extLst>
            <a:ext uri="{FF2B5EF4-FFF2-40B4-BE49-F238E27FC236}">
              <a16:creationId xmlns:a16="http://schemas.microsoft.com/office/drawing/2014/main" id="{00000000-0008-0000-0600-0000382B0000}"/>
            </a:ext>
          </a:extLst>
        </xdr:cNvPr>
        <xdr:cNvSpPr txBox="1"/>
      </xdr:nvSpPr>
      <xdr:spPr>
        <a:xfrm>
          <a:off x="22212300" y="11965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163,427</a:t>
          </a:r>
        </a:p>
      </xdr:txBody>
    </xdr:sp>
    <xdr:clientData/>
  </xdr:twoCellAnchor>
  <xdr:twoCellAnchor>
    <xdr:from>
      <xdr:col>32</xdr:col>
      <xdr:colOff>98425</xdr:colOff>
      <xdr:row>71</xdr:row>
      <xdr:rowOff>17780</xdr:rowOff>
    </xdr:from>
    <xdr:to>
      <xdr:col>32</xdr:col>
      <xdr:colOff>276225</xdr:colOff>
      <xdr:row>71</xdr:row>
      <xdr:rowOff>17780</xdr:rowOff>
    </xdr:to>
    <xdr:cxnSp macro="">
      <xdr:nvCxnSpPr>
        <xdr:cNvPr id="11065" name="直線コネクタ 825">
          <a:extLst>
            <a:ext uri="{FF2B5EF4-FFF2-40B4-BE49-F238E27FC236}">
              <a16:creationId xmlns:a16="http://schemas.microsoft.com/office/drawing/2014/main" id="{00000000-0008-0000-0600-0000392B0000}"/>
            </a:ext>
          </a:extLst>
        </xdr:cNvPr>
        <xdr:cNvCxnSpPr/>
      </xdr:nvCxnSpPr>
      <xdr:spPr>
        <a:xfrm>
          <a:off x="22072600" y="1219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121920</xdr:rowOff>
    </xdr:from>
    <xdr:to>
      <xdr:col>32</xdr:col>
      <xdr:colOff>187325</xdr:colOff>
      <xdr:row>75</xdr:row>
      <xdr:rowOff>14605</xdr:rowOff>
    </xdr:to>
    <xdr:cxnSp macro="">
      <xdr:nvCxnSpPr>
        <xdr:cNvPr id="11066" name="直線コネクタ 826">
          <a:extLst>
            <a:ext uri="{FF2B5EF4-FFF2-40B4-BE49-F238E27FC236}">
              <a16:creationId xmlns:a16="http://schemas.microsoft.com/office/drawing/2014/main" id="{00000000-0008-0000-0600-00003A2B0000}"/>
            </a:ext>
          </a:extLst>
        </xdr:cNvPr>
        <xdr:cNvCxnSpPr/>
      </xdr:nvCxnSpPr>
      <xdr:spPr>
        <a:xfrm flipV="1">
          <a:off x="21323300" y="12637770"/>
          <a:ext cx="8382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76</xdr:row>
      <xdr:rowOff>59690</xdr:rowOff>
    </xdr:from>
    <xdr:to>
      <xdr:col>33</xdr:col>
      <xdr:colOff>86360</xdr:colOff>
      <xdr:row>77</xdr:row>
      <xdr:rowOff>147320</xdr:rowOff>
    </xdr:to>
    <xdr:sp macro="" textlink="">
      <xdr:nvSpPr>
        <xdr:cNvPr id="11067" name="繰出金平均値テキスト">
          <a:extLst>
            <a:ext uri="{FF2B5EF4-FFF2-40B4-BE49-F238E27FC236}">
              <a16:creationId xmlns:a16="http://schemas.microsoft.com/office/drawing/2014/main" id="{00000000-0008-0000-0600-00003B2B0000}"/>
            </a:ext>
          </a:extLst>
        </xdr:cNvPr>
        <xdr:cNvSpPr txBox="1"/>
      </xdr:nvSpPr>
      <xdr:spPr>
        <a:xfrm>
          <a:off x="22212300" y="1308989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74,218</a:t>
          </a:r>
        </a:p>
      </xdr:txBody>
    </xdr:sp>
    <xdr:clientData/>
  </xdr:twoCellAnchor>
  <xdr:twoCellAnchor>
    <xdr:from>
      <xdr:col>32</xdr:col>
      <xdr:colOff>136525</xdr:colOff>
      <xdr:row>76</xdr:row>
      <xdr:rowOff>81280</xdr:rowOff>
    </xdr:from>
    <xdr:to>
      <xdr:col>32</xdr:col>
      <xdr:colOff>238125</xdr:colOff>
      <xdr:row>77</xdr:row>
      <xdr:rowOff>11430</xdr:rowOff>
    </xdr:to>
    <xdr:sp macro="" textlink="">
      <xdr:nvSpPr>
        <xdr:cNvPr id="11068" name="フローチャート : 判断 828">
          <a:extLst>
            <a:ext uri="{FF2B5EF4-FFF2-40B4-BE49-F238E27FC236}">
              <a16:creationId xmlns:a16="http://schemas.microsoft.com/office/drawing/2014/main" id="{00000000-0008-0000-0600-00003C2B0000}"/>
            </a:ext>
          </a:extLst>
        </xdr:cNvPr>
        <xdr:cNvSpPr/>
      </xdr:nvSpPr>
      <xdr:spPr>
        <a:xfrm>
          <a:off x="221107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74</xdr:row>
      <xdr:rowOff>71755</xdr:rowOff>
    </xdr:from>
    <xdr:to>
      <xdr:col>31</xdr:col>
      <xdr:colOff>34925</xdr:colOff>
      <xdr:row>75</xdr:row>
      <xdr:rowOff>14605</xdr:rowOff>
    </xdr:to>
    <xdr:cxnSp macro="">
      <xdr:nvCxnSpPr>
        <xdr:cNvPr id="11069" name="直線コネクタ 829">
          <a:extLst>
            <a:ext uri="{FF2B5EF4-FFF2-40B4-BE49-F238E27FC236}">
              <a16:creationId xmlns:a16="http://schemas.microsoft.com/office/drawing/2014/main" id="{00000000-0008-0000-0600-00003D2B0000}"/>
            </a:ext>
          </a:extLst>
        </xdr:cNvPr>
        <xdr:cNvCxnSpPr/>
      </xdr:nvCxnSpPr>
      <xdr:spPr>
        <a:xfrm>
          <a:off x="20434300" y="1275905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88265</xdr:rowOff>
    </xdr:from>
    <xdr:to>
      <xdr:col>31</xdr:col>
      <xdr:colOff>85725</xdr:colOff>
      <xdr:row>77</xdr:row>
      <xdr:rowOff>18415</xdr:rowOff>
    </xdr:to>
    <xdr:sp macro="" textlink="">
      <xdr:nvSpPr>
        <xdr:cNvPr id="11070" name="フローチャート : 判断 830">
          <a:extLst>
            <a:ext uri="{FF2B5EF4-FFF2-40B4-BE49-F238E27FC236}">
              <a16:creationId xmlns:a16="http://schemas.microsoft.com/office/drawing/2014/main" id="{00000000-0008-0000-0600-00003E2B0000}"/>
            </a:ext>
          </a:extLst>
        </xdr:cNvPr>
        <xdr:cNvSpPr/>
      </xdr:nvSpPr>
      <xdr:spPr>
        <a:xfrm>
          <a:off x="21272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77</xdr:row>
      <xdr:rowOff>9525</xdr:rowOff>
    </xdr:from>
    <xdr:to>
      <xdr:col>31</xdr:col>
      <xdr:colOff>301625</xdr:colOff>
      <xdr:row>78</xdr:row>
      <xdr:rowOff>96520</xdr:rowOff>
    </xdr:to>
    <xdr:sp macro="" textlink="">
      <xdr:nvSpPr>
        <xdr:cNvPr id="11071" name="テキスト ボックス 831">
          <a:extLst>
            <a:ext uri="{FF2B5EF4-FFF2-40B4-BE49-F238E27FC236}">
              <a16:creationId xmlns:a16="http://schemas.microsoft.com/office/drawing/2014/main" id="{00000000-0008-0000-0600-00003F2B0000}"/>
            </a:ext>
          </a:extLst>
        </xdr:cNvPr>
        <xdr:cNvSpPr txBox="1"/>
      </xdr:nvSpPr>
      <xdr:spPr>
        <a:xfrm>
          <a:off x="21055965" y="13211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73,563</a:t>
          </a:r>
        </a:p>
      </xdr:txBody>
    </xdr:sp>
    <xdr:clientData/>
  </xdr:twoCellAnchor>
  <xdr:twoCellAnchor>
    <xdr:from>
      <xdr:col>28</xdr:col>
      <xdr:colOff>314325</xdr:colOff>
      <xdr:row>74</xdr:row>
      <xdr:rowOff>71755</xdr:rowOff>
    </xdr:from>
    <xdr:to>
      <xdr:col>29</xdr:col>
      <xdr:colOff>517525</xdr:colOff>
      <xdr:row>75</xdr:row>
      <xdr:rowOff>6350</xdr:rowOff>
    </xdr:to>
    <xdr:cxnSp macro="">
      <xdr:nvCxnSpPr>
        <xdr:cNvPr id="11072" name="直線コネクタ 832">
          <a:extLst>
            <a:ext uri="{FF2B5EF4-FFF2-40B4-BE49-F238E27FC236}">
              <a16:creationId xmlns:a16="http://schemas.microsoft.com/office/drawing/2014/main" id="{00000000-0008-0000-0600-0000402B0000}"/>
            </a:ext>
          </a:extLst>
        </xdr:cNvPr>
        <xdr:cNvCxnSpPr/>
      </xdr:nvCxnSpPr>
      <xdr:spPr>
        <a:xfrm flipV="1">
          <a:off x="19545300" y="1275905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125095</xdr:rowOff>
    </xdr:from>
    <xdr:to>
      <xdr:col>29</xdr:col>
      <xdr:colOff>568325</xdr:colOff>
      <xdr:row>77</xdr:row>
      <xdr:rowOff>55245</xdr:rowOff>
    </xdr:to>
    <xdr:sp macro="" textlink="">
      <xdr:nvSpPr>
        <xdr:cNvPr id="11073" name="フローチャート : 判断 833">
          <a:extLst>
            <a:ext uri="{FF2B5EF4-FFF2-40B4-BE49-F238E27FC236}">
              <a16:creationId xmlns:a16="http://schemas.microsoft.com/office/drawing/2014/main" id="{00000000-0008-0000-0600-0000412B0000}"/>
            </a:ext>
          </a:extLst>
        </xdr:cNvPr>
        <xdr:cNvSpPr/>
      </xdr:nvSpPr>
      <xdr:spPr>
        <a:xfrm>
          <a:off x="203835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77</xdr:row>
      <xdr:rowOff>46355</xdr:rowOff>
    </xdr:from>
    <xdr:to>
      <xdr:col>30</xdr:col>
      <xdr:colOff>98425</xdr:colOff>
      <xdr:row>78</xdr:row>
      <xdr:rowOff>133985</xdr:rowOff>
    </xdr:to>
    <xdr:sp macro="" textlink="">
      <xdr:nvSpPr>
        <xdr:cNvPr id="11074" name="テキスト ボックス 834">
          <a:extLst>
            <a:ext uri="{FF2B5EF4-FFF2-40B4-BE49-F238E27FC236}">
              <a16:creationId xmlns:a16="http://schemas.microsoft.com/office/drawing/2014/main" id="{00000000-0008-0000-0600-0000422B0000}"/>
            </a:ext>
          </a:extLst>
        </xdr:cNvPr>
        <xdr:cNvSpPr txBox="1"/>
      </xdr:nvSpPr>
      <xdr:spPr>
        <a:xfrm>
          <a:off x="20166965" y="13248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70,170</a:t>
          </a:r>
        </a:p>
      </xdr:txBody>
    </xdr:sp>
    <xdr:clientData/>
  </xdr:twoCellAnchor>
  <xdr:twoCellAnchor>
    <xdr:from>
      <xdr:col>27</xdr:col>
      <xdr:colOff>111125</xdr:colOff>
      <xdr:row>74</xdr:row>
      <xdr:rowOff>170815</xdr:rowOff>
    </xdr:from>
    <xdr:to>
      <xdr:col>28</xdr:col>
      <xdr:colOff>314325</xdr:colOff>
      <xdr:row>75</xdr:row>
      <xdr:rowOff>6350</xdr:rowOff>
    </xdr:to>
    <xdr:cxnSp macro="">
      <xdr:nvCxnSpPr>
        <xdr:cNvPr id="11075" name="直線コネクタ 835">
          <a:extLst>
            <a:ext uri="{FF2B5EF4-FFF2-40B4-BE49-F238E27FC236}">
              <a16:creationId xmlns:a16="http://schemas.microsoft.com/office/drawing/2014/main" id="{00000000-0008-0000-0600-0000432B0000}"/>
            </a:ext>
          </a:extLst>
        </xdr:cNvPr>
        <xdr:cNvCxnSpPr/>
      </xdr:nvCxnSpPr>
      <xdr:spPr>
        <a:xfrm>
          <a:off x="18656300" y="128581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149860</xdr:rowOff>
    </xdr:from>
    <xdr:to>
      <xdr:col>28</xdr:col>
      <xdr:colOff>365125</xdr:colOff>
      <xdr:row>77</xdr:row>
      <xdr:rowOff>80010</xdr:rowOff>
    </xdr:to>
    <xdr:sp macro="" textlink="">
      <xdr:nvSpPr>
        <xdr:cNvPr id="11076" name="フローチャート : 判断 836">
          <a:extLst>
            <a:ext uri="{FF2B5EF4-FFF2-40B4-BE49-F238E27FC236}">
              <a16:creationId xmlns:a16="http://schemas.microsoft.com/office/drawing/2014/main" id="{00000000-0008-0000-0600-0000442B0000}"/>
            </a:ext>
          </a:extLst>
        </xdr:cNvPr>
        <xdr:cNvSpPr/>
      </xdr:nvSpPr>
      <xdr:spPr>
        <a:xfrm>
          <a:off x="194945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77</xdr:row>
      <xdr:rowOff>71120</xdr:rowOff>
    </xdr:from>
    <xdr:to>
      <xdr:col>28</xdr:col>
      <xdr:colOff>581025</xdr:colOff>
      <xdr:row>78</xdr:row>
      <xdr:rowOff>158750</xdr:rowOff>
    </xdr:to>
    <xdr:sp macro="" textlink="">
      <xdr:nvSpPr>
        <xdr:cNvPr id="11077" name="テキスト ボックス 837">
          <a:extLst>
            <a:ext uri="{FF2B5EF4-FFF2-40B4-BE49-F238E27FC236}">
              <a16:creationId xmlns:a16="http://schemas.microsoft.com/office/drawing/2014/main" id="{00000000-0008-0000-0600-0000452B0000}"/>
            </a:ext>
          </a:extLst>
        </xdr:cNvPr>
        <xdr:cNvSpPr txBox="1"/>
      </xdr:nvSpPr>
      <xdr:spPr>
        <a:xfrm>
          <a:off x="19277965" y="13272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67,897</a:t>
          </a:r>
        </a:p>
      </xdr:txBody>
    </xdr:sp>
    <xdr:clientData/>
  </xdr:twoCellAnchor>
  <xdr:twoCellAnchor>
    <xdr:from>
      <xdr:col>27</xdr:col>
      <xdr:colOff>60325</xdr:colOff>
      <xdr:row>76</xdr:row>
      <xdr:rowOff>159385</xdr:rowOff>
    </xdr:from>
    <xdr:to>
      <xdr:col>27</xdr:col>
      <xdr:colOff>161925</xdr:colOff>
      <xdr:row>77</xdr:row>
      <xdr:rowOff>89535</xdr:rowOff>
    </xdr:to>
    <xdr:sp macro="" textlink="">
      <xdr:nvSpPr>
        <xdr:cNvPr id="11078" name="フローチャート : 判断 838">
          <a:extLst>
            <a:ext uri="{FF2B5EF4-FFF2-40B4-BE49-F238E27FC236}">
              <a16:creationId xmlns:a16="http://schemas.microsoft.com/office/drawing/2014/main" id="{00000000-0008-0000-0600-0000462B0000}"/>
            </a:ext>
          </a:extLst>
        </xdr:cNvPr>
        <xdr:cNvSpPr/>
      </xdr:nvSpPr>
      <xdr:spPr>
        <a:xfrm>
          <a:off x="186055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77</xdr:row>
      <xdr:rowOff>80645</xdr:rowOff>
    </xdr:from>
    <xdr:to>
      <xdr:col>27</xdr:col>
      <xdr:colOff>378460</xdr:colOff>
      <xdr:row>78</xdr:row>
      <xdr:rowOff>168275</xdr:rowOff>
    </xdr:to>
    <xdr:sp macro="" textlink="">
      <xdr:nvSpPr>
        <xdr:cNvPr id="11079" name="テキスト ボックス 839">
          <a:extLst>
            <a:ext uri="{FF2B5EF4-FFF2-40B4-BE49-F238E27FC236}">
              <a16:creationId xmlns:a16="http://schemas.microsoft.com/office/drawing/2014/main" id="{00000000-0008-0000-0600-0000472B0000}"/>
            </a:ext>
          </a:extLst>
        </xdr:cNvPr>
        <xdr:cNvSpPr txBox="1"/>
      </xdr:nvSpPr>
      <xdr:spPr>
        <a:xfrm>
          <a:off x="18388965" y="13282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67,050</a:t>
          </a:r>
        </a:p>
      </xdr:txBody>
    </xdr:sp>
    <xdr:clientData/>
  </xdr:twoCellAnchor>
  <xdr:twoCellAnchor editAs="oneCell">
    <xdr:from>
      <xdr:col>31</xdr:col>
      <xdr:colOff>682625</xdr:colOff>
      <xdr:row>81</xdr:row>
      <xdr:rowOff>80010</xdr:rowOff>
    </xdr:from>
    <xdr:to>
      <xdr:col>33</xdr:col>
      <xdr:colOff>72390</xdr:colOff>
      <xdr:row>82</xdr:row>
      <xdr:rowOff>167640</xdr:rowOff>
    </xdr:to>
    <xdr:sp macro="" textlink="">
      <xdr:nvSpPr>
        <xdr:cNvPr id="11080" name="テキスト ボックス 840">
          <a:extLst>
            <a:ext uri="{FF2B5EF4-FFF2-40B4-BE49-F238E27FC236}">
              <a16:creationId xmlns:a16="http://schemas.microsoft.com/office/drawing/2014/main" id="{00000000-0008-0000-0600-0000482B0000}"/>
            </a:ext>
          </a:extLst>
        </xdr:cNvPr>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81</xdr:row>
      <xdr:rowOff>80010</xdr:rowOff>
    </xdr:from>
    <xdr:to>
      <xdr:col>31</xdr:col>
      <xdr:colOff>606425</xdr:colOff>
      <xdr:row>82</xdr:row>
      <xdr:rowOff>167640</xdr:rowOff>
    </xdr:to>
    <xdr:sp macro="" textlink="">
      <xdr:nvSpPr>
        <xdr:cNvPr id="11081" name="テキスト ボックス 841">
          <a:extLst>
            <a:ext uri="{FF2B5EF4-FFF2-40B4-BE49-F238E27FC236}">
              <a16:creationId xmlns:a16="http://schemas.microsoft.com/office/drawing/2014/main" id="{00000000-0008-0000-0600-0000492B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81</xdr:row>
      <xdr:rowOff>80010</xdr:rowOff>
    </xdr:from>
    <xdr:to>
      <xdr:col>30</xdr:col>
      <xdr:colOff>402590</xdr:colOff>
      <xdr:row>82</xdr:row>
      <xdr:rowOff>167640</xdr:rowOff>
    </xdr:to>
    <xdr:sp macro="" textlink="">
      <xdr:nvSpPr>
        <xdr:cNvPr id="11082" name="テキスト ボックス 842">
          <a:extLst>
            <a:ext uri="{FF2B5EF4-FFF2-40B4-BE49-F238E27FC236}">
              <a16:creationId xmlns:a16="http://schemas.microsoft.com/office/drawing/2014/main" id="{00000000-0008-0000-0600-00004A2B0000}"/>
            </a:ext>
          </a:extLst>
        </xdr:cNvPr>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81</xdr:row>
      <xdr:rowOff>80010</xdr:rowOff>
    </xdr:from>
    <xdr:to>
      <xdr:col>29</xdr:col>
      <xdr:colOff>200025</xdr:colOff>
      <xdr:row>82</xdr:row>
      <xdr:rowOff>167640</xdr:rowOff>
    </xdr:to>
    <xdr:sp macro="" textlink="">
      <xdr:nvSpPr>
        <xdr:cNvPr id="11083" name="テキスト ボックス 843">
          <a:extLst>
            <a:ext uri="{FF2B5EF4-FFF2-40B4-BE49-F238E27FC236}">
              <a16:creationId xmlns:a16="http://schemas.microsoft.com/office/drawing/2014/main" id="{00000000-0008-0000-0600-00004B2B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81</xdr:row>
      <xdr:rowOff>80010</xdr:rowOff>
    </xdr:from>
    <xdr:to>
      <xdr:col>27</xdr:col>
      <xdr:colOff>682625</xdr:colOff>
      <xdr:row>82</xdr:row>
      <xdr:rowOff>167640</xdr:rowOff>
    </xdr:to>
    <xdr:sp macro="" textlink="">
      <xdr:nvSpPr>
        <xdr:cNvPr id="11084" name="テキスト ボックス 844">
          <a:extLst>
            <a:ext uri="{FF2B5EF4-FFF2-40B4-BE49-F238E27FC236}">
              <a16:creationId xmlns:a16="http://schemas.microsoft.com/office/drawing/2014/main" id="{00000000-0008-0000-0600-00004C2B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73</xdr:row>
      <xdr:rowOff>71120</xdr:rowOff>
    </xdr:from>
    <xdr:to>
      <xdr:col>32</xdr:col>
      <xdr:colOff>238125</xdr:colOff>
      <xdr:row>74</xdr:row>
      <xdr:rowOff>1270</xdr:rowOff>
    </xdr:to>
    <xdr:sp macro="" textlink="">
      <xdr:nvSpPr>
        <xdr:cNvPr id="11085" name="円/楕円 845">
          <a:extLst>
            <a:ext uri="{FF2B5EF4-FFF2-40B4-BE49-F238E27FC236}">
              <a16:creationId xmlns:a16="http://schemas.microsoft.com/office/drawing/2014/main" id="{00000000-0008-0000-0600-00004D2B0000}"/>
            </a:ext>
          </a:extLst>
        </xdr:cNvPr>
        <xdr:cNvSpPr/>
      </xdr:nvSpPr>
      <xdr:spPr>
        <a:xfrm>
          <a:off x="22110700" y="125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72</xdr:row>
      <xdr:rowOff>93980</xdr:rowOff>
    </xdr:from>
    <xdr:to>
      <xdr:col>33</xdr:col>
      <xdr:colOff>149860</xdr:colOff>
      <xdr:row>74</xdr:row>
      <xdr:rowOff>10160</xdr:rowOff>
    </xdr:to>
    <xdr:sp macro="" textlink="">
      <xdr:nvSpPr>
        <xdr:cNvPr id="11086" name="繰出金該当値テキスト">
          <a:extLst>
            <a:ext uri="{FF2B5EF4-FFF2-40B4-BE49-F238E27FC236}">
              <a16:creationId xmlns:a16="http://schemas.microsoft.com/office/drawing/2014/main" id="{00000000-0008-0000-0600-00004E2B0000}"/>
            </a:ext>
          </a:extLst>
        </xdr:cNvPr>
        <xdr:cNvSpPr txBox="1"/>
      </xdr:nvSpPr>
      <xdr:spPr>
        <a:xfrm>
          <a:off x="22212300" y="124383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122,393</a:t>
          </a:r>
        </a:p>
      </xdr:txBody>
    </xdr:sp>
    <xdr:clientData/>
  </xdr:twoCellAnchor>
  <xdr:twoCellAnchor>
    <xdr:from>
      <xdr:col>30</xdr:col>
      <xdr:colOff>669925</xdr:colOff>
      <xdr:row>74</xdr:row>
      <xdr:rowOff>135255</xdr:rowOff>
    </xdr:from>
    <xdr:to>
      <xdr:col>31</xdr:col>
      <xdr:colOff>85725</xdr:colOff>
      <xdr:row>75</xdr:row>
      <xdr:rowOff>65405</xdr:rowOff>
    </xdr:to>
    <xdr:sp macro="" textlink="">
      <xdr:nvSpPr>
        <xdr:cNvPr id="11087" name="円/楕円 847">
          <a:extLst>
            <a:ext uri="{FF2B5EF4-FFF2-40B4-BE49-F238E27FC236}">
              <a16:creationId xmlns:a16="http://schemas.microsoft.com/office/drawing/2014/main" id="{00000000-0008-0000-0600-00004F2B0000}"/>
            </a:ext>
          </a:extLst>
        </xdr:cNvPr>
        <xdr:cNvSpPr/>
      </xdr:nvSpPr>
      <xdr:spPr>
        <a:xfrm>
          <a:off x="212725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421005</xdr:colOff>
      <xdr:row>73</xdr:row>
      <xdr:rowOff>81915</xdr:rowOff>
    </xdr:from>
    <xdr:to>
      <xdr:col>31</xdr:col>
      <xdr:colOff>333375</xdr:colOff>
      <xdr:row>74</xdr:row>
      <xdr:rowOff>169545</xdr:rowOff>
    </xdr:to>
    <xdr:sp macro="" textlink="">
      <xdr:nvSpPr>
        <xdr:cNvPr id="11088" name="テキスト ボックス 848">
          <a:extLst>
            <a:ext uri="{FF2B5EF4-FFF2-40B4-BE49-F238E27FC236}">
              <a16:creationId xmlns:a16="http://schemas.microsoft.com/office/drawing/2014/main" id="{00000000-0008-0000-0600-0000502B0000}"/>
            </a:ext>
          </a:extLst>
        </xdr:cNvPr>
        <xdr:cNvSpPr txBox="1"/>
      </xdr:nvSpPr>
      <xdr:spPr>
        <a:xfrm>
          <a:off x="21023580" y="125977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100,733</a:t>
          </a:r>
        </a:p>
      </xdr:txBody>
    </xdr:sp>
    <xdr:clientData/>
  </xdr:twoCellAnchor>
  <xdr:twoCellAnchor>
    <xdr:from>
      <xdr:col>29</xdr:col>
      <xdr:colOff>466725</xdr:colOff>
      <xdr:row>74</xdr:row>
      <xdr:rowOff>20955</xdr:rowOff>
    </xdr:from>
    <xdr:to>
      <xdr:col>29</xdr:col>
      <xdr:colOff>568325</xdr:colOff>
      <xdr:row>74</xdr:row>
      <xdr:rowOff>122555</xdr:rowOff>
    </xdr:to>
    <xdr:sp macro="" textlink="">
      <xdr:nvSpPr>
        <xdr:cNvPr id="11089" name="円/楕円 849">
          <a:extLst>
            <a:ext uri="{FF2B5EF4-FFF2-40B4-BE49-F238E27FC236}">
              <a16:creationId xmlns:a16="http://schemas.microsoft.com/office/drawing/2014/main" id="{00000000-0008-0000-0600-0000512B0000}"/>
            </a:ext>
          </a:extLst>
        </xdr:cNvPr>
        <xdr:cNvSpPr/>
      </xdr:nvSpPr>
      <xdr:spPr>
        <a:xfrm>
          <a:off x="203835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217805</xdr:colOff>
      <xdr:row>72</xdr:row>
      <xdr:rowOff>139065</xdr:rowOff>
    </xdr:from>
    <xdr:to>
      <xdr:col>30</xdr:col>
      <xdr:colOff>130810</xdr:colOff>
      <xdr:row>74</xdr:row>
      <xdr:rowOff>55245</xdr:rowOff>
    </xdr:to>
    <xdr:sp macro="" textlink="">
      <xdr:nvSpPr>
        <xdr:cNvPr id="11090" name="テキスト ボックス 850">
          <a:extLst>
            <a:ext uri="{FF2B5EF4-FFF2-40B4-BE49-F238E27FC236}">
              <a16:creationId xmlns:a16="http://schemas.microsoft.com/office/drawing/2014/main" id="{00000000-0008-0000-0600-0000522B0000}"/>
            </a:ext>
          </a:extLst>
        </xdr:cNvPr>
        <xdr:cNvSpPr txBox="1"/>
      </xdr:nvSpPr>
      <xdr:spPr>
        <a:xfrm>
          <a:off x="20134580" y="12483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111,238</a:t>
          </a:r>
        </a:p>
      </xdr:txBody>
    </xdr:sp>
    <xdr:clientData/>
  </xdr:twoCellAnchor>
  <xdr:twoCellAnchor>
    <xdr:from>
      <xdr:col>28</xdr:col>
      <xdr:colOff>263525</xdr:colOff>
      <xdr:row>74</xdr:row>
      <xdr:rowOff>126365</xdr:rowOff>
    </xdr:from>
    <xdr:to>
      <xdr:col>28</xdr:col>
      <xdr:colOff>365125</xdr:colOff>
      <xdr:row>75</xdr:row>
      <xdr:rowOff>56515</xdr:rowOff>
    </xdr:to>
    <xdr:sp macro="" textlink="">
      <xdr:nvSpPr>
        <xdr:cNvPr id="11091" name="円/楕円 851">
          <a:extLst>
            <a:ext uri="{FF2B5EF4-FFF2-40B4-BE49-F238E27FC236}">
              <a16:creationId xmlns:a16="http://schemas.microsoft.com/office/drawing/2014/main" id="{00000000-0008-0000-0600-0000532B0000}"/>
            </a:ext>
          </a:extLst>
        </xdr:cNvPr>
        <xdr:cNvSpPr/>
      </xdr:nvSpPr>
      <xdr:spPr>
        <a:xfrm>
          <a:off x="194945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14605</xdr:colOff>
      <xdr:row>73</xdr:row>
      <xdr:rowOff>73025</xdr:rowOff>
    </xdr:from>
    <xdr:to>
      <xdr:col>28</xdr:col>
      <xdr:colOff>613410</xdr:colOff>
      <xdr:row>74</xdr:row>
      <xdr:rowOff>160655</xdr:rowOff>
    </xdr:to>
    <xdr:sp macro="" textlink="">
      <xdr:nvSpPr>
        <xdr:cNvPr id="11092" name="テキスト ボックス 852">
          <a:extLst>
            <a:ext uri="{FF2B5EF4-FFF2-40B4-BE49-F238E27FC236}">
              <a16:creationId xmlns:a16="http://schemas.microsoft.com/office/drawing/2014/main" id="{00000000-0008-0000-0600-0000542B0000}"/>
            </a:ext>
          </a:extLst>
        </xdr:cNvPr>
        <xdr:cNvSpPr txBox="1"/>
      </xdr:nvSpPr>
      <xdr:spPr>
        <a:xfrm>
          <a:off x="19245580" y="125888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101,574</a:t>
          </a:r>
        </a:p>
      </xdr:txBody>
    </xdr:sp>
    <xdr:clientData/>
  </xdr:twoCellAnchor>
  <xdr:twoCellAnchor>
    <xdr:from>
      <xdr:col>27</xdr:col>
      <xdr:colOff>60325</xdr:colOff>
      <xdr:row>74</xdr:row>
      <xdr:rowOff>120650</xdr:rowOff>
    </xdr:from>
    <xdr:to>
      <xdr:col>27</xdr:col>
      <xdr:colOff>161925</xdr:colOff>
      <xdr:row>75</xdr:row>
      <xdr:rowOff>50165</xdr:rowOff>
    </xdr:to>
    <xdr:sp macro="" textlink="">
      <xdr:nvSpPr>
        <xdr:cNvPr id="11093" name="円/楕円 853">
          <a:extLst>
            <a:ext uri="{FF2B5EF4-FFF2-40B4-BE49-F238E27FC236}">
              <a16:creationId xmlns:a16="http://schemas.microsoft.com/office/drawing/2014/main" id="{00000000-0008-0000-0600-0000552B0000}"/>
            </a:ext>
          </a:extLst>
        </xdr:cNvPr>
        <xdr:cNvSpPr/>
      </xdr:nvSpPr>
      <xdr:spPr>
        <a:xfrm>
          <a:off x="186055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497205</xdr:colOff>
      <xdr:row>73</xdr:row>
      <xdr:rowOff>66675</xdr:rowOff>
    </xdr:from>
    <xdr:to>
      <xdr:col>27</xdr:col>
      <xdr:colOff>410210</xdr:colOff>
      <xdr:row>74</xdr:row>
      <xdr:rowOff>153670</xdr:rowOff>
    </xdr:to>
    <xdr:sp macro="" textlink="">
      <xdr:nvSpPr>
        <xdr:cNvPr id="11094" name="テキスト ボックス 854">
          <a:extLst>
            <a:ext uri="{FF2B5EF4-FFF2-40B4-BE49-F238E27FC236}">
              <a16:creationId xmlns:a16="http://schemas.microsoft.com/office/drawing/2014/main" id="{00000000-0008-0000-0600-0000562B0000}"/>
            </a:ext>
          </a:extLst>
        </xdr:cNvPr>
        <xdr:cNvSpPr txBox="1"/>
      </xdr:nvSpPr>
      <xdr:spPr>
        <a:xfrm>
          <a:off x="18356580" y="125825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102,158</a:t>
          </a:r>
        </a:p>
      </xdr:txBody>
    </xdr:sp>
    <xdr:clientData/>
  </xdr:twoCellAnchor>
  <xdr:twoCellAnchor>
    <xdr:from>
      <xdr:col>26</xdr:col>
      <xdr:colOff>428625</xdr:colOff>
      <xdr:row>83</xdr:row>
      <xdr:rowOff>57150</xdr:rowOff>
    </xdr:from>
    <xdr:to>
      <xdr:col>33</xdr:col>
      <xdr:colOff>314325</xdr:colOff>
      <xdr:row>85</xdr:row>
      <xdr:rowOff>31750</xdr:rowOff>
    </xdr:to>
    <xdr:sp macro="" textlink="">
      <xdr:nvSpPr>
        <xdr:cNvPr id="11095" name="正方形/長方形 855">
          <a:extLst>
            <a:ext uri="{FF2B5EF4-FFF2-40B4-BE49-F238E27FC236}">
              <a16:creationId xmlns:a16="http://schemas.microsoft.com/office/drawing/2014/main" id="{00000000-0008-0000-0600-0000572B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1096" name="正方形/長方形 856">
          <a:extLst>
            <a:ext uri="{FF2B5EF4-FFF2-40B4-BE49-F238E27FC236}">
              <a16:creationId xmlns:a16="http://schemas.microsoft.com/office/drawing/2014/main" id="{00000000-0008-0000-0600-0000582B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1097" name="正方形/長方形 857">
          <a:extLst>
            <a:ext uri="{FF2B5EF4-FFF2-40B4-BE49-F238E27FC236}">
              <a16:creationId xmlns:a16="http://schemas.microsoft.com/office/drawing/2014/main" id="{00000000-0008-0000-0600-0000592B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1/79</a:t>
          </a: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1098" name="正方形/長方形 858">
          <a:extLst>
            <a:ext uri="{FF2B5EF4-FFF2-40B4-BE49-F238E27FC236}">
              <a16:creationId xmlns:a16="http://schemas.microsoft.com/office/drawing/2014/main" id="{00000000-0008-0000-0600-00005A2B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1099" name="正方形/長方形 859">
          <a:extLst>
            <a:ext uri="{FF2B5EF4-FFF2-40B4-BE49-F238E27FC236}">
              <a16:creationId xmlns:a16="http://schemas.microsoft.com/office/drawing/2014/main" id="{00000000-0008-0000-0600-00005B2B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1100" name="正方形/長方形 860">
          <a:extLst>
            <a:ext uri="{FF2B5EF4-FFF2-40B4-BE49-F238E27FC236}">
              <a16:creationId xmlns:a16="http://schemas.microsoft.com/office/drawing/2014/main" id="{00000000-0008-0000-0600-00005C2B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1101" name="正方形/長方形 861">
          <a:extLst>
            <a:ext uri="{FF2B5EF4-FFF2-40B4-BE49-F238E27FC236}">
              <a16:creationId xmlns:a16="http://schemas.microsoft.com/office/drawing/2014/main" id="{00000000-0008-0000-0600-00005D2B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02" name="正方形/長方形 862">
          <a:extLst>
            <a:ext uri="{FF2B5EF4-FFF2-40B4-BE49-F238E27FC236}">
              <a16:creationId xmlns:a16="http://schemas.microsoft.com/office/drawing/2014/main" id="{00000000-0008-0000-0600-00005E2B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87</xdr:row>
      <xdr:rowOff>6350</xdr:rowOff>
    </xdr:from>
    <xdr:to>
      <xdr:col>27</xdr:col>
      <xdr:colOff>54610</xdr:colOff>
      <xdr:row>88</xdr:row>
      <xdr:rowOff>59690</xdr:rowOff>
    </xdr:to>
    <xdr:sp macro="" textlink="">
      <xdr:nvSpPr>
        <xdr:cNvPr id="11103" name="テキスト ボックス 863">
          <a:extLst>
            <a:ext uri="{FF2B5EF4-FFF2-40B4-BE49-F238E27FC236}">
              <a16:creationId xmlns:a16="http://schemas.microsoft.com/office/drawing/2014/main" id="{00000000-0008-0000-0600-00005F2B0000}"/>
            </a:ext>
          </a:extLst>
        </xdr:cNvPr>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101</xdr:row>
      <xdr:rowOff>82550</xdr:rowOff>
    </xdr:from>
    <xdr:to>
      <xdr:col>33</xdr:col>
      <xdr:colOff>314325</xdr:colOff>
      <xdr:row>101</xdr:row>
      <xdr:rowOff>82550</xdr:rowOff>
    </xdr:to>
    <xdr:cxnSp macro="">
      <xdr:nvCxnSpPr>
        <xdr:cNvPr id="11104" name="直線コネクタ 864">
          <a:extLst>
            <a:ext uri="{FF2B5EF4-FFF2-40B4-BE49-F238E27FC236}">
              <a16:creationId xmlns:a16="http://schemas.microsoft.com/office/drawing/2014/main" id="{00000000-0008-0000-0600-0000602B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1105" name="直線コネクタ 865">
          <a:extLst>
            <a:ext uri="{FF2B5EF4-FFF2-40B4-BE49-F238E27FC236}">
              <a16:creationId xmlns:a16="http://schemas.microsoft.com/office/drawing/2014/main" id="{00000000-0008-0000-0600-0000612B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93</xdr:row>
      <xdr:rowOff>168910</xdr:rowOff>
    </xdr:from>
    <xdr:to>
      <xdr:col>26</xdr:col>
      <xdr:colOff>427990</xdr:colOff>
      <xdr:row>95</xdr:row>
      <xdr:rowOff>84455</xdr:rowOff>
    </xdr:to>
    <xdr:sp macro="" textlink="">
      <xdr:nvSpPr>
        <xdr:cNvPr id="11106" name="テキスト ボックス 866">
          <a:extLst>
            <a:ext uri="{FF2B5EF4-FFF2-40B4-BE49-F238E27FC236}">
              <a16:creationId xmlns:a16="http://schemas.microsoft.com/office/drawing/2014/main" id="{00000000-0008-0000-0600-0000622B0000}"/>
            </a:ext>
          </a:extLst>
        </xdr:cNvPr>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88</xdr:row>
      <xdr:rowOff>25400</xdr:rowOff>
    </xdr:to>
    <xdr:cxnSp macro="">
      <xdr:nvCxnSpPr>
        <xdr:cNvPr id="11107" name="直線コネクタ 867">
          <a:extLst>
            <a:ext uri="{FF2B5EF4-FFF2-40B4-BE49-F238E27FC236}">
              <a16:creationId xmlns:a16="http://schemas.microsoft.com/office/drawing/2014/main" id="{00000000-0008-0000-0600-0000632B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87</xdr:row>
      <xdr:rowOff>54610</xdr:rowOff>
    </xdr:from>
    <xdr:to>
      <xdr:col>26</xdr:col>
      <xdr:colOff>427990</xdr:colOff>
      <xdr:row>88</xdr:row>
      <xdr:rowOff>141605</xdr:rowOff>
    </xdr:to>
    <xdr:sp macro="" textlink="">
      <xdr:nvSpPr>
        <xdr:cNvPr id="11108" name="テキスト ボックス 868">
          <a:extLst>
            <a:ext uri="{FF2B5EF4-FFF2-40B4-BE49-F238E27FC236}">
              <a16:creationId xmlns:a16="http://schemas.microsoft.com/office/drawing/2014/main" id="{00000000-0008-0000-0600-0000642B0000}"/>
            </a:ext>
          </a:extLst>
        </xdr:cNvPr>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1109" name="前年度繰上充用金グラフ枠">
          <a:extLst>
            <a:ext uri="{FF2B5EF4-FFF2-40B4-BE49-F238E27FC236}">
              <a16:creationId xmlns:a16="http://schemas.microsoft.com/office/drawing/2014/main" id="{00000000-0008-0000-0600-0000652B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1110" name="直線コネクタ 870">
          <a:extLst>
            <a:ext uri="{FF2B5EF4-FFF2-40B4-BE49-F238E27FC236}">
              <a16:creationId xmlns:a16="http://schemas.microsoft.com/office/drawing/2014/main" id="{00000000-0008-0000-0600-0000662B0000}"/>
            </a:ext>
          </a:extLst>
        </xdr:cNvPr>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95</xdr:row>
      <xdr:rowOff>10160</xdr:rowOff>
    </xdr:from>
    <xdr:to>
      <xdr:col>32</xdr:col>
      <xdr:colOff>487680</xdr:colOff>
      <xdr:row>96</xdr:row>
      <xdr:rowOff>97790</xdr:rowOff>
    </xdr:to>
    <xdr:sp macro="" textlink="">
      <xdr:nvSpPr>
        <xdr:cNvPr id="11111" name="前年度繰上充用金最小値テキスト">
          <a:extLst>
            <a:ext uri="{FF2B5EF4-FFF2-40B4-BE49-F238E27FC236}">
              <a16:creationId xmlns:a16="http://schemas.microsoft.com/office/drawing/2014/main" id="{00000000-0008-0000-0600-0000672B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1112" name="直線コネクタ 872">
          <a:extLst>
            <a:ext uri="{FF2B5EF4-FFF2-40B4-BE49-F238E27FC236}">
              <a16:creationId xmlns:a16="http://schemas.microsoft.com/office/drawing/2014/main" id="{00000000-0008-0000-0600-0000682B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93</xdr:row>
      <xdr:rowOff>10160</xdr:rowOff>
    </xdr:from>
    <xdr:to>
      <xdr:col>32</xdr:col>
      <xdr:colOff>487680</xdr:colOff>
      <xdr:row>94</xdr:row>
      <xdr:rowOff>97790</xdr:rowOff>
    </xdr:to>
    <xdr:sp macro="" textlink="">
      <xdr:nvSpPr>
        <xdr:cNvPr id="11113" name="前年度繰上充用金最大値テキスト">
          <a:extLst>
            <a:ext uri="{FF2B5EF4-FFF2-40B4-BE49-F238E27FC236}">
              <a16:creationId xmlns:a16="http://schemas.microsoft.com/office/drawing/2014/main" id="{00000000-0008-0000-0600-0000692B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1114" name="直線コネクタ 874">
          <a:extLst>
            <a:ext uri="{FF2B5EF4-FFF2-40B4-BE49-F238E27FC236}">
              <a16:creationId xmlns:a16="http://schemas.microsoft.com/office/drawing/2014/main" id="{00000000-0008-0000-0600-00006A2B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1115" name="直線コネクタ 875">
          <a:extLst>
            <a:ext uri="{FF2B5EF4-FFF2-40B4-BE49-F238E27FC236}">
              <a16:creationId xmlns:a16="http://schemas.microsoft.com/office/drawing/2014/main" id="{00000000-0008-0000-0600-00006B2B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94</xdr:row>
      <xdr:rowOff>67310</xdr:rowOff>
    </xdr:from>
    <xdr:to>
      <xdr:col>32</xdr:col>
      <xdr:colOff>487680</xdr:colOff>
      <xdr:row>95</xdr:row>
      <xdr:rowOff>154940</xdr:rowOff>
    </xdr:to>
    <xdr:sp macro="" textlink="">
      <xdr:nvSpPr>
        <xdr:cNvPr id="11116" name="前年度繰上充用金平均値テキスト">
          <a:extLst>
            <a:ext uri="{FF2B5EF4-FFF2-40B4-BE49-F238E27FC236}">
              <a16:creationId xmlns:a16="http://schemas.microsoft.com/office/drawing/2014/main" id="{00000000-0008-0000-0600-00006C2B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1117" name="フローチャート : 判断 877">
          <a:extLst>
            <a:ext uri="{FF2B5EF4-FFF2-40B4-BE49-F238E27FC236}">
              <a16:creationId xmlns:a16="http://schemas.microsoft.com/office/drawing/2014/main" id="{00000000-0008-0000-0600-00006D2B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1118" name="直線コネクタ 878">
          <a:extLst>
            <a:ext uri="{FF2B5EF4-FFF2-40B4-BE49-F238E27FC236}">
              <a16:creationId xmlns:a16="http://schemas.microsoft.com/office/drawing/2014/main" id="{00000000-0008-0000-0600-00006E2B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19" name="フローチャート : 判断 879">
          <a:extLst>
            <a:ext uri="{FF2B5EF4-FFF2-40B4-BE49-F238E27FC236}">
              <a16:creationId xmlns:a16="http://schemas.microsoft.com/office/drawing/2014/main" id="{00000000-0008-0000-0600-00006F2B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95</xdr:row>
      <xdr:rowOff>10160</xdr:rowOff>
    </xdr:from>
    <xdr:to>
      <xdr:col>31</xdr:col>
      <xdr:colOff>159385</xdr:colOff>
      <xdr:row>96</xdr:row>
      <xdr:rowOff>97790</xdr:rowOff>
    </xdr:to>
    <xdr:sp macro="" textlink="">
      <xdr:nvSpPr>
        <xdr:cNvPr id="11120" name="テキスト ボックス 880">
          <a:extLst>
            <a:ext uri="{FF2B5EF4-FFF2-40B4-BE49-F238E27FC236}">
              <a16:creationId xmlns:a16="http://schemas.microsoft.com/office/drawing/2014/main" id="{00000000-0008-0000-0600-0000702B0000}"/>
            </a:ext>
          </a:extLst>
        </xdr:cNvPr>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11121" name="直線コネクタ 881">
          <a:extLst>
            <a:ext uri="{FF2B5EF4-FFF2-40B4-BE49-F238E27FC236}">
              <a16:creationId xmlns:a16="http://schemas.microsoft.com/office/drawing/2014/main" id="{00000000-0008-0000-0600-0000712B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22" name="フローチャート : 判断 882">
          <a:extLst>
            <a:ext uri="{FF2B5EF4-FFF2-40B4-BE49-F238E27FC236}">
              <a16:creationId xmlns:a16="http://schemas.microsoft.com/office/drawing/2014/main" id="{00000000-0008-0000-0600-0000722B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95</xdr:row>
      <xdr:rowOff>10160</xdr:rowOff>
    </xdr:from>
    <xdr:to>
      <xdr:col>29</xdr:col>
      <xdr:colOff>641985</xdr:colOff>
      <xdr:row>96</xdr:row>
      <xdr:rowOff>97790</xdr:rowOff>
    </xdr:to>
    <xdr:sp macro="" textlink="">
      <xdr:nvSpPr>
        <xdr:cNvPr id="11123" name="テキスト ボックス 883">
          <a:extLst>
            <a:ext uri="{FF2B5EF4-FFF2-40B4-BE49-F238E27FC236}">
              <a16:creationId xmlns:a16="http://schemas.microsoft.com/office/drawing/2014/main" id="{00000000-0008-0000-0600-0000732B0000}"/>
            </a:ext>
          </a:extLst>
        </xdr:cNvPr>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11124" name="直線コネクタ 884">
          <a:extLst>
            <a:ext uri="{FF2B5EF4-FFF2-40B4-BE49-F238E27FC236}">
              <a16:creationId xmlns:a16="http://schemas.microsoft.com/office/drawing/2014/main" id="{00000000-0008-0000-0600-0000742B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25" name="フローチャート : 判断 885">
          <a:extLst>
            <a:ext uri="{FF2B5EF4-FFF2-40B4-BE49-F238E27FC236}">
              <a16:creationId xmlns:a16="http://schemas.microsoft.com/office/drawing/2014/main" id="{00000000-0008-0000-0600-0000752B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95</xdr:row>
      <xdr:rowOff>10160</xdr:rowOff>
    </xdr:from>
    <xdr:to>
      <xdr:col>28</xdr:col>
      <xdr:colOff>438785</xdr:colOff>
      <xdr:row>96</xdr:row>
      <xdr:rowOff>97790</xdr:rowOff>
    </xdr:to>
    <xdr:sp macro="" textlink="">
      <xdr:nvSpPr>
        <xdr:cNvPr id="11126" name="テキスト ボックス 886">
          <a:extLst>
            <a:ext uri="{FF2B5EF4-FFF2-40B4-BE49-F238E27FC236}">
              <a16:creationId xmlns:a16="http://schemas.microsoft.com/office/drawing/2014/main" id="{00000000-0008-0000-0600-0000762B0000}"/>
            </a:ext>
          </a:extLst>
        </xdr:cNvPr>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1127" name="フローチャート : 判断 887">
          <a:extLst>
            <a:ext uri="{FF2B5EF4-FFF2-40B4-BE49-F238E27FC236}">
              <a16:creationId xmlns:a16="http://schemas.microsoft.com/office/drawing/2014/main" id="{00000000-0008-0000-0600-0000772B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95</xdr:row>
      <xdr:rowOff>10160</xdr:rowOff>
    </xdr:from>
    <xdr:to>
      <xdr:col>27</xdr:col>
      <xdr:colOff>235585</xdr:colOff>
      <xdr:row>96</xdr:row>
      <xdr:rowOff>97790</xdr:rowOff>
    </xdr:to>
    <xdr:sp macro="" textlink="">
      <xdr:nvSpPr>
        <xdr:cNvPr id="11128" name="テキスト ボックス 888">
          <a:extLst>
            <a:ext uri="{FF2B5EF4-FFF2-40B4-BE49-F238E27FC236}">
              <a16:creationId xmlns:a16="http://schemas.microsoft.com/office/drawing/2014/main" id="{00000000-0008-0000-0600-0000782B0000}"/>
            </a:ext>
          </a:extLst>
        </xdr:cNvPr>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101</xdr:row>
      <xdr:rowOff>80010</xdr:rowOff>
    </xdr:from>
    <xdr:to>
      <xdr:col>33</xdr:col>
      <xdr:colOff>72390</xdr:colOff>
      <xdr:row>102</xdr:row>
      <xdr:rowOff>167640</xdr:rowOff>
    </xdr:to>
    <xdr:sp macro="" textlink="">
      <xdr:nvSpPr>
        <xdr:cNvPr id="11129" name="テキスト ボックス 889">
          <a:extLst>
            <a:ext uri="{FF2B5EF4-FFF2-40B4-BE49-F238E27FC236}">
              <a16:creationId xmlns:a16="http://schemas.microsoft.com/office/drawing/2014/main" id="{00000000-0008-0000-0600-0000792B0000}"/>
            </a:ext>
          </a:extLst>
        </xdr:cNvPr>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101</xdr:row>
      <xdr:rowOff>80010</xdr:rowOff>
    </xdr:from>
    <xdr:to>
      <xdr:col>31</xdr:col>
      <xdr:colOff>606425</xdr:colOff>
      <xdr:row>102</xdr:row>
      <xdr:rowOff>167640</xdr:rowOff>
    </xdr:to>
    <xdr:sp macro="" textlink="">
      <xdr:nvSpPr>
        <xdr:cNvPr id="11130" name="テキスト ボックス 890">
          <a:extLst>
            <a:ext uri="{FF2B5EF4-FFF2-40B4-BE49-F238E27FC236}">
              <a16:creationId xmlns:a16="http://schemas.microsoft.com/office/drawing/2014/main" id="{00000000-0008-0000-0600-00007A2B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101</xdr:row>
      <xdr:rowOff>80010</xdr:rowOff>
    </xdr:from>
    <xdr:to>
      <xdr:col>30</xdr:col>
      <xdr:colOff>402590</xdr:colOff>
      <xdr:row>102</xdr:row>
      <xdr:rowOff>167640</xdr:rowOff>
    </xdr:to>
    <xdr:sp macro="" textlink="">
      <xdr:nvSpPr>
        <xdr:cNvPr id="11131" name="テキスト ボックス 891">
          <a:extLst>
            <a:ext uri="{FF2B5EF4-FFF2-40B4-BE49-F238E27FC236}">
              <a16:creationId xmlns:a16="http://schemas.microsoft.com/office/drawing/2014/main" id="{00000000-0008-0000-0600-00007B2B0000}"/>
            </a:ext>
          </a:extLst>
        </xdr:cNvPr>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101</xdr:row>
      <xdr:rowOff>80010</xdr:rowOff>
    </xdr:from>
    <xdr:to>
      <xdr:col>29</xdr:col>
      <xdr:colOff>200025</xdr:colOff>
      <xdr:row>102</xdr:row>
      <xdr:rowOff>167640</xdr:rowOff>
    </xdr:to>
    <xdr:sp macro="" textlink="">
      <xdr:nvSpPr>
        <xdr:cNvPr id="11132" name="テキスト ボックス 892">
          <a:extLst>
            <a:ext uri="{FF2B5EF4-FFF2-40B4-BE49-F238E27FC236}">
              <a16:creationId xmlns:a16="http://schemas.microsoft.com/office/drawing/2014/main" id="{00000000-0008-0000-0600-00007C2B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101</xdr:row>
      <xdr:rowOff>80010</xdr:rowOff>
    </xdr:from>
    <xdr:to>
      <xdr:col>27</xdr:col>
      <xdr:colOff>682625</xdr:colOff>
      <xdr:row>102</xdr:row>
      <xdr:rowOff>167640</xdr:rowOff>
    </xdr:to>
    <xdr:sp macro="" textlink="">
      <xdr:nvSpPr>
        <xdr:cNvPr id="11133" name="テキスト ボックス 893">
          <a:extLst>
            <a:ext uri="{FF2B5EF4-FFF2-40B4-BE49-F238E27FC236}">
              <a16:creationId xmlns:a16="http://schemas.microsoft.com/office/drawing/2014/main" id="{00000000-0008-0000-0600-00007D2B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1134" name="円/楕円 894">
          <a:extLst>
            <a:ext uri="{FF2B5EF4-FFF2-40B4-BE49-F238E27FC236}">
              <a16:creationId xmlns:a16="http://schemas.microsoft.com/office/drawing/2014/main" id="{00000000-0008-0000-0600-00007E2B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93</xdr:row>
      <xdr:rowOff>124460</xdr:rowOff>
    </xdr:from>
    <xdr:to>
      <xdr:col>32</xdr:col>
      <xdr:colOff>487680</xdr:colOff>
      <xdr:row>95</xdr:row>
      <xdr:rowOff>40640</xdr:rowOff>
    </xdr:to>
    <xdr:sp macro="" textlink="">
      <xdr:nvSpPr>
        <xdr:cNvPr id="11135" name="前年度繰上充用金該当値テキスト">
          <a:extLst>
            <a:ext uri="{FF2B5EF4-FFF2-40B4-BE49-F238E27FC236}">
              <a16:creationId xmlns:a16="http://schemas.microsoft.com/office/drawing/2014/main" id="{00000000-0008-0000-0600-00007F2B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94</xdr:row>
      <xdr:rowOff>88900</xdr:rowOff>
    </xdr:from>
    <xdr:to>
      <xdr:col>31</xdr:col>
      <xdr:colOff>85725</xdr:colOff>
      <xdr:row>95</xdr:row>
      <xdr:rowOff>19050</xdr:rowOff>
    </xdr:to>
    <xdr:sp macro="" textlink="">
      <xdr:nvSpPr>
        <xdr:cNvPr id="11136" name="円/楕円 896">
          <a:extLst>
            <a:ext uri="{FF2B5EF4-FFF2-40B4-BE49-F238E27FC236}">
              <a16:creationId xmlns:a16="http://schemas.microsoft.com/office/drawing/2014/main" id="{00000000-0008-0000-0600-0000802B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93</xdr:row>
      <xdr:rowOff>35560</xdr:rowOff>
    </xdr:from>
    <xdr:to>
      <xdr:col>31</xdr:col>
      <xdr:colOff>159385</xdr:colOff>
      <xdr:row>94</xdr:row>
      <xdr:rowOff>123190</xdr:rowOff>
    </xdr:to>
    <xdr:sp macro="" textlink="">
      <xdr:nvSpPr>
        <xdr:cNvPr id="11137" name="テキスト ボックス 897">
          <a:extLst>
            <a:ext uri="{FF2B5EF4-FFF2-40B4-BE49-F238E27FC236}">
              <a16:creationId xmlns:a16="http://schemas.microsoft.com/office/drawing/2014/main" id="{00000000-0008-0000-0600-0000812B0000}"/>
            </a:ext>
          </a:extLst>
        </xdr:cNvPr>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1138" name="円/楕円 898">
          <a:extLst>
            <a:ext uri="{FF2B5EF4-FFF2-40B4-BE49-F238E27FC236}">
              <a16:creationId xmlns:a16="http://schemas.microsoft.com/office/drawing/2014/main" id="{00000000-0008-0000-0600-0000822B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93</xdr:row>
      <xdr:rowOff>35560</xdr:rowOff>
    </xdr:from>
    <xdr:to>
      <xdr:col>29</xdr:col>
      <xdr:colOff>641985</xdr:colOff>
      <xdr:row>94</xdr:row>
      <xdr:rowOff>123190</xdr:rowOff>
    </xdr:to>
    <xdr:sp macro="" textlink="">
      <xdr:nvSpPr>
        <xdr:cNvPr id="11139" name="テキスト ボックス 899">
          <a:extLst>
            <a:ext uri="{FF2B5EF4-FFF2-40B4-BE49-F238E27FC236}">
              <a16:creationId xmlns:a16="http://schemas.microsoft.com/office/drawing/2014/main" id="{00000000-0008-0000-0600-0000832B0000}"/>
            </a:ext>
          </a:extLst>
        </xdr:cNvPr>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1140" name="円/楕円 900">
          <a:extLst>
            <a:ext uri="{FF2B5EF4-FFF2-40B4-BE49-F238E27FC236}">
              <a16:creationId xmlns:a16="http://schemas.microsoft.com/office/drawing/2014/main" id="{00000000-0008-0000-0600-0000842B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93</xdr:row>
      <xdr:rowOff>35560</xdr:rowOff>
    </xdr:from>
    <xdr:to>
      <xdr:col>28</xdr:col>
      <xdr:colOff>438785</xdr:colOff>
      <xdr:row>94</xdr:row>
      <xdr:rowOff>123190</xdr:rowOff>
    </xdr:to>
    <xdr:sp macro="" textlink="">
      <xdr:nvSpPr>
        <xdr:cNvPr id="11141" name="テキスト ボックス 901">
          <a:extLst>
            <a:ext uri="{FF2B5EF4-FFF2-40B4-BE49-F238E27FC236}">
              <a16:creationId xmlns:a16="http://schemas.microsoft.com/office/drawing/2014/main" id="{00000000-0008-0000-0600-0000852B0000}"/>
            </a:ext>
          </a:extLst>
        </xdr:cNvPr>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1142" name="円/楕円 902">
          <a:extLst>
            <a:ext uri="{FF2B5EF4-FFF2-40B4-BE49-F238E27FC236}">
              <a16:creationId xmlns:a16="http://schemas.microsoft.com/office/drawing/2014/main" id="{00000000-0008-0000-0600-0000862B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93</xdr:row>
      <xdr:rowOff>35560</xdr:rowOff>
    </xdr:from>
    <xdr:to>
      <xdr:col>27</xdr:col>
      <xdr:colOff>235585</xdr:colOff>
      <xdr:row>94</xdr:row>
      <xdr:rowOff>123190</xdr:rowOff>
    </xdr:to>
    <xdr:sp macro="" textlink="">
      <xdr:nvSpPr>
        <xdr:cNvPr id="11143" name="テキスト ボックス 903">
          <a:extLst>
            <a:ext uri="{FF2B5EF4-FFF2-40B4-BE49-F238E27FC236}">
              <a16:creationId xmlns:a16="http://schemas.microsoft.com/office/drawing/2014/main" id="{00000000-0008-0000-0600-0000872B0000}"/>
            </a:ext>
          </a:extLst>
        </xdr:cNvPr>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1144" name="正方形/長方形 904">
          <a:extLst>
            <a:ext uri="{FF2B5EF4-FFF2-40B4-BE49-F238E27FC236}">
              <a16:creationId xmlns:a16="http://schemas.microsoft.com/office/drawing/2014/main" id="{00000000-0008-0000-0600-0000882B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1145" name="正方形/長方形 905">
          <a:extLst>
            <a:ext uri="{FF2B5EF4-FFF2-40B4-BE49-F238E27FC236}">
              <a16:creationId xmlns:a16="http://schemas.microsoft.com/office/drawing/2014/main" id="{00000000-0008-0000-0600-0000892B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1146" name="テキスト ボックス 906">
          <a:extLst>
            <a:ext uri="{FF2B5EF4-FFF2-40B4-BE49-F238E27FC236}">
              <a16:creationId xmlns:a16="http://schemas.microsoft.com/office/drawing/2014/main" id="{00000000-0008-0000-0600-00008A2B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歳出決算総額は、住民一人当たり901,564円となっている。補助費について、類似団体内平均96,400円に対し186,454円と大きく上回っている。主に依田窪医療福祉事務組合・上田地域広域連合・上田市長和町中学校組合などの一部事務組合への負担金、補助金にある。今後、一部事務組合等の実施事業に対し、補助するのに適正な事業であるかの明確な審査基準を設けることや補助率の見直しを含め検討していく。公債費については、類似団体の69,028円、長野県平均の50,575円を上回ってしまった。大型事業である新庁舎建設事業の元金返済が平成31年度から始まり、財政運営が厳しくなっていくため、今後、地方債の発行を伴う投資的経費の抑制に努めていく。繰出金においては、特別会計の財政状況の悪化に伴う赤字補填的な繰出金が多額になっていることも要因として挙げられる。今後、料金の適正化を図ることなどにより、税収を主な財源とする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1265" name="正方形/長方形 1">
          <a:extLst>
            <a:ext uri="{FF2B5EF4-FFF2-40B4-BE49-F238E27FC236}">
              <a16:creationId xmlns:a16="http://schemas.microsoft.com/office/drawing/2014/main" id="{00000000-0008-0000-0700-0000012C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（6）市町村目的別歳出決算分析表（住民一人当たりのコスト）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1266" name="正方形/長方形 2">
          <a:extLst>
            <a:ext uri="{FF2B5EF4-FFF2-40B4-BE49-F238E27FC236}">
              <a16:creationId xmlns:a16="http://schemas.microsoft.com/office/drawing/2014/main" id="{00000000-0008-0000-0700-0000022C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1267" name="正方形/長方形 3">
          <a:extLst>
            <a:ext uri="{FF2B5EF4-FFF2-40B4-BE49-F238E27FC236}">
              <a16:creationId xmlns:a16="http://schemas.microsoft.com/office/drawing/2014/main" id="{00000000-0008-0000-0700-0000032C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1268" name="正方形/長方形 4">
          <a:extLst>
            <a:ext uri="{FF2B5EF4-FFF2-40B4-BE49-F238E27FC236}">
              <a16:creationId xmlns:a16="http://schemas.microsoft.com/office/drawing/2014/main" id="{00000000-0008-0000-0700-0000042C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長野県長和町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1269" name="正方形/長方形 5">
          <a:extLst>
            <a:ext uri="{FF2B5EF4-FFF2-40B4-BE49-F238E27FC236}">
              <a16:creationId xmlns:a16="http://schemas.microsoft.com/office/drawing/2014/main" id="{00000000-0008-0000-0700-0000052C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1270" name="正方形/長方形 6">
          <a:extLst>
            <a:ext uri="{FF2B5EF4-FFF2-40B4-BE49-F238E27FC236}">
              <a16:creationId xmlns:a16="http://schemas.microsoft.com/office/drawing/2014/main" id="{00000000-0008-0000-0700-0000062C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1271" name="正方形/長方形 7">
          <a:extLst>
            <a:ext uri="{FF2B5EF4-FFF2-40B4-BE49-F238E27FC236}">
              <a16:creationId xmlns:a16="http://schemas.microsoft.com/office/drawing/2014/main" id="{00000000-0008-0000-0700-0000072C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1272" name="正方形/長方形 8">
          <a:extLst>
            <a:ext uri="{FF2B5EF4-FFF2-40B4-BE49-F238E27FC236}">
              <a16:creationId xmlns:a16="http://schemas.microsoft.com/office/drawing/2014/main" id="{00000000-0008-0000-0700-0000082C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1273" name="正方形/長方形 9">
          <a:extLst>
            <a:ext uri="{FF2B5EF4-FFF2-40B4-BE49-F238E27FC236}">
              <a16:creationId xmlns:a16="http://schemas.microsoft.com/office/drawing/2014/main" id="{00000000-0008-0000-0700-0000092C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1274" name="正方形/長方形 10">
          <a:extLst>
            <a:ext uri="{FF2B5EF4-FFF2-40B4-BE49-F238E27FC236}">
              <a16:creationId xmlns:a16="http://schemas.microsoft.com/office/drawing/2014/main" id="{00000000-0008-0000-0700-00000A2C0000}"/>
            </a:ext>
          </a:extLst>
        </xdr:cNvPr>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6,348</a:t>
          </a:r>
        </a:p>
        <a:p>
          <a:pPr algn="r"/>
          <a:r>
            <a:rPr sz="1100" b="1" i="0" u="none" strike="noStrike" baseline="0">
              <a:solidFill>
                <a:srgbClr val="000000"/>
              </a:solidFill>
              <a:latin typeface="ＭＳ ゴシック"/>
              <a:ea typeface="ＭＳ ゴシック"/>
            </a:rPr>
            <a:t>6,296</a:t>
          </a:r>
        </a:p>
        <a:p>
          <a:pPr algn="r"/>
          <a:r>
            <a:rPr sz="1100" b="1" i="0" u="none" strike="noStrike" baseline="0">
              <a:solidFill>
                <a:srgbClr val="000000"/>
              </a:solidFill>
              <a:latin typeface="ＭＳ ゴシック"/>
              <a:ea typeface="ＭＳ ゴシック"/>
            </a:rPr>
            <a:t>183.86</a:t>
          </a:r>
        </a:p>
        <a:p>
          <a:pPr algn="r"/>
          <a:r>
            <a:rPr sz="1100" b="1" i="0" u="none" strike="noStrike" baseline="0">
              <a:solidFill>
                <a:srgbClr val="000000"/>
              </a:solidFill>
              <a:latin typeface="ＭＳ ゴシック"/>
              <a:ea typeface="ＭＳ ゴシック"/>
            </a:rPr>
            <a:t>5,972,906</a:t>
          </a:r>
        </a:p>
        <a:p>
          <a:pPr algn="r"/>
          <a:r>
            <a:rPr sz="1100" b="1" i="0" u="none" strike="noStrike" baseline="0">
              <a:solidFill>
                <a:srgbClr val="000000"/>
              </a:solidFill>
              <a:latin typeface="ＭＳ ゴシック"/>
              <a:ea typeface="ＭＳ ゴシック"/>
            </a:rPr>
            <a:t>5,723,128</a:t>
          </a:r>
        </a:p>
        <a:p>
          <a:pPr algn="r"/>
          <a:r>
            <a:rPr sz="1100" b="1" i="0" u="none" strike="noStrike" baseline="0">
              <a:solidFill>
                <a:srgbClr val="000000"/>
              </a:solidFill>
              <a:latin typeface="ＭＳ ゴシック"/>
              <a:ea typeface="ＭＳ ゴシック"/>
            </a:rPr>
            <a:t>211,849</a:t>
          </a:r>
        </a:p>
        <a:p>
          <a:pPr algn="r"/>
          <a:r>
            <a:rPr sz="1100" b="1" i="0" u="none" strike="noStrike" baseline="0">
              <a:solidFill>
                <a:srgbClr val="000000"/>
              </a:solidFill>
              <a:latin typeface="ＭＳ ゴシック"/>
              <a:ea typeface="ＭＳ ゴシック"/>
            </a:rPr>
            <a:t>3,760,265</a:t>
          </a:r>
        </a:p>
        <a:p>
          <a:pPr algn="r"/>
          <a:r>
            <a:rPr sz="1100" b="1" i="0" u="none" strike="noStrike" baseline="0">
              <a:solidFill>
                <a:srgbClr val="000000"/>
              </a:solidFill>
              <a:latin typeface="ＭＳ ゴシック"/>
              <a:ea typeface="ＭＳ ゴシック"/>
            </a:rPr>
            <a:t>6,819,984</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1275" name="正方形/長方形 11">
          <a:extLst>
            <a:ext uri="{FF2B5EF4-FFF2-40B4-BE49-F238E27FC236}">
              <a16:creationId xmlns:a16="http://schemas.microsoft.com/office/drawing/2014/main" id="{00000000-0008-0000-0700-00000B2C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1276" name="正方形/長方形 12">
          <a:extLst>
            <a:ext uri="{FF2B5EF4-FFF2-40B4-BE49-F238E27FC236}">
              <a16:creationId xmlns:a16="http://schemas.microsoft.com/office/drawing/2014/main" id="{00000000-0008-0000-0700-00000C2C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1277" name="正方形/長方形 13">
          <a:extLst>
            <a:ext uri="{FF2B5EF4-FFF2-40B4-BE49-F238E27FC236}">
              <a16:creationId xmlns:a16="http://schemas.microsoft.com/office/drawing/2014/main" id="{00000000-0008-0000-0700-00000D2C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9.5</a:t>
          </a:r>
        </a:p>
        <a:p>
          <a:pPr algn="r"/>
          <a:r>
            <a:rPr sz="1100" b="1" i="0" u="none" strike="noStrike" baseline="0">
              <a:solidFill>
                <a:srgbClr val="000000"/>
              </a:solidFill>
              <a:latin typeface="ＭＳ ゴシック"/>
              <a:ea typeface="ＭＳ ゴシック"/>
            </a:rPr>
            <a:t>18.1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1278" name="正方形/長方形 14">
          <a:extLst>
            <a:ext uri="{FF2B5EF4-FFF2-40B4-BE49-F238E27FC236}">
              <a16:creationId xmlns:a16="http://schemas.microsoft.com/office/drawing/2014/main" id="{00000000-0008-0000-0700-00000E2C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1279" name="正方形/長方形 15">
          <a:extLst>
            <a:ext uri="{FF2B5EF4-FFF2-40B4-BE49-F238E27FC236}">
              <a16:creationId xmlns:a16="http://schemas.microsoft.com/office/drawing/2014/main" id="{00000000-0008-0000-0700-00000F2C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1280" name="正方形/長方形 16">
          <a:extLst>
            <a:ext uri="{FF2B5EF4-FFF2-40B4-BE49-F238E27FC236}">
              <a16:creationId xmlns:a16="http://schemas.microsoft.com/office/drawing/2014/main" id="{00000000-0008-0000-0700-0000102C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1281" name="角丸四角形 17">
          <a:extLst>
            <a:ext uri="{FF2B5EF4-FFF2-40B4-BE49-F238E27FC236}">
              <a16:creationId xmlns:a16="http://schemas.microsoft.com/office/drawing/2014/main" id="{00000000-0008-0000-0700-0000112C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1282" name="正方形/長方形 18">
          <a:extLst>
            <a:ext uri="{FF2B5EF4-FFF2-40B4-BE49-F238E27FC236}">
              <a16:creationId xmlns:a16="http://schemas.microsoft.com/office/drawing/2014/main" id="{00000000-0008-0000-0700-0000122C0000}"/>
            </a:ext>
          </a:extLst>
        </xdr:cNvPr>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1283" name="正方形/長方形 19">
          <a:extLst>
            <a:ext uri="{FF2B5EF4-FFF2-40B4-BE49-F238E27FC236}">
              <a16:creationId xmlns:a16="http://schemas.microsoft.com/office/drawing/2014/main" id="{00000000-0008-0000-0700-0000132C0000}"/>
            </a:ext>
          </a:extLst>
        </xdr:cNvPr>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1284" name="正方形/長方形 20">
          <a:extLst>
            <a:ext uri="{FF2B5EF4-FFF2-40B4-BE49-F238E27FC236}">
              <a16:creationId xmlns:a16="http://schemas.microsoft.com/office/drawing/2014/main" id="{00000000-0008-0000-0700-0000142C0000}"/>
            </a:ext>
          </a:extLst>
        </xdr:cNvPr>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1285" name="直線コネクタ 21">
          <a:extLst>
            <a:ext uri="{FF2B5EF4-FFF2-40B4-BE49-F238E27FC236}">
              <a16:creationId xmlns:a16="http://schemas.microsoft.com/office/drawing/2014/main" id="{00000000-0008-0000-0700-0000152C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1286" name="円/楕円 22">
          <a:extLst>
            <a:ext uri="{FF2B5EF4-FFF2-40B4-BE49-F238E27FC236}">
              <a16:creationId xmlns:a16="http://schemas.microsoft.com/office/drawing/2014/main" id="{00000000-0008-0000-0700-0000162C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1287" name="フローチャート : 判断 23">
          <a:extLst>
            <a:ext uri="{FF2B5EF4-FFF2-40B4-BE49-F238E27FC236}">
              <a16:creationId xmlns:a16="http://schemas.microsoft.com/office/drawing/2014/main" id="{00000000-0008-0000-0700-0000172C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1288" name="直線コネクタ 24">
          <a:extLst>
            <a:ext uri="{FF2B5EF4-FFF2-40B4-BE49-F238E27FC236}">
              <a16:creationId xmlns:a16="http://schemas.microsoft.com/office/drawing/2014/main" id="{00000000-0008-0000-0700-0000182C0000}"/>
            </a:ext>
          </a:extLst>
        </xdr:cNvPr>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1289" name="直線コネクタ 25">
          <a:extLst>
            <a:ext uri="{FF2B5EF4-FFF2-40B4-BE49-F238E27FC236}">
              <a16:creationId xmlns:a16="http://schemas.microsoft.com/office/drawing/2014/main" id="{00000000-0008-0000-0700-0000192C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1290" name="直線コネクタ 26">
          <a:extLst>
            <a:ext uri="{FF2B5EF4-FFF2-40B4-BE49-F238E27FC236}">
              <a16:creationId xmlns:a16="http://schemas.microsoft.com/office/drawing/2014/main" id="{00000000-0008-0000-0700-00001A2C0000}"/>
            </a:ext>
          </a:extLst>
        </xdr:cNvPr>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1291" name="直線コネクタ 27">
          <a:extLst>
            <a:ext uri="{FF2B5EF4-FFF2-40B4-BE49-F238E27FC236}">
              <a16:creationId xmlns:a16="http://schemas.microsoft.com/office/drawing/2014/main" id="{00000000-0008-0000-0700-00001B2C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1292" name="テキスト ボックス 28">
          <a:extLst>
            <a:ext uri="{FF2B5EF4-FFF2-40B4-BE49-F238E27FC236}">
              <a16:creationId xmlns:a16="http://schemas.microsoft.com/office/drawing/2014/main" id="{00000000-0008-0000-0700-00001C2C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1293" name="テキスト ボックス 29">
          <a:extLst>
            <a:ext uri="{FF2B5EF4-FFF2-40B4-BE49-F238E27FC236}">
              <a16:creationId xmlns:a16="http://schemas.microsoft.com/office/drawing/2014/main" id="{00000000-0008-0000-0700-00001D2C0000}"/>
            </a:ext>
          </a:extLst>
        </xdr:cNvPr>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1294" name="テキスト ボックス 30">
          <a:extLst>
            <a:ext uri="{FF2B5EF4-FFF2-40B4-BE49-F238E27FC236}">
              <a16:creationId xmlns:a16="http://schemas.microsoft.com/office/drawing/2014/main" id="{00000000-0008-0000-0700-00001E2C0000}"/>
            </a:ext>
          </a:extLst>
        </xdr:cNvPr>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1295" name="正方形/長方形 31">
          <a:extLst>
            <a:ext uri="{FF2B5EF4-FFF2-40B4-BE49-F238E27FC236}">
              <a16:creationId xmlns:a16="http://schemas.microsoft.com/office/drawing/2014/main" id="{00000000-0008-0000-0700-00001F2C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1296" name="正方形/長方形 32">
          <a:extLst>
            <a:ext uri="{FF2B5EF4-FFF2-40B4-BE49-F238E27FC236}">
              <a16:creationId xmlns:a16="http://schemas.microsoft.com/office/drawing/2014/main" id="{00000000-0008-0000-0700-0000202C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1297" name="正方形/長方形 33">
          <a:extLst>
            <a:ext uri="{FF2B5EF4-FFF2-40B4-BE49-F238E27FC236}">
              <a16:creationId xmlns:a16="http://schemas.microsoft.com/office/drawing/2014/main" id="{00000000-0008-0000-0700-0000212C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25/79</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1298" name="正方形/長方形 34">
          <a:extLst>
            <a:ext uri="{FF2B5EF4-FFF2-40B4-BE49-F238E27FC236}">
              <a16:creationId xmlns:a16="http://schemas.microsoft.com/office/drawing/2014/main" id="{00000000-0008-0000-0700-0000222C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1299" name="正方形/長方形 35">
          <a:extLst>
            <a:ext uri="{FF2B5EF4-FFF2-40B4-BE49-F238E27FC236}">
              <a16:creationId xmlns:a16="http://schemas.microsoft.com/office/drawing/2014/main" id="{00000000-0008-0000-0700-0000232C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2,704</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1300" name="正方形/長方形 36">
          <a:extLst>
            <a:ext uri="{FF2B5EF4-FFF2-40B4-BE49-F238E27FC236}">
              <a16:creationId xmlns:a16="http://schemas.microsoft.com/office/drawing/2014/main" id="{00000000-0008-0000-0700-0000242C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1301" name="正方形/長方形 37">
          <a:extLst>
            <a:ext uri="{FF2B5EF4-FFF2-40B4-BE49-F238E27FC236}">
              <a16:creationId xmlns:a16="http://schemas.microsoft.com/office/drawing/2014/main" id="{00000000-0008-0000-0700-0000252C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3,778</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02" name="正方形/長方形 38">
          <a:extLst>
            <a:ext uri="{FF2B5EF4-FFF2-40B4-BE49-F238E27FC236}">
              <a16:creationId xmlns:a16="http://schemas.microsoft.com/office/drawing/2014/main" id="{00000000-0008-0000-0700-0000262C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1303" name="テキスト ボックス 39">
          <a:extLst>
            <a:ext uri="{FF2B5EF4-FFF2-40B4-BE49-F238E27FC236}">
              <a16:creationId xmlns:a16="http://schemas.microsoft.com/office/drawing/2014/main" id="{00000000-0008-0000-0700-0000272C0000}"/>
            </a:ext>
          </a:extLst>
        </xdr:cNvPr>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1304" name="直線コネクタ 40">
          <a:extLst>
            <a:ext uri="{FF2B5EF4-FFF2-40B4-BE49-F238E27FC236}">
              <a16:creationId xmlns:a16="http://schemas.microsoft.com/office/drawing/2014/main" id="{00000000-0008-0000-0700-0000282C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40</xdr:row>
      <xdr:rowOff>111760</xdr:rowOff>
    </xdr:from>
    <xdr:to>
      <xdr:col>1</xdr:col>
      <xdr:colOff>66675</xdr:colOff>
      <xdr:row>42</xdr:row>
      <xdr:rowOff>27305</xdr:rowOff>
    </xdr:to>
    <xdr:sp macro="" textlink="">
      <xdr:nvSpPr>
        <xdr:cNvPr id="11305" name="テキスト ボックス 41">
          <a:extLst>
            <a:ext uri="{FF2B5EF4-FFF2-40B4-BE49-F238E27FC236}">
              <a16:creationId xmlns:a16="http://schemas.microsoft.com/office/drawing/2014/main" id="{00000000-0008-0000-0700-0000292C0000}"/>
            </a:ext>
          </a:extLst>
        </xdr:cNvPr>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39</xdr:row>
      <xdr:rowOff>44450</xdr:rowOff>
    </xdr:from>
    <xdr:to>
      <xdr:col>7</xdr:col>
      <xdr:colOff>638175</xdr:colOff>
      <xdr:row>39</xdr:row>
      <xdr:rowOff>44450</xdr:rowOff>
    </xdr:to>
    <xdr:cxnSp macro="">
      <xdr:nvCxnSpPr>
        <xdr:cNvPr id="11306" name="直線コネクタ 42">
          <a:extLst>
            <a:ext uri="{FF2B5EF4-FFF2-40B4-BE49-F238E27FC236}">
              <a16:creationId xmlns:a16="http://schemas.microsoft.com/office/drawing/2014/main" id="{00000000-0008-0000-0700-00002A2C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38</xdr:row>
      <xdr:rowOff>73660</xdr:rowOff>
    </xdr:from>
    <xdr:to>
      <xdr:col>1</xdr:col>
      <xdr:colOff>66675</xdr:colOff>
      <xdr:row>39</xdr:row>
      <xdr:rowOff>161290</xdr:rowOff>
    </xdr:to>
    <xdr:sp macro="" textlink="">
      <xdr:nvSpPr>
        <xdr:cNvPr id="11307" name="テキスト ボックス 43">
          <a:extLst>
            <a:ext uri="{FF2B5EF4-FFF2-40B4-BE49-F238E27FC236}">
              <a16:creationId xmlns:a16="http://schemas.microsoft.com/office/drawing/2014/main" id="{00000000-0008-0000-0700-00002B2C0000}"/>
            </a:ext>
          </a:extLst>
        </xdr:cNvPr>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xdr:col>
      <xdr:colOff>66675</xdr:colOff>
      <xdr:row>37</xdr:row>
      <xdr:rowOff>6350</xdr:rowOff>
    </xdr:from>
    <xdr:to>
      <xdr:col>7</xdr:col>
      <xdr:colOff>638175</xdr:colOff>
      <xdr:row>37</xdr:row>
      <xdr:rowOff>6350</xdr:rowOff>
    </xdr:to>
    <xdr:cxnSp macro="">
      <xdr:nvCxnSpPr>
        <xdr:cNvPr id="11308" name="直線コネクタ 44">
          <a:extLst>
            <a:ext uri="{FF2B5EF4-FFF2-40B4-BE49-F238E27FC236}">
              <a16:creationId xmlns:a16="http://schemas.microsoft.com/office/drawing/2014/main" id="{00000000-0008-0000-0700-00002C2C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36</xdr:row>
      <xdr:rowOff>35560</xdr:rowOff>
    </xdr:from>
    <xdr:to>
      <xdr:col>1</xdr:col>
      <xdr:colOff>66675</xdr:colOff>
      <xdr:row>37</xdr:row>
      <xdr:rowOff>123190</xdr:rowOff>
    </xdr:to>
    <xdr:sp macro="" textlink="">
      <xdr:nvSpPr>
        <xdr:cNvPr id="11309" name="テキスト ボックス 45">
          <a:extLst>
            <a:ext uri="{FF2B5EF4-FFF2-40B4-BE49-F238E27FC236}">
              <a16:creationId xmlns:a16="http://schemas.microsoft.com/office/drawing/2014/main" id="{00000000-0008-0000-0700-00002D2C0000}"/>
            </a:ext>
          </a:extLst>
        </xdr:cNvPr>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1</xdr:col>
      <xdr:colOff>66675</xdr:colOff>
      <xdr:row>34</xdr:row>
      <xdr:rowOff>139700</xdr:rowOff>
    </xdr:from>
    <xdr:to>
      <xdr:col>7</xdr:col>
      <xdr:colOff>638175</xdr:colOff>
      <xdr:row>34</xdr:row>
      <xdr:rowOff>139700</xdr:rowOff>
    </xdr:to>
    <xdr:cxnSp macro="">
      <xdr:nvCxnSpPr>
        <xdr:cNvPr id="11310" name="直線コネクタ 46">
          <a:extLst>
            <a:ext uri="{FF2B5EF4-FFF2-40B4-BE49-F238E27FC236}">
              <a16:creationId xmlns:a16="http://schemas.microsoft.com/office/drawing/2014/main" id="{00000000-0008-0000-0700-00002E2C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33</xdr:row>
      <xdr:rowOff>168910</xdr:rowOff>
    </xdr:from>
    <xdr:to>
      <xdr:col>1</xdr:col>
      <xdr:colOff>66675</xdr:colOff>
      <xdr:row>35</xdr:row>
      <xdr:rowOff>84455</xdr:rowOff>
    </xdr:to>
    <xdr:sp macro="" textlink="">
      <xdr:nvSpPr>
        <xdr:cNvPr id="11311" name="テキスト ボックス 47">
          <a:extLst>
            <a:ext uri="{FF2B5EF4-FFF2-40B4-BE49-F238E27FC236}">
              <a16:creationId xmlns:a16="http://schemas.microsoft.com/office/drawing/2014/main" id="{00000000-0008-0000-0700-00002F2C0000}"/>
            </a:ext>
          </a:extLst>
        </xdr:cNvPr>
        <xdr:cNvSpPr txBox="1"/>
      </xdr:nvSpPr>
      <xdr:spPr>
        <a:xfrm>
          <a:off x="294005" y="5826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1</xdr:col>
      <xdr:colOff>66675</xdr:colOff>
      <xdr:row>32</xdr:row>
      <xdr:rowOff>101600</xdr:rowOff>
    </xdr:from>
    <xdr:to>
      <xdr:col>7</xdr:col>
      <xdr:colOff>638175</xdr:colOff>
      <xdr:row>32</xdr:row>
      <xdr:rowOff>101600</xdr:rowOff>
    </xdr:to>
    <xdr:cxnSp macro="">
      <xdr:nvCxnSpPr>
        <xdr:cNvPr id="11312" name="直線コネクタ 48">
          <a:extLst>
            <a:ext uri="{FF2B5EF4-FFF2-40B4-BE49-F238E27FC236}">
              <a16:creationId xmlns:a16="http://schemas.microsoft.com/office/drawing/2014/main" id="{00000000-0008-0000-0700-0000302C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31</xdr:row>
      <xdr:rowOff>130810</xdr:rowOff>
    </xdr:from>
    <xdr:to>
      <xdr:col>1</xdr:col>
      <xdr:colOff>66675</xdr:colOff>
      <xdr:row>33</xdr:row>
      <xdr:rowOff>46990</xdr:rowOff>
    </xdr:to>
    <xdr:sp macro="" textlink="">
      <xdr:nvSpPr>
        <xdr:cNvPr id="11313" name="テキスト ボックス 49">
          <a:extLst>
            <a:ext uri="{FF2B5EF4-FFF2-40B4-BE49-F238E27FC236}">
              <a16:creationId xmlns:a16="http://schemas.microsoft.com/office/drawing/2014/main" id="{00000000-0008-0000-0700-0000312C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1</xdr:col>
      <xdr:colOff>66675</xdr:colOff>
      <xdr:row>30</xdr:row>
      <xdr:rowOff>63500</xdr:rowOff>
    </xdr:from>
    <xdr:to>
      <xdr:col>7</xdr:col>
      <xdr:colOff>638175</xdr:colOff>
      <xdr:row>30</xdr:row>
      <xdr:rowOff>63500</xdr:rowOff>
    </xdr:to>
    <xdr:cxnSp macro="">
      <xdr:nvCxnSpPr>
        <xdr:cNvPr id="11314" name="直線コネクタ 50">
          <a:extLst>
            <a:ext uri="{FF2B5EF4-FFF2-40B4-BE49-F238E27FC236}">
              <a16:creationId xmlns:a16="http://schemas.microsoft.com/office/drawing/2014/main" id="{00000000-0008-0000-0700-0000322C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29</xdr:row>
      <xdr:rowOff>92710</xdr:rowOff>
    </xdr:from>
    <xdr:to>
      <xdr:col>1</xdr:col>
      <xdr:colOff>66675</xdr:colOff>
      <xdr:row>31</xdr:row>
      <xdr:rowOff>8890</xdr:rowOff>
    </xdr:to>
    <xdr:sp macro="" textlink="">
      <xdr:nvSpPr>
        <xdr:cNvPr id="11315" name="テキスト ボックス 51">
          <a:extLst>
            <a:ext uri="{FF2B5EF4-FFF2-40B4-BE49-F238E27FC236}">
              <a16:creationId xmlns:a16="http://schemas.microsoft.com/office/drawing/2014/main" id="{00000000-0008-0000-0700-0000332C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1316" name="直線コネクタ 52">
          <a:extLst>
            <a:ext uri="{FF2B5EF4-FFF2-40B4-BE49-F238E27FC236}">
              <a16:creationId xmlns:a16="http://schemas.microsoft.com/office/drawing/2014/main" id="{00000000-0008-0000-0700-0000342C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27</xdr:row>
      <xdr:rowOff>54610</xdr:rowOff>
    </xdr:from>
    <xdr:to>
      <xdr:col>1</xdr:col>
      <xdr:colOff>66675</xdr:colOff>
      <xdr:row>28</xdr:row>
      <xdr:rowOff>141605</xdr:rowOff>
    </xdr:to>
    <xdr:sp macro="" textlink="">
      <xdr:nvSpPr>
        <xdr:cNvPr id="11317" name="テキスト ボックス 53">
          <a:extLst>
            <a:ext uri="{FF2B5EF4-FFF2-40B4-BE49-F238E27FC236}">
              <a16:creationId xmlns:a16="http://schemas.microsoft.com/office/drawing/2014/main" id="{00000000-0008-0000-0700-0000352C0000}"/>
            </a:ext>
          </a:extLst>
        </xdr:cNvPr>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1318" name="議会費グラフ枠">
          <a:extLst>
            <a:ext uri="{FF2B5EF4-FFF2-40B4-BE49-F238E27FC236}">
              <a16:creationId xmlns:a16="http://schemas.microsoft.com/office/drawing/2014/main" id="{00000000-0008-0000-0700-0000362C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30</xdr:row>
      <xdr:rowOff>1905</xdr:rowOff>
    </xdr:from>
    <xdr:to>
      <xdr:col>6</xdr:col>
      <xdr:colOff>510540</xdr:colOff>
      <xdr:row>37</xdr:row>
      <xdr:rowOff>153035</xdr:rowOff>
    </xdr:to>
    <xdr:cxnSp macro="">
      <xdr:nvCxnSpPr>
        <xdr:cNvPr id="11319" name="直線コネクタ 55">
          <a:extLst>
            <a:ext uri="{FF2B5EF4-FFF2-40B4-BE49-F238E27FC236}">
              <a16:creationId xmlns:a16="http://schemas.microsoft.com/office/drawing/2014/main" id="{00000000-0008-0000-0700-0000372C0000}"/>
            </a:ext>
          </a:extLst>
        </xdr:cNvPr>
        <xdr:cNvCxnSpPr/>
      </xdr:nvCxnSpPr>
      <xdr:spPr>
        <a:xfrm flipV="1">
          <a:off x="4633595" y="5145405"/>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37</xdr:row>
      <xdr:rowOff>156845</xdr:rowOff>
    </xdr:from>
    <xdr:to>
      <xdr:col>7</xdr:col>
      <xdr:colOff>345440</xdr:colOff>
      <xdr:row>39</xdr:row>
      <xdr:rowOff>72390</xdr:rowOff>
    </xdr:to>
    <xdr:sp macro="" textlink="">
      <xdr:nvSpPr>
        <xdr:cNvPr id="11320" name="議会費最小値テキスト">
          <a:extLst>
            <a:ext uri="{FF2B5EF4-FFF2-40B4-BE49-F238E27FC236}">
              <a16:creationId xmlns:a16="http://schemas.microsoft.com/office/drawing/2014/main" id="{00000000-0008-0000-0700-0000382C0000}"/>
            </a:ext>
          </a:extLst>
        </xdr:cNvPr>
        <xdr:cNvSpPr txBox="1"/>
      </xdr:nvSpPr>
      <xdr:spPr>
        <a:xfrm>
          <a:off x="4686300" y="65004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4,844</a:t>
          </a:r>
        </a:p>
      </xdr:txBody>
    </xdr:sp>
    <xdr:clientData/>
  </xdr:twoCellAnchor>
  <xdr:twoCellAnchor>
    <xdr:from>
      <xdr:col>6</xdr:col>
      <xdr:colOff>422275</xdr:colOff>
      <xdr:row>37</xdr:row>
      <xdr:rowOff>153035</xdr:rowOff>
    </xdr:from>
    <xdr:to>
      <xdr:col>6</xdr:col>
      <xdr:colOff>600075</xdr:colOff>
      <xdr:row>37</xdr:row>
      <xdr:rowOff>153035</xdr:rowOff>
    </xdr:to>
    <xdr:cxnSp macro="">
      <xdr:nvCxnSpPr>
        <xdr:cNvPr id="11321" name="直線コネクタ 57">
          <a:extLst>
            <a:ext uri="{FF2B5EF4-FFF2-40B4-BE49-F238E27FC236}">
              <a16:creationId xmlns:a16="http://schemas.microsoft.com/office/drawing/2014/main" id="{00000000-0008-0000-0700-0000392C0000}"/>
            </a:ext>
          </a:extLst>
        </xdr:cNvPr>
        <xdr:cNvCxnSpPr/>
      </xdr:nvCxnSpPr>
      <xdr:spPr>
        <a:xfrm>
          <a:off x="4546600" y="649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28</xdr:row>
      <xdr:rowOff>120650</xdr:rowOff>
    </xdr:from>
    <xdr:to>
      <xdr:col>7</xdr:col>
      <xdr:colOff>410210</xdr:colOff>
      <xdr:row>30</xdr:row>
      <xdr:rowOff>36195</xdr:rowOff>
    </xdr:to>
    <xdr:sp macro="" textlink="">
      <xdr:nvSpPr>
        <xdr:cNvPr id="11322" name="議会費最大値テキスト">
          <a:extLst>
            <a:ext uri="{FF2B5EF4-FFF2-40B4-BE49-F238E27FC236}">
              <a16:creationId xmlns:a16="http://schemas.microsoft.com/office/drawing/2014/main" id="{00000000-0008-0000-0700-00003A2C0000}"/>
            </a:ext>
          </a:extLst>
        </xdr:cNvPr>
        <xdr:cNvSpPr txBox="1"/>
      </xdr:nvSpPr>
      <xdr:spPr>
        <a:xfrm>
          <a:off x="4686300" y="4921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15,484</a:t>
          </a:r>
        </a:p>
      </xdr:txBody>
    </xdr:sp>
    <xdr:clientData/>
  </xdr:twoCellAnchor>
  <xdr:twoCellAnchor>
    <xdr:from>
      <xdr:col>6</xdr:col>
      <xdr:colOff>422275</xdr:colOff>
      <xdr:row>30</xdr:row>
      <xdr:rowOff>1905</xdr:rowOff>
    </xdr:from>
    <xdr:to>
      <xdr:col>6</xdr:col>
      <xdr:colOff>600075</xdr:colOff>
      <xdr:row>30</xdr:row>
      <xdr:rowOff>1905</xdr:rowOff>
    </xdr:to>
    <xdr:cxnSp macro="">
      <xdr:nvCxnSpPr>
        <xdr:cNvPr id="11323" name="直線コネクタ 59">
          <a:extLst>
            <a:ext uri="{FF2B5EF4-FFF2-40B4-BE49-F238E27FC236}">
              <a16:creationId xmlns:a16="http://schemas.microsoft.com/office/drawing/2014/main" id="{00000000-0008-0000-0700-00003B2C0000}"/>
            </a:ext>
          </a:extLst>
        </xdr:cNvPr>
        <xdr:cNvCxnSpPr/>
      </xdr:nvCxnSpPr>
      <xdr:spPr>
        <a:xfrm>
          <a:off x="4546600" y="5145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67310</xdr:rowOff>
    </xdr:from>
    <xdr:to>
      <xdr:col>6</xdr:col>
      <xdr:colOff>511810</xdr:colOff>
      <xdr:row>33</xdr:row>
      <xdr:rowOff>145415</xdr:rowOff>
    </xdr:to>
    <xdr:cxnSp macro="">
      <xdr:nvCxnSpPr>
        <xdr:cNvPr id="11324" name="直線コネクタ 60">
          <a:extLst>
            <a:ext uri="{FF2B5EF4-FFF2-40B4-BE49-F238E27FC236}">
              <a16:creationId xmlns:a16="http://schemas.microsoft.com/office/drawing/2014/main" id="{00000000-0008-0000-0700-00003C2C0000}"/>
            </a:ext>
          </a:extLst>
        </xdr:cNvPr>
        <xdr:cNvCxnSpPr/>
      </xdr:nvCxnSpPr>
      <xdr:spPr>
        <a:xfrm>
          <a:off x="3797300" y="5725160"/>
          <a:ext cx="838835"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34</xdr:row>
      <xdr:rowOff>22860</xdr:rowOff>
    </xdr:from>
    <xdr:to>
      <xdr:col>7</xdr:col>
      <xdr:colOff>345440</xdr:colOff>
      <xdr:row>35</xdr:row>
      <xdr:rowOff>110490</xdr:rowOff>
    </xdr:to>
    <xdr:sp macro="" textlink="">
      <xdr:nvSpPr>
        <xdr:cNvPr id="11325" name="議会費平均値テキスト">
          <a:extLst>
            <a:ext uri="{FF2B5EF4-FFF2-40B4-BE49-F238E27FC236}">
              <a16:creationId xmlns:a16="http://schemas.microsoft.com/office/drawing/2014/main" id="{00000000-0008-0000-0700-00003D2C0000}"/>
            </a:ext>
          </a:extLst>
        </xdr:cNvPr>
        <xdr:cNvSpPr txBox="1"/>
      </xdr:nvSpPr>
      <xdr:spPr>
        <a:xfrm>
          <a:off x="4686300" y="58521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9,351</a:t>
          </a:r>
        </a:p>
      </xdr:txBody>
    </xdr:sp>
    <xdr:clientData/>
  </xdr:twoCellAnchor>
  <xdr:twoCellAnchor>
    <xdr:from>
      <xdr:col>6</xdr:col>
      <xdr:colOff>460375</xdr:colOff>
      <xdr:row>34</xdr:row>
      <xdr:rowOff>44450</xdr:rowOff>
    </xdr:from>
    <xdr:to>
      <xdr:col>6</xdr:col>
      <xdr:colOff>561975</xdr:colOff>
      <xdr:row>34</xdr:row>
      <xdr:rowOff>146050</xdr:rowOff>
    </xdr:to>
    <xdr:sp macro="" textlink="">
      <xdr:nvSpPr>
        <xdr:cNvPr id="11326" name="フローチャート : 判断 62">
          <a:extLst>
            <a:ext uri="{FF2B5EF4-FFF2-40B4-BE49-F238E27FC236}">
              <a16:creationId xmlns:a16="http://schemas.microsoft.com/office/drawing/2014/main" id="{00000000-0008-0000-0700-00003E2C0000}"/>
            </a:ext>
          </a:extLst>
        </xdr:cNvPr>
        <xdr:cNvSpPr/>
      </xdr:nvSpPr>
      <xdr:spPr>
        <a:xfrm>
          <a:off x="4584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33</xdr:row>
      <xdr:rowOff>67310</xdr:rowOff>
    </xdr:from>
    <xdr:to>
      <xdr:col>5</xdr:col>
      <xdr:colOff>358775</xdr:colOff>
      <xdr:row>33</xdr:row>
      <xdr:rowOff>154940</xdr:rowOff>
    </xdr:to>
    <xdr:cxnSp macro="">
      <xdr:nvCxnSpPr>
        <xdr:cNvPr id="11327" name="直線コネクタ 63">
          <a:extLst>
            <a:ext uri="{FF2B5EF4-FFF2-40B4-BE49-F238E27FC236}">
              <a16:creationId xmlns:a16="http://schemas.microsoft.com/office/drawing/2014/main" id="{00000000-0008-0000-0700-00003F2C0000}"/>
            </a:ext>
          </a:extLst>
        </xdr:cNvPr>
        <xdr:cNvCxnSpPr/>
      </xdr:nvCxnSpPr>
      <xdr:spPr>
        <a:xfrm flipV="1">
          <a:off x="2908300" y="57251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635</xdr:rowOff>
    </xdr:from>
    <xdr:to>
      <xdr:col>5</xdr:col>
      <xdr:colOff>409575</xdr:colOff>
      <xdr:row>34</xdr:row>
      <xdr:rowOff>102235</xdr:rowOff>
    </xdr:to>
    <xdr:sp macro="" textlink="">
      <xdr:nvSpPr>
        <xdr:cNvPr id="11328" name="フローチャート : 判断 64">
          <a:extLst>
            <a:ext uri="{FF2B5EF4-FFF2-40B4-BE49-F238E27FC236}">
              <a16:creationId xmlns:a16="http://schemas.microsoft.com/office/drawing/2014/main" id="{00000000-0008-0000-0700-0000402C0000}"/>
            </a:ext>
          </a:extLst>
        </xdr:cNvPr>
        <xdr:cNvSpPr/>
      </xdr:nvSpPr>
      <xdr:spPr>
        <a:xfrm>
          <a:off x="3746500" y="582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34</xdr:row>
      <xdr:rowOff>93345</xdr:rowOff>
    </xdr:from>
    <xdr:to>
      <xdr:col>5</xdr:col>
      <xdr:colOff>593725</xdr:colOff>
      <xdr:row>36</xdr:row>
      <xdr:rowOff>9525</xdr:rowOff>
    </xdr:to>
    <xdr:sp macro="" textlink="">
      <xdr:nvSpPr>
        <xdr:cNvPr id="11329" name="テキスト ボックス 65">
          <a:extLst>
            <a:ext uri="{FF2B5EF4-FFF2-40B4-BE49-F238E27FC236}">
              <a16:creationId xmlns:a16="http://schemas.microsoft.com/office/drawing/2014/main" id="{00000000-0008-0000-0700-0000412C0000}"/>
            </a:ext>
          </a:extLst>
        </xdr:cNvPr>
        <xdr:cNvSpPr txBox="1"/>
      </xdr:nvSpPr>
      <xdr:spPr>
        <a:xfrm>
          <a:off x="3562350" y="592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9,694</a:t>
          </a:r>
        </a:p>
      </xdr:txBody>
    </xdr:sp>
    <xdr:clientData/>
  </xdr:twoCellAnchor>
  <xdr:twoCellAnchor>
    <xdr:from>
      <xdr:col>2</xdr:col>
      <xdr:colOff>638175</xdr:colOff>
      <xdr:row>33</xdr:row>
      <xdr:rowOff>36195</xdr:rowOff>
    </xdr:from>
    <xdr:to>
      <xdr:col>4</xdr:col>
      <xdr:colOff>155575</xdr:colOff>
      <xdr:row>33</xdr:row>
      <xdr:rowOff>154940</xdr:rowOff>
    </xdr:to>
    <xdr:cxnSp macro="">
      <xdr:nvCxnSpPr>
        <xdr:cNvPr id="11330" name="直線コネクタ 66">
          <a:extLst>
            <a:ext uri="{FF2B5EF4-FFF2-40B4-BE49-F238E27FC236}">
              <a16:creationId xmlns:a16="http://schemas.microsoft.com/office/drawing/2014/main" id="{00000000-0008-0000-0700-0000422C0000}"/>
            </a:ext>
          </a:extLst>
        </xdr:cNvPr>
        <xdr:cNvCxnSpPr/>
      </xdr:nvCxnSpPr>
      <xdr:spPr>
        <a:xfrm>
          <a:off x="2019300" y="569404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11331" name="フローチャート : 判断 67">
          <a:extLst>
            <a:ext uri="{FF2B5EF4-FFF2-40B4-BE49-F238E27FC236}">
              <a16:creationId xmlns:a16="http://schemas.microsoft.com/office/drawing/2014/main" id="{00000000-0008-0000-0700-0000432C0000}"/>
            </a:ext>
          </a:extLst>
        </xdr:cNvPr>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34</xdr:row>
      <xdr:rowOff>71755</xdr:rowOff>
    </xdr:from>
    <xdr:to>
      <xdr:col>4</xdr:col>
      <xdr:colOff>390525</xdr:colOff>
      <xdr:row>35</xdr:row>
      <xdr:rowOff>159385</xdr:rowOff>
    </xdr:to>
    <xdr:sp macro="" textlink="">
      <xdr:nvSpPr>
        <xdr:cNvPr id="11332" name="テキスト ボックス 68">
          <a:extLst>
            <a:ext uri="{FF2B5EF4-FFF2-40B4-BE49-F238E27FC236}">
              <a16:creationId xmlns:a16="http://schemas.microsoft.com/office/drawing/2014/main" id="{00000000-0008-0000-0700-0000442C0000}"/>
            </a:ext>
          </a:extLst>
        </xdr:cNvPr>
        <xdr:cNvSpPr txBox="1"/>
      </xdr:nvSpPr>
      <xdr:spPr>
        <a:xfrm>
          <a:off x="2673350" y="5901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9,865</a:t>
          </a:r>
        </a:p>
      </xdr:txBody>
    </xdr:sp>
    <xdr:clientData/>
  </xdr:twoCellAnchor>
  <xdr:twoCellAnchor>
    <xdr:from>
      <xdr:col>1</xdr:col>
      <xdr:colOff>434975</xdr:colOff>
      <xdr:row>33</xdr:row>
      <xdr:rowOff>36195</xdr:rowOff>
    </xdr:from>
    <xdr:to>
      <xdr:col>2</xdr:col>
      <xdr:colOff>638175</xdr:colOff>
      <xdr:row>33</xdr:row>
      <xdr:rowOff>47625</xdr:rowOff>
    </xdr:to>
    <xdr:cxnSp macro="">
      <xdr:nvCxnSpPr>
        <xdr:cNvPr id="11333" name="直線コネクタ 69">
          <a:extLst>
            <a:ext uri="{FF2B5EF4-FFF2-40B4-BE49-F238E27FC236}">
              <a16:creationId xmlns:a16="http://schemas.microsoft.com/office/drawing/2014/main" id="{00000000-0008-0000-0700-0000452C0000}"/>
            </a:ext>
          </a:extLst>
        </xdr:cNvPr>
        <xdr:cNvCxnSpPr/>
      </xdr:nvCxnSpPr>
      <xdr:spPr>
        <a:xfrm flipV="1">
          <a:off x="1130300" y="56940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12700</xdr:rowOff>
    </xdr:from>
    <xdr:to>
      <xdr:col>3</xdr:col>
      <xdr:colOff>3175</xdr:colOff>
      <xdr:row>34</xdr:row>
      <xdr:rowOff>114300</xdr:rowOff>
    </xdr:to>
    <xdr:sp macro="" textlink="">
      <xdr:nvSpPr>
        <xdr:cNvPr id="11334" name="フローチャート : 判断 70">
          <a:extLst>
            <a:ext uri="{FF2B5EF4-FFF2-40B4-BE49-F238E27FC236}">
              <a16:creationId xmlns:a16="http://schemas.microsoft.com/office/drawing/2014/main" id="{00000000-0008-0000-0700-0000462C0000}"/>
            </a:ext>
          </a:extLst>
        </xdr:cNvPr>
        <xdr:cNvSpPr/>
      </xdr:nvSpPr>
      <xdr:spPr>
        <a:xfrm>
          <a:off x="19685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34</xdr:row>
      <xdr:rowOff>105410</xdr:rowOff>
    </xdr:from>
    <xdr:to>
      <xdr:col>3</xdr:col>
      <xdr:colOff>186055</xdr:colOff>
      <xdr:row>36</xdr:row>
      <xdr:rowOff>21590</xdr:rowOff>
    </xdr:to>
    <xdr:sp macro="" textlink="">
      <xdr:nvSpPr>
        <xdr:cNvPr id="11335" name="テキスト ボックス 71">
          <a:extLst>
            <a:ext uri="{FF2B5EF4-FFF2-40B4-BE49-F238E27FC236}">
              <a16:creationId xmlns:a16="http://schemas.microsoft.com/office/drawing/2014/main" id="{00000000-0008-0000-0700-0000472C0000}"/>
            </a:ext>
          </a:extLst>
        </xdr:cNvPr>
        <xdr:cNvSpPr txBox="1"/>
      </xdr:nvSpPr>
      <xdr:spPr>
        <a:xfrm>
          <a:off x="1783715" y="5934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9,598</a:t>
          </a:r>
        </a:p>
      </xdr:txBody>
    </xdr:sp>
    <xdr:clientData/>
  </xdr:twoCellAnchor>
  <xdr:twoCellAnchor>
    <xdr:from>
      <xdr:col>1</xdr:col>
      <xdr:colOff>384175</xdr:colOff>
      <xdr:row>33</xdr:row>
      <xdr:rowOff>154940</xdr:rowOff>
    </xdr:from>
    <xdr:to>
      <xdr:col>1</xdr:col>
      <xdr:colOff>485775</xdr:colOff>
      <xdr:row>34</xdr:row>
      <xdr:rowOff>85090</xdr:rowOff>
    </xdr:to>
    <xdr:sp macro="" textlink="">
      <xdr:nvSpPr>
        <xdr:cNvPr id="11336" name="フローチャート : 判断 72">
          <a:extLst>
            <a:ext uri="{FF2B5EF4-FFF2-40B4-BE49-F238E27FC236}">
              <a16:creationId xmlns:a16="http://schemas.microsoft.com/office/drawing/2014/main" id="{00000000-0008-0000-0700-0000482C0000}"/>
            </a:ext>
          </a:extLst>
        </xdr:cNvPr>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34</xdr:row>
      <xdr:rowOff>76200</xdr:rowOff>
    </xdr:from>
    <xdr:to>
      <xdr:col>1</xdr:col>
      <xdr:colOff>669290</xdr:colOff>
      <xdr:row>35</xdr:row>
      <xdr:rowOff>163195</xdr:rowOff>
    </xdr:to>
    <xdr:sp macro="" textlink="">
      <xdr:nvSpPr>
        <xdr:cNvPr id="11337" name="テキスト ボックス 73">
          <a:extLst>
            <a:ext uri="{FF2B5EF4-FFF2-40B4-BE49-F238E27FC236}">
              <a16:creationId xmlns:a16="http://schemas.microsoft.com/office/drawing/2014/main" id="{00000000-0008-0000-0700-0000492C0000}"/>
            </a:ext>
          </a:extLst>
        </xdr:cNvPr>
        <xdr:cNvSpPr txBox="1"/>
      </xdr:nvSpPr>
      <xdr:spPr>
        <a:xfrm>
          <a:off x="895350" y="5905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9,830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1338" name="テキスト ボックス 74">
          <a:extLst>
            <a:ext uri="{FF2B5EF4-FFF2-40B4-BE49-F238E27FC236}">
              <a16:creationId xmlns:a16="http://schemas.microsoft.com/office/drawing/2014/main" id="{00000000-0008-0000-0700-00004A2C0000}"/>
            </a:ext>
          </a:extLst>
        </xdr:cNvPr>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1339" name="テキスト ボックス 75">
          <a:extLst>
            <a:ext uri="{FF2B5EF4-FFF2-40B4-BE49-F238E27FC236}">
              <a16:creationId xmlns:a16="http://schemas.microsoft.com/office/drawing/2014/main" id="{00000000-0008-0000-0700-00004B2C0000}"/>
            </a:ext>
          </a:extLst>
        </xdr:cNvPr>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1340" name="テキスト ボックス 76">
          <a:extLst>
            <a:ext uri="{FF2B5EF4-FFF2-40B4-BE49-F238E27FC236}">
              <a16:creationId xmlns:a16="http://schemas.microsoft.com/office/drawing/2014/main" id="{00000000-0008-0000-0700-00004C2C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1341" name="テキスト ボックス 77">
          <a:extLst>
            <a:ext uri="{FF2B5EF4-FFF2-40B4-BE49-F238E27FC236}">
              <a16:creationId xmlns:a16="http://schemas.microsoft.com/office/drawing/2014/main" id="{00000000-0008-0000-0700-00004D2C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1342" name="テキスト ボックス 78">
          <a:extLst>
            <a:ext uri="{FF2B5EF4-FFF2-40B4-BE49-F238E27FC236}">
              <a16:creationId xmlns:a16="http://schemas.microsoft.com/office/drawing/2014/main" id="{00000000-0008-0000-0700-00004E2C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33</xdr:row>
      <xdr:rowOff>94615</xdr:rowOff>
    </xdr:from>
    <xdr:to>
      <xdr:col>6</xdr:col>
      <xdr:colOff>561975</xdr:colOff>
      <xdr:row>34</xdr:row>
      <xdr:rowOff>24765</xdr:rowOff>
    </xdr:to>
    <xdr:sp macro="" textlink="">
      <xdr:nvSpPr>
        <xdr:cNvPr id="11343" name="円/楕円 79">
          <a:extLst>
            <a:ext uri="{FF2B5EF4-FFF2-40B4-BE49-F238E27FC236}">
              <a16:creationId xmlns:a16="http://schemas.microsoft.com/office/drawing/2014/main" id="{00000000-0008-0000-0700-00004F2C0000}"/>
            </a:ext>
          </a:extLst>
        </xdr:cNvPr>
        <xdr:cNvSpPr/>
      </xdr:nvSpPr>
      <xdr:spPr>
        <a:xfrm>
          <a:off x="45847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32</xdr:row>
      <xdr:rowOff>117475</xdr:rowOff>
    </xdr:from>
    <xdr:to>
      <xdr:col>7</xdr:col>
      <xdr:colOff>410210</xdr:colOff>
      <xdr:row>34</xdr:row>
      <xdr:rowOff>33655</xdr:rowOff>
    </xdr:to>
    <xdr:sp macro="" textlink="">
      <xdr:nvSpPr>
        <xdr:cNvPr id="11344" name="議会費該当値テキスト">
          <a:extLst>
            <a:ext uri="{FF2B5EF4-FFF2-40B4-BE49-F238E27FC236}">
              <a16:creationId xmlns:a16="http://schemas.microsoft.com/office/drawing/2014/main" id="{00000000-0008-0000-0700-0000502C0000}"/>
            </a:ext>
          </a:extLst>
        </xdr:cNvPr>
        <xdr:cNvSpPr txBox="1"/>
      </xdr:nvSpPr>
      <xdr:spPr>
        <a:xfrm>
          <a:off x="4686300" y="56038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10,307</a:t>
          </a:r>
        </a:p>
      </xdr:txBody>
    </xdr:sp>
    <xdr:clientData/>
  </xdr:twoCellAnchor>
  <xdr:twoCellAnchor>
    <xdr:from>
      <xdr:col>5</xdr:col>
      <xdr:colOff>307975</xdr:colOff>
      <xdr:row>33</xdr:row>
      <xdr:rowOff>16510</xdr:rowOff>
    </xdr:from>
    <xdr:to>
      <xdr:col>5</xdr:col>
      <xdr:colOff>409575</xdr:colOff>
      <xdr:row>33</xdr:row>
      <xdr:rowOff>118110</xdr:rowOff>
    </xdr:to>
    <xdr:sp macro="" textlink="">
      <xdr:nvSpPr>
        <xdr:cNvPr id="11345" name="円/楕円 81">
          <a:extLst>
            <a:ext uri="{FF2B5EF4-FFF2-40B4-BE49-F238E27FC236}">
              <a16:creationId xmlns:a16="http://schemas.microsoft.com/office/drawing/2014/main" id="{00000000-0008-0000-0700-0000512C0000}"/>
            </a:ext>
          </a:extLst>
        </xdr:cNvPr>
        <xdr:cNvSpPr/>
      </xdr:nvSpPr>
      <xdr:spPr>
        <a:xfrm>
          <a:off x="3746500" y="56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31</xdr:row>
      <xdr:rowOff>134620</xdr:rowOff>
    </xdr:from>
    <xdr:to>
      <xdr:col>5</xdr:col>
      <xdr:colOff>625475</xdr:colOff>
      <xdr:row>33</xdr:row>
      <xdr:rowOff>50165</xdr:rowOff>
    </xdr:to>
    <xdr:sp macro="" textlink="">
      <xdr:nvSpPr>
        <xdr:cNvPr id="11346" name="テキスト ボックス 82">
          <a:extLst>
            <a:ext uri="{FF2B5EF4-FFF2-40B4-BE49-F238E27FC236}">
              <a16:creationId xmlns:a16="http://schemas.microsoft.com/office/drawing/2014/main" id="{00000000-0008-0000-0700-0000522C0000}"/>
            </a:ext>
          </a:extLst>
        </xdr:cNvPr>
        <xdr:cNvSpPr txBox="1"/>
      </xdr:nvSpPr>
      <xdr:spPr>
        <a:xfrm>
          <a:off x="3529965" y="5449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10,922</a:t>
          </a:r>
        </a:p>
      </xdr:txBody>
    </xdr:sp>
    <xdr:clientData/>
  </xdr:twoCellAnchor>
  <xdr:twoCellAnchor>
    <xdr:from>
      <xdr:col>4</xdr:col>
      <xdr:colOff>104775</xdr:colOff>
      <xdr:row>33</xdr:row>
      <xdr:rowOff>104140</xdr:rowOff>
    </xdr:from>
    <xdr:to>
      <xdr:col>4</xdr:col>
      <xdr:colOff>206375</xdr:colOff>
      <xdr:row>34</xdr:row>
      <xdr:rowOff>34290</xdr:rowOff>
    </xdr:to>
    <xdr:sp macro="" textlink="">
      <xdr:nvSpPr>
        <xdr:cNvPr id="11347" name="円/楕円 83">
          <a:extLst>
            <a:ext uri="{FF2B5EF4-FFF2-40B4-BE49-F238E27FC236}">
              <a16:creationId xmlns:a16="http://schemas.microsoft.com/office/drawing/2014/main" id="{00000000-0008-0000-0700-0000532C0000}"/>
            </a:ext>
          </a:extLst>
        </xdr:cNvPr>
        <xdr:cNvSpPr/>
      </xdr:nvSpPr>
      <xdr:spPr>
        <a:xfrm>
          <a:off x="2857500" y="576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32</xdr:row>
      <xdr:rowOff>50800</xdr:rowOff>
    </xdr:from>
    <xdr:to>
      <xdr:col>4</xdr:col>
      <xdr:colOff>422275</xdr:colOff>
      <xdr:row>33</xdr:row>
      <xdr:rowOff>138430</xdr:rowOff>
    </xdr:to>
    <xdr:sp macro="" textlink="">
      <xdr:nvSpPr>
        <xdr:cNvPr id="11348" name="テキスト ボックス 84">
          <a:extLst>
            <a:ext uri="{FF2B5EF4-FFF2-40B4-BE49-F238E27FC236}">
              <a16:creationId xmlns:a16="http://schemas.microsoft.com/office/drawing/2014/main" id="{00000000-0008-0000-0700-0000542C0000}"/>
            </a:ext>
          </a:extLst>
        </xdr:cNvPr>
        <xdr:cNvSpPr txBox="1"/>
      </xdr:nvSpPr>
      <xdr:spPr>
        <a:xfrm>
          <a:off x="2640965" y="553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10,232</a:t>
          </a:r>
        </a:p>
      </xdr:txBody>
    </xdr:sp>
    <xdr:clientData/>
  </xdr:twoCellAnchor>
  <xdr:twoCellAnchor>
    <xdr:from>
      <xdr:col>2</xdr:col>
      <xdr:colOff>587375</xdr:colOff>
      <xdr:row>32</xdr:row>
      <xdr:rowOff>156845</xdr:rowOff>
    </xdr:from>
    <xdr:to>
      <xdr:col>3</xdr:col>
      <xdr:colOff>3175</xdr:colOff>
      <xdr:row>33</xdr:row>
      <xdr:rowOff>86995</xdr:rowOff>
    </xdr:to>
    <xdr:sp macro="" textlink="">
      <xdr:nvSpPr>
        <xdr:cNvPr id="11349" name="円/楕円 85">
          <a:extLst>
            <a:ext uri="{FF2B5EF4-FFF2-40B4-BE49-F238E27FC236}">
              <a16:creationId xmlns:a16="http://schemas.microsoft.com/office/drawing/2014/main" id="{00000000-0008-0000-0700-0000552C0000}"/>
            </a:ext>
          </a:extLst>
        </xdr:cNvPr>
        <xdr:cNvSpPr/>
      </xdr:nvSpPr>
      <xdr:spPr>
        <a:xfrm>
          <a:off x="196850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31</xdr:row>
      <xdr:rowOff>103505</xdr:rowOff>
    </xdr:from>
    <xdr:to>
      <xdr:col>3</xdr:col>
      <xdr:colOff>219075</xdr:colOff>
      <xdr:row>33</xdr:row>
      <xdr:rowOff>19685</xdr:rowOff>
    </xdr:to>
    <xdr:sp macro="" textlink="">
      <xdr:nvSpPr>
        <xdr:cNvPr id="11350" name="テキスト ボックス 86">
          <a:extLst>
            <a:ext uri="{FF2B5EF4-FFF2-40B4-BE49-F238E27FC236}">
              <a16:creationId xmlns:a16="http://schemas.microsoft.com/office/drawing/2014/main" id="{00000000-0008-0000-0700-0000562C0000}"/>
            </a:ext>
          </a:extLst>
        </xdr:cNvPr>
        <xdr:cNvSpPr txBox="1"/>
      </xdr:nvSpPr>
      <xdr:spPr>
        <a:xfrm>
          <a:off x="1751965" y="5418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11,167</a:t>
          </a:r>
        </a:p>
      </xdr:txBody>
    </xdr:sp>
    <xdr:clientData/>
  </xdr:twoCellAnchor>
  <xdr:twoCellAnchor>
    <xdr:from>
      <xdr:col>1</xdr:col>
      <xdr:colOff>384175</xdr:colOff>
      <xdr:row>32</xdr:row>
      <xdr:rowOff>168275</xdr:rowOff>
    </xdr:from>
    <xdr:to>
      <xdr:col>1</xdr:col>
      <xdr:colOff>485775</xdr:colOff>
      <xdr:row>33</xdr:row>
      <xdr:rowOff>98425</xdr:rowOff>
    </xdr:to>
    <xdr:sp macro="" textlink="">
      <xdr:nvSpPr>
        <xdr:cNvPr id="11351" name="円/楕円 87">
          <a:extLst>
            <a:ext uri="{FF2B5EF4-FFF2-40B4-BE49-F238E27FC236}">
              <a16:creationId xmlns:a16="http://schemas.microsoft.com/office/drawing/2014/main" id="{00000000-0008-0000-0700-0000572C0000}"/>
            </a:ext>
          </a:extLst>
        </xdr:cNvPr>
        <xdr:cNvSpPr/>
      </xdr:nvSpPr>
      <xdr:spPr>
        <a:xfrm>
          <a:off x="1079500" y="565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31</xdr:row>
      <xdr:rowOff>114935</xdr:rowOff>
    </xdr:from>
    <xdr:to>
      <xdr:col>2</xdr:col>
      <xdr:colOff>15875</xdr:colOff>
      <xdr:row>33</xdr:row>
      <xdr:rowOff>31115</xdr:rowOff>
    </xdr:to>
    <xdr:sp macro="" textlink="">
      <xdr:nvSpPr>
        <xdr:cNvPr id="11352" name="テキスト ボックス 88">
          <a:extLst>
            <a:ext uri="{FF2B5EF4-FFF2-40B4-BE49-F238E27FC236}">
              <a16:creationId xmlns:a16="http://schemas.microsoft.com/office/drawing/2014/main" id="{00000000-0008-0000-0700-0000582C0000}"/>
            </a:ext>
          </a:extLst>
        </xdr:cNvPr>
        <xdr:cNvSpPr txBox="1"/>
      </xdr:nvSpPr>
      <xdr:spPr>
        <a:xfrm>
          <a:off x="862965" y="5429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11,074</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1353" name="正方形/長方形 89">
          <a:extLst>
            <a:ext uri="{FF2B5EF4-FFF2-40B4-BE49-F238E27FC236}">
              <a16:creationId xmlns:a16="http://schemas.microsoft.com/office/drawing/2014/main" id="{00000000-0008-0000-0700-0000592C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1354" name="正方形/長方形 90">
          <a:extLst>
            <a:ext uri="{FF2B5EF4-FFF2-40B4-BE49-F238E27FC236}">
              <a16:creationId xmlns:a16="http://schemas.microsoft.com/office/drawing/2014/main" id="{00000000-0008-0000-0700-00005A2C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1355" name="正方形/長方形 91">
          <a:extLst>
            <a:ext uri="{FF2B5EF4-FFF2-40B4-BE49-F238E27FC236}">
              <a16:creationId xmlns:a16="http://schemas.microsoft.com/office/drawing/2014/main" id="{00000000-0008-0000-0700-00005B2C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23/79</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1356" name="正方形/長方形 92">
          <a:extLst>
            <a:ext uri="{FF2B5EF4-FFF2-40B4-BE49-F238E27FC236}">
              <a16:creationId xmlns:a16="http://schemas.microsoft.com/office/drawing/2014/main" id="{00000000-0008-0000-0700-00005C2C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1357" name="正方形/長方形 93">
          <a:extLst>
            <a:ext uri="{FF2B5EF4-FFF2-40B4-BE49-F238E27FC236}">
              <a16:creationId xmlns:a16="http://schemas.microsoft.com/office/drawing/2014/main" id="{00000000-0008-0000-0700-00005D2C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51,482</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1358" name="正方形/長方形 94">
          <a:extLst>
            <a:ext uri="{FF2B5EF4-FFF2-40B4-BE49-F238E27FC236}">
              <a16:creationId xmlns:a16="http://schemas.microsoft.com/office/drawing/2014/main" id="{00000000-0008-0000-0700-00005E2C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1359" name="正方形/長方形 95">
          <a:extLst>
            <a:ext uri="{FF2B5EF4-FFF2-40B4-BE49-F238E27FC236}">
              <a16:creationId xmlns:a16="http://schemas.microsoft.com/office/drawing/2014/main" id="{00000000-0008-0000-0700-00005F2C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72,448</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60" name="正方形/長方形 96">
          <a:extLst>
            <a:ext uri="{FF2B5EF4-FFF2-40B4-BE49-F238E27FC236}">
              <a16:creationId xmlns:a16="http://schemas.microsoft.com/office/drawing/2014/main" id="{00000000-0008-0000-0700-0000602C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1361" name="テキスト ボックス 97">
          <a:extLst>
            <a:ext uri="{FF2B5EF4-FFF2-40B4-BE49-F238E27FC236}">
              <a16:creationId xmlns:a16="http://schemas.microsoft.com/office/drawing/2014/main" id="{00000000-0008-0000-0700-0000612C0000}"/>
            </a:ext>
          </a:extLst>
        </xdr:cNvPr>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1362" name="直線コネクタ 98">
          <a:extLst>
            <a:ext uri="{FF2B5EF4-FFF2-40B4-BE49-F238E27FC236}">
              <a16:creationId xmlns:a16="http://schemas.microsoft.com/office/drawing/2014/main" id="{00000000-0008-0000-0700-0000622C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1363" name="直線コネクタ 99">
          <a:extLst>
            <a:ext uri="{FF2B5EF4-FFF2-40B4-BE49-F238E27FC236}">
              <a16:creationId xmlns:a16="http://schemas.microsoft.com/office/drawing/2014/main" id="{00000000-0008-0000-0700-0000632C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57</xdr:row>
      <xdr:rowOff>168910</xdr:rowOff>
    </xdr:from>
    <xdr:to>
      <xdr:col>1</xdr:col>
      <xdr:colOff>66675</xdr:colOff>
      <xdr:row>59</xdr:row>
      <xdr:rowOff>84455</xdr:rowOff>
    </xdr:to>
    <xdr:sp macro="" textlink="">
      <xdr:nvSpPr>
        <xdr:cNvPr id="11364" name="テキスト ボックス 100">
          <a:extLst>
            <a:ext uri="{FF2B5EF4-FFF2-40B4-BE49-F238E27FC236}">
              <a16:creationId xmlns:a16="http://schemas.microsoft.com/office/drawing/2014/main" id="{00000000-0008-0000-0700-0000642C0000}"/>
            </a:ext>
          </a:extLst>
        </xdr:cNvPr>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56</xdr:row>
      <xdr:rowOff>25400</xdr:rowOff>
    </xdr:from>
    <xdr:to>
      <xdr:col>7</xdr:col>
      <xdr:colOff>638175</xdr:colOff>
      <xdr:row>56</xdr:row>
      <xdr:rowOff>25400</xdr:rowOff>
    </xdr:to>
    <xdr:cxnSp macro="">
      <xdr:nvCxnSpPr>
        <xdr:cNvPr id="11365" name="直線コネクタ 101">
          <a:extLst>
            <a:ext uri="{FF2B5EF4-FFF2-40B4-BE49-F238E27FC236}">
              <a16:creationId xmlns:a16="http://schemas.microsoft.com/office/drawing/2014/main" id="{00000000-0008-0000-0700-0000652C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55</xdr:row>
      <xdr:rowOff>54610</xdr:rowOff>
    </xdr:from>
    <xdr:to>
      <xdr:col>1</xdr:col>
      <xdr:colOff>66675</xdr:colOff>
      <xdr:row>56</xdr:row>
      <xdr:rowOff>141605</xdr:rowOff>
    </xdr:to>
    <xdr:sp macro="" textlink="">
      <xdr:nvSpPr>
        <xdr:cNvPr id="11366" name="テキスト ボックス 102">
          <a:extLst>
            <a:ext uri="{FF2B5EF4-FFF2-40B4-BE49-F238E27FC236}">
              <a16:creationId xmlns:a16="http://schemas.microsoft.com/office/drawing/2014/main" id="{00000000-0008-0000-0700-0000662C0000}"/>
            </a:ext>
          </a:extLst>
        </xdr:cNvPr>
        <xdr:cNvSpPr txBox="1"/>
      </xdr:nvSpPr>
      <xdr:spPr>
        <a:xfrm>
          <a:off x="76200" y="94843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1</xdr:col>
      <xdr:colOff>66675</xdr:colOff>
      <xdr:row>53</xdr:row>
      <xdr:rowOff>82550</xdr:rowOff>
    </xdr:from>
    <xdr:to>
      <xdr:col>7</xdr:col>
      <xdr:colOff>638175</xdr:colOff>
      <xdr:row>53</xdr:row>
      <xdr:rowOff>82550</xdr:rowOff>
    </xdr:to>
    <xdr:cxnSp macro="">
      <xdr:nvCxnSpPr>
        <xdr:cNvPr id="11367" name="直線コネクタ 103">
          <a:extLst>
            <a:ext uri="{FF2B5EF4-FFF2-40B4-BE49-F238E27FC236}">
              <a16:creationId xmlns:a16="http://schemas.microsoft.com/office/drawing/2014/main" id="{00000000-0008-0000-0700-0000672C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52</xdr:row>
      <xdr:rowOff>111760</xdr:rowOff>
    </xdr:from>
    <xdr:to>
      <xdr:col>1</xdr:col>
      <xdr:colOff>66675</xdr:colOff>
      <xdr:row>54</xdr:row>
      <xdr:rowOff>27305</xdr:rowOff>
    </xdr:to>
    <xdr:sp macro="" textlink="">
      <xdr:nvSpPr>
        <xdr:cNvPr id="11368" name="テキスト ボックス 104">
          <a:extLst>
            <a:ext uri="{FF2B5EF4-FFF2-40B4-BE49-F238E27FC236}">
              <a16:creationId xmlns:a16="http://schemas.microsoft.com/office/drawing/2014/main" id="{00000000-0008-0000-0700-0000682C0000}"/>
            </a:ext>
          </a:extLst>
        </xdr:cNvPr>
        <xdr:cNvSpPr txBox="1"/>
      </xdr:nvSpPr>
      <xdr:spPr>
        <a:xfrm>
          <a:off x="76200" y="90271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2,000,000</a:t>
          </a:r>
        </a:p>
      </xdr:txBody>
    </xdr:sp>
    <xdr:clientData/>
  </xdr:twoCellAnchor>
  <xdr:twoCellAnchor>
    <xdr:from>
      <xdr:col>1</xdr:col>
      <xdr:colOff>66675</xdr:colOff>
      <xdr:row>50</xdr:row>
      <xdr:rowOff>139700</xdr:rowOff>
    </xdr:from>
    <xdr:to>
      <xdr:col>7</xdr:col>
      <xdr:colOff>638175</xdr:colOff>
      <xdr:row>50</xdr:row>
      <xdr:rowOff>139700</xdr:rowOff>
    </xdr:to>
    <xdr:cxnSp macro="">
      <xdr:nvCxnSpPr>
        <xdr:cNvPr id="11369" name="直線コネクタ 105">
          <a:extLst>
            <a:ext uri="{FF2B5EF4-FFF2-40B4-BE49-F238E27FC236}">
              <a16:creationId xmlns:a16="http://schemas.microsoft.com/office/drawing/2014/main" id="{00000000-0008-0000-0700-0000692C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49</xdr:row>
      <xdr:rowOff>168910</xdr:rowOff>
    </xdr:from>
    <xdr:to>
      <xdr:col>1</xdr:col>
      <xdr:colOff>66675</xdr:colOff>
      <xdr:row>51</xdr:row>
      <xdr:rowOff>84455</xdr:rowOff>
    </xdr:to>
    <xdr:sp macro="" textlink="">
      <xdr:nvSpPr>
        <xdr:cNvPr id="11370" name="テキスト ボックス 106">
          <a:extLst>
            <a:ext uri="{FF2B5EF4-FFF2-40B4-BE49-F238E27FC236}">
              <a16:creationId xmlns:a16="http://schemas.microsoft.com/office/drawing/2014/main" id="{00000000-0008-0000-0700-00006A2C0000}"/>
            </a:ext>
          </a:extLst>
        </xdr:cNvPr>
        <xdr:cNvSpPr txBox="1"/>
      </xdr:nvSpPr>
      <xdr:spPr>
        <a:xfrm>
          <a:off x="76200" y="85699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1371" name="直線コネクタ 107">
          <a:extLst>
            <a:ext uri="{FF2B5EF4-FFF2-40B4-BE49-F238E27FC236}">
              <a16:creationId xmlns:a16="http://schemas.microsoft.com/office/drawing/2014/main" id="{00000000-0008-0000-0700-00006B2C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47</xdr:row>
      <xdr:rowOff>54610</xdr:rowOff>
    </xdr:from>
    <xdr:to>
      <xdr:col>1</xdr:col>
      <xdr:colOff>66675</xdr:colOff>
      <xdr:row>48</xdr:row>
      <xdr:rowOff>141605</xdr:rowOff>
    </xdr:to>
    <xdr:sp macro="" textlink="">
      <xdr:nvSpPr>
        <xdr:cNvPr id="11372" name="テキスト ボックス 108">
          <a:extLst>
            <a:ext uri="{FF2B5EF4-FFF2-40B4-BE49-F238E27FC236}">
              <a16:creationId xmlns:a16="http://schemas.microsoft.com/office/drawing/2014/main" id="{00000000-0008-0000-0700-00006C2C0000}"/>
            </a:ext>
          </a:extLst>
        </xdr:cNvPr>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1373" name="総務費グラフ枠">
          <a:extLst>
            <a:ext uri="{FF2B5EF4-FFF2-40B4-BE49-F238E27FC236}">
              <a16:creationId xmlns:a16="http://schemas.microsoft.com/office/drawing/2014/main" id="{00000000-0008-0000-0700-00006D2C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143510</xdr:rowOff>
    </xdr:from>
    <xdr:to>
      <xdr:col>6</xdr:col>
      <xdr:colOff>510540</xdr:colOff>
      <xdr:row>58</xdr:row>
      <xdr:rowOff>115570</xdr:rowOff>
    </xdr:to>
    <xdr:cxnSp macro="">
      <xdr:nvCxnSpPr>
        <xdr:cNvPr id="11374" name="直線コネクタ 110">
          <a:extLst>
            <a:ext uri="{FF2B5EF4-FFF2-40B4-BE49-F238E27FC236}">
              <a16:creationId xmlns:a16="http://schemas.microsoft.com/office/drawing/2014/main" id="{00000000-0008-0000-0700-00006E2C0000}"/>
            </a:ext>
          </a:extLst>
        </xdr:cNvPr>
        <xdr:cNvCxnSpPr/>
      </xdr:nvCxnSpPr>
      <xdr:spPr>
        <a:xfrm flipV="1">
          <a:off x="4633595" y="871601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133350</xdr:rowOff>
    </xdr:from>
    <xdr:to>
      <xdr:col>7</xdr:col>
      <xdr:colOff>410210</xdr:colOff>
      <xdr:row>60</xdr:row>
      <xdr:rowOff>48895</xdr:rowOff>
    </xdr:to>
    <xdr:sp macro="" textlink="">
      <xdr:nvSpPr>
        <xdr:cNvPr id="11375" name="総務費最小値テキスト">
          <a:extLst>
            <a:ext uri="{FF2B5EF4-FFF2-40B4-BE49-F238E27FC236}">
              <a16:creationId xmlns:a16="http://schemas.microsoft.com/office/drawing/2014/main" id="{00000000-0008-0000-0700-00006F2C0000}"/>
            </a:ext>
          </a:extLst>
        </xdr:cNvPr>
        <xdr:cNvSpPr txBox="1"/>
      </xdr:nvSpPr>
      <xdr:spPr>
        <a:xfrm>
          <a:off x="4686300" y="10077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52,627</a:t>
          </a:r>
        </a:p>
      </xdr:txBody>
    </xdr:sp>
    <xdr:clientData/>
  </xdr:twoCellAnchor>
  <xdr:twoCellAnchor>
    <xdr:from>
      <xdr:col>6</xdr:col>
      <xdr:colOff>422275</xdr:colOff>
      <xdr:row>58</xdr:row>
      <xdr:rowOff>115570</xdr:rowOff>
    </xdr:from>
    <xdr:to>
      <xdr:col>6</xdr:col>
      <xdr:colOff>600075</xdr:colOff>
      <xdr:row>58</xdr:row>
      <xdr:rowOff>115570</xdr:rowOff>
    </xdr:to>
    <xdr:cxnSp macro="">
      <xdr:nvCxnSpPr>
        <xdr:cNvPr id="11376" name="直線コネクタ 112">
          <a:extLst>
            <a:ext uri="{FF2B5EF4-FFF2-40B4-BE49-F238E27FC236}">
              <a16:creationId xmlns:a16="http://schemas.microsoft.com/office/drawing/2014/main" id="{00000000-0008-0000-0700-0000702C0000}"/>
            </a:ext>
          </a:extLst>
        </xdr:cNvPr>
        <xdr:cNvCxnSpPr/>
      </xdr:nvCxnSpPr>
      <xdr:spPr>
        <a:xfrm>
          <a:off x="4546600" y="1005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49</xdr:row>
      <xdr:rowOff>90170</xdr:rowOff>
    </xdr:from>
    <xdr:to>
      <xdr:col>7</xdr:col>
      <xdr:colOff>565785</xdr:colOff>
      <xdr:row>51</xdr:row>
      <xdr:rowOff>6350</xdr:rowOff>
    </xdr:to>
    <xdr:sp macro="" textlink="">
      <xdr:nvSpPr>
        <xdr:cNvPr id="11377" name="総務費最大値テキスト">
          <a:extLst>
            <a:ext uri="{FF2B5EF4-FFF2-40B4-BE49-F238E27FC236}">
              <a16:creationId xmlns:a16="http://schemas.microsoft.com/office/drawing/2014/main" id="{00000000-0008-0000-0700-0000712C0000}"/>
            </a:ext>
          </a:extLst>
        </xdr:cNvPr>
        <xdr:cNvSpPr txBox="1"/>
      </xdr:nvSpPr>
      <xdr:spPr>
        <a:xfrm>
          <a:off x="4686300" y="849122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2,991,286</a:t>
          </a:r>
        </a:p>
      </xdr:txBody>
    </xdr:sp>
    <xdr:clientData/>
  </xdr:twoCellAnchor>
  <xdr:twoCellAnchor>
    <xdr:from>
      <xdr:col>6</xdr:col>
      <xdr:colOff>422275</xdr:colOff>
      <xdr:row>50</xdr:row>
      <xdr:rowOff>143510</xdr:rowOff>
    </xdr:from>
    <xdr:to>
      <xdr:col>6</xdr:col>
      <xdr:colOff>600075</xdr:colOff>
      <xdr:row>50</xdr:row>
      <xdr:rowOff>143510</xdr:rowOff>
    </xdr:to>
    <xdr:cxnSp macro="">
      <xdr:nvCxnSpPr>
        <xdr:cNvPr id="11378" name="直線コネクタ 114">
          <a:extLst>
            <a:ext uri="{FF2B5EF4-FFF2-40B4-BE49-F238E27FC236}">
              <a16:creationId xmlns:a16="http://schemas.microsoft.com/office/drawing/2014/main" id="{00000000-0008-0000-0700-0000722C0000}"/>
            </a:ext>
          </a:extLst>
        </xdr:cNvPr>
        <xdr:cNvCxnSpPr/>
      </xdr:nvCxnSpPr>
      <xdr:spPr>
        <a:xfrm>
          <a:off x="4546600" y="871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154940</xdr:rowOff>
    </xdr:from>
    <xdr:to>
      <xdr:col>6</xdr:col>
      <xdr:colOff>511810</xdr:colOff>
      <xdr:row>58</xdr:row>
      <xdr:rowOff>73660</xdr:rowOff>
    </xdr:to>
    <xdr:cxnSp macro="">
      <xdr:nvCxnSpPr>
        <xdr:cNvPr id="11379" name="直線コネクタ 115">
          <a:extLst>
            <a:ext uri="{FF2B5EF4-FFF2-40B4-BE49-F238E27FC236}">
              <a16:creationId xmlns:a16="http://schemas.microsoft.com/office/drawing/2014/main" id="{00000000-0008-0000-0700-0000732C0000}"/>
            </a:ext>
          </a:extLst>
        </xdr:cNvPr>
        <xdr:cNvCxnSpPr/>
      </xdr:nvCxnSpPr>
      <xdr:spPr>
        <a:xfrm>
          <a:off x="3797300" y="9927590"/>
          <a:ext cx="83883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58</xdr:row>
      <xdr:rowOff>6350</xdr:rowOff>
    </xdr:from>
    <xdr:to>
      <xdr:col>7</xdr:col>
      <xdr:colOff>474345</xdr:colOff>
      <xdr:row>59</xdr:row>
      <xdr:rowOff>93345</xdr:rowOff>
    </xdr:to>
    <xdr:sp macro="" textlink="">
      <xdr:nvSpPr>
        <xdr:cNvPr id="11380" name="総務費平均値テキスト">
          <a:extLst>
            <a:ext uri="{FF2B5EF4-FFF2-40B4-BE49-F238E27FC236}">
              <a16:creationId xmlns:a16="http://schemas.microsoft.com/office/drawing/2014/main" id="{00000000-0008-0000-0700-0000742C0000}"/>
            </a:ext>
          </a:extLst>
        </xdr:cNvPr>
        <xdr:cNvSpPr txBox="1"/>
      </xdr:nvSpPr>
      <xdr:spPr>
        <a:xfrm>
          <a:off x="4686300" y="995045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133,661</a:t>
          </a:r>
        </a:p>
      </xdr:txBody>
    </xdr:sp>
    <xdr:clientData/>
  </xdr:twoCellAnchor>
  <xdr:twoCellAnchor>
    <xdr:from>
      <xdr:col>6</xdr:col>
      <xdr:colOff>460375</xdr:colOff>
      <xdr:row>58</xdr:row>
      <xdr:rowOff>27940</xdr:rowOff>
    </xdr:from>
    <xdr:to>
      <xdr:col>6</xdr:col>
      <xdr:colOff>561975</xdr:colOff>
      <xdr:row>58</xdr:row>
      <xdr:rowOff>129540</xdr:rowOff>
    </xdr:to>
    <xdr:sp macro="" textlink="">
      <xdr:nvSpPr>
        <xdr:cNvPr id="11381" name="フローチャート : 判断 117">
          <a:extLst>
            <a:ext uri="{FF2B5EF4-FFF2-40B4-BE49-F238E27FC236}">
              <a16:creationId xmlns:a16="http://schemas.microsoft.com/office/drawing/2014/main" id="{00000000-0008-0000-0700-0000752C0000}"/>
            </a:ext>
          </a:extLst>
        </xdr:cNvPr>
        <xdr:cNvSpPr/>
      </xdr:nvSpPr>
      <xdr:spPr>
        <a:xfrm>
          <a:off x="45847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57</xdr:row>
      <xdr:rowOff>154940</xdr:rowOff>
    </xdr:from>
    <xdr:to>
      <xdr:col>5</xdr:col>
      <xdr:colOff>358775</xdr:colOff>
      <xdr:row>58</xdr:row>
      <xdr:rowOff>54610</xdr:rowOff>
    </xdr:to>
    <xdr:cxnSp macro="">
      <xdr:nvCxnSpPr>
        <xdr:cNvPr id="11382" name="直線コネクタ 118">
          <a:extLst>
            <a:ext uri="{FF2B5EF4-FFF2-40B4-BE49-F238E27FC236}">
              <a16:creationId xmlns:a16="http://schemas.microsoft.com/office/drawing/2014/main" id="{00000000-0008-0000-0700-0000762C0000}"/>
            </a:ext>
          </a:extLst>
        </xdr:cNvPr>
        <xdr:cNvCxnSpPr/>
      </xdr:nvCxnSpPr>
      <xdr:spPr>
        <a:xfrm flipV="1">
          <a:off x="2908300" y="992759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30480</xdr:rowOff>
    </xdr:from>
    <xdr:to>
      <xdr:col>5</xdr:col>
      <xdr:colOff>409575</xdr:colOff>
      <xdr:row>58</xdr:row>
      <xdr:rowOff>132080</xdr:rowOff>
    </xdr:to>
    <xdr:sp macro="" textlink="">
      <xdr:nvSpPr>
        <xdr:cNvPr id="11383" name="フローチャート : 判断 119">
          <a:extLst>
            <a:ext uri="{FF2B5EF4-FFF2-40B4-BE49-F238E27FC236}">
              <a16:creationId xmlns:a16="http://schemas.microsoft.com/office/drawing/2014/main" id="{00000000-0008-0000-0700-0000772C0000}"/>
            </a:ext>
          </a:extLst>
        </xdr:cNvPr>
        <xdr:cNvSpPr/>
      </xdr:nvSpPr>
      <xdr:spPr>
        <a:xfrm>
          <a:off x="3746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58</xdr:row>
      <xdr:rowOff>123190</xdr:rowOff>
    </xdr:from>
    <xdr:to>
      <xdr:col>5</xdr:col>
      <xdr:colOff>657225</xdr:colOff>
      <xdr:row>60</xdr:row>
      <xdr:rowOff>38735</xdr:rowOff>
    </xdr:to>
    <xdr:sp macro="" textlink="">
      <xdr:nvSpPr>
        <xdr:cNvPr id="11384" name="テキスト ボックス 120">
          <a:extLst>
            <a:ext uri="{FF2B5EF4-FFF2-40B4-BE49-F238E27FC236}">
              <a16:creationId xmlns:a16="http://schemas.microsoft.com/office/drawing/2014/main" id="{00000000-0008-0000-0700-0000782C0000}"/>
            </a:ext>
          </a:extLst>
        </xdr:cNvPr>
        <xdr:cNvSpPr txBox="1"/>
      </xdr:nvSpPr>
      <xdr:spPr>
        <a:xfrm>
          <a:off x="3497580" y="10067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127,918</a:t>
          </a:r>
        </a:p>
      </xdr:txBody>
    </xdr:sp>
    <xdr:clientData/>
  </xdr:twoCellAnchor>
  <xdr:twoCellAnchor>
    <xdr:from>
      <xdr:col>2</xdr:col>
      <xdr:colOff>638175</xdr:colOff>
      <xdr:row>58</xdr:row>
      <xdr:rowOff>54610</xdr:rowOff>
    </xdr:from>
    <xdr:to>
      <xdr:col>4</xdr:col>
      <xdr:colOff>155575</xdr:colOff>
      <xdr:row>58</xdr:row>
      <xdr:rowOff>59690</xdr:rowOff>
    </xdr:to>
    <xdr:cxnSp macro="">
      <xdr:nvCxnSpPr>
        <xdr:cNvPr id="11385" name="直線コネクタ 121">
          <a:extLst>
            <a:ext uri="{FF2B5EF4-FFF2-40B4-BE49-F238E27FC236}">
              <a16:creationId xmlns:a16="http://schemas.microsoft.com/office/drawing/2014/main" id="{00000000-0008-0000-0700-0000792C0000}"/>
            </a:ext>
          </a:extLst>
        </xdr:cNvPr>
        <xdr:cNvCxnSpPr/>
      </xdr:nvCxnSpPr>
      <xdr:spPr>
        <a:xfrm flipV="1">
          <a:off x="2019300" y="99987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1270</xdr:rowOff>
    </xdr:from>
    <xdr:to>
      <xdr:col>4</xdr:col>
      <xdr:colOff>206375</xdr:colOff>
      <xdr:row>58</xdr:row>
      <xdr:rowOff>102870</xdr:rowOff>
    </xdr:to>
    <xdr:sp macro="" textlink="">
      <xdr:nvSpPr>
        <xdr:cNvPr id="11386" name="フローチャート : 判断 122">
          <a:extLst>
            <a:ext uri="{FF2B5EF4-FFF2-40B4-BE49-F238E27FC236}">
              <a16:creationId xmlns:a16="http://schemas.microsoft.com/office/drawing/2014/main" id="{00000000-0008-0000-0700-00007A2C0000}"/>
            </a:ext>
          </a:extLst>
        </xdr:cNvPr>
        <xdr:cNvSpPr/>
      </xdr:nvSpPr>
      <xdr:spPr>
        <a:xfrm>
          <a:off x="2857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56</xdr:row>
      <xdr:rowOff>119380</xdr:rowOff>
    </xdr:from>
    <xdr:to>
      <xdr:col>4</xdr:col>
      <xdr:colOff>454660</xdr:colOff>
      <xdr:row>58</xdr:row>
      <xdr:rowOff>35560</xdr:rowOff>
    </xdr:to>
    <xdr:sp macro="" textlink="">
      <xdr:nvSpPr>
        <xdr:cNvPr id="11387" name="テキスト ボックス 123">
          <a:extLst>
            <a:ext uri="{FF2B5EF4-FFF2-40B4-BE49-F238E27FC236}">
              <a16:creationId xmlns:a16="http://schemas.microsoft.com/office/drawing/2014/main" id="{00000000-0008-0000-0700-00007B2C0000}"/>
            </a:ext>
          </a:extLst>
        </xdr:cNvPr>
        <xdr:cNvSpPr txBox="1"/>
      </xdr:nvSpPr>
      <xdr:spPr>
        <a:xfrm>
          <a:off x="2608580" y="972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191,283</a:t>
          </a:r>
        </a:p>
      </xdr:txBody>
    </xdr:sp>
    <xdr:clientData/>
  </xdr:twoCellAnchor>
  <xdr:twoCellAnchor>
    <xdr:from>
      <xdr:col>1</xdr:col>
      <xdr:colOff>434975</xdr:colOff>
      <xdr:row>58</xdr:row>
      <xdr:rowOff>59690</xdr:rowOff>
    </xdr:from>
    <xdr:to>
      <xdr:col>2</xdr:col>
      <xdr:colOff>638175</xdr:colOff>
      <xdr:row>58</xdr:row>
      <xdr:rowOff>60960</xdr:rowOff>
    </xdr:to>
    <xdr:cxnSp macro="">
      <xdr:nvCxnSpPr>
        <xdr:cNvPr id="11388" name="直線コネクタ 124">
          <a:extLst>
            <a:ext uri="{FF2B5EF4-FFF2-40B4-BE49-F238E27FC236}">
              <a16:creationId xmlns:a16="http://schemas.microsoft.com/office/drawing/2014/main" id="{00000000-0008-0000-0700-00007C2C0000}"/>
            </a:ext>
          </a:extLst>
        </xdr:cNvPr>
        <xdr:cNvCxnSpPr/>
      </xdr:nvCxnSpPr>
      <xdr:spPr>
        <a:xfrm flipV="1">
          <a:off x="1130300" y="100037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31115</xdr:rowOff>
    </xdr:from>
    <xdr:to>
      <xdr:col>3</xdr:col>
      <xdr:colOff>3175</xdr:colOff>
      <xdr:row>58</xdr:row>
      <xdr:rowOff>132715</xdr:rowOff>
    </xdr:to>
    <xdr:sp macro="" textlink="">
      <xdr:nvSpPr>
        <xdr:cNvPr id="11389" name="フローチャート : 判断 125">
          <a:extLst>
            <a:ext uri="{FF2B5EF4-FFF2-40B4-BE49-F238E27FC236}">
              <a16:creationId xmlns:a16="http://schemas.microsoft.com/office/drawing/2014/main" id="{00000000-0008-0000-0700-00007D2C0000}"/>
            </a:ext>
          </a:extLst>
        </xdr:cNvPr>
        <xdr:cNvSpPr/>
      </xdr:nvSpPr>
      <xdr:spPr>
        <a:xfrm>
          <a:off x="1968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58</xdr:row>
      <xdr:rowOff>123825</xdr:rowOff>
    </xdr:from>
    <xdr:to>
      <xdr:col>3</xdr:col>
      <xdr:colOff>251460</xdr:colOff>
      <xdr:row>60</xdr:row>
      <xdr:rowOff>39370</xdr:rowOff>
    </xdr:to>
    <xdr:sp macro="" textlink="">
      <xdr:nvSpPr>
        <xdr:cNvPr id="11390" name="テキスト ボックス 126">
          <a:extLst>
            <a:ext uri="{FF2B5EF4-FFF2-40B4-BE49-F238E27FC236}">
              <a16:creationId xmlns:a16="http://schemas.microsoft.com/office/drawing/2014/main" id="{00000000-0008-0000-0700-00007E2C0000}"/>
            </a:ext>
          </a:extLst>
        </xdr:cNvPr>
        <xdr:cNvSpPr txBox="1"/>
      </xdr:nvSpPr>
      <xdr:spPr>
        <a:xfrm>
          <a:off x="1719580" y="10067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126,260</a:t>
          </a:r>
        </a:p>
      </xdr:txBody>
    </xdr:sp>
    <xdr:clientData/>
  </xdr:twoCellAnchor>
  <xdr:twoCellAnchor>
    <xdr:from>
      <xdr:col>1</xdr:col>
      <xdr:colOff>384175</xdr:colOff>
      <xdr:row>58</xdr:row>
      <xdr:rowOff>33020</xdr:rowOff>
    </xdr:from>
    <xdr:to>
      <xdr:col>1</xdr:col>
      <xdr:colOff>485775</xdr:colOff>
      <xdr:row>58</xdr:row>
      <xdr:rowOff>134620</xdr:rowOff>
    </xdr:to>
    <xdr:sp macro="" textlink="">
      <xdr:nvSpPr>
        <xdr:cNvPr id="11391" name="フローチャート : 判断 127">
          <a:extLst>
            <a:ext uri="{FF2B5EF4-FFF2-40B4-BE49-F238E27FC236}">
              <a16:creationId xmlns:a16="http://schemas.microsoft.com/office/drawing/2014/main" id="{00000000-0008-0000-0700-00007F2C0000}"/>
            </a:ext>
          </a:extLst>
        </xdr:cNvPr>
        <xdr:cNvSpPr/>
      </xdr:nvSpPr>
      <xdr:spPr>
        <a:xfrm>
          <a:off x="1079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58</xdr:row>
      <xdr:rowOff>125730</xdr:rowOff>
    </xdr:from>
    <xdr:to>
      <xdr:col>2</xdr:col>
      <xdr:colOff>48260</xdr:colOff>
      <xdr:row>60</xdr:row>
      <xdr:rowOff>41910</xdr:rowOff>
    </xdr:to>
    <xdr:sp macro="" textlink="">
      <xdr:nvSpPr>
        <xdr:cNvPr id="11392" name="テキスト ボックス 128">
          <a:extLst>
            <a:ext uri="{FF2B5EF4-FFF2-40B4-BE49-F238E27FC236}">
              <a16:creationId xmlns:a16="http://schemas.microsoft.com/office/drawing/2014/main" id="{00000000-0008-0000-0700-0000802C0000}"/>
            </a:ext>
          </a:extLst>
        </xdr:cNvPr>
        <xdr:cNvSpPr txBox="1"/>
      </xdr:nvSpPr>
      <xdr:spPr>
        <a:xfrm>
          <a:off x="830580" y="100698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122,353</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1393" name="テキスト ボックス 129">
          <a:extLst>
            <a:ext uri="{FF2B5EF4-FFF2-40B4-BE49-F238E27FC236}">
              <a16:creationId xmlns:a16="http://schemas.microsoft.com/office/drawing/2014/main" id="{00000000-0008-0000-0700-0000812C0000}"/>
            </a:ext>
          </a:extLst>
        </xdr:cNvPr>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1394" name="テキスト ボックス 130">
          <a:extLst>
            <a:ext uri="{FF2B5EF4-FFF2-40B4-BE49-F238E27FC236}">
              <a16:creationId xmlns:a16="http://schemas.microsoft.com/office/drawing/2014/main" id="{00000000-0008-0000-0700-0000822C0000}"/>
            </a:ext>
          </a:extLst>
        </xdr:cNvPr>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1395" name="テキスト ボックス 131">
          <a:extLst>
            <a:ext uri="{FF2B5EF4-FFF2-40B4-BE49-F238E27FC236}">
              <a16:creationId xmlns:a16="http://schemas.microsoft.com/office/drawing/2014/main" id="{00000000-0008-0000-0700-0000832C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1396" name="テキスト ボックス 132">
          <a:extLst>
            <a:ext uri="{FF2B5EF4-FFF2-40B4-BE49-F238E27FC236}">
              <a16:creationId xmlns:a16="http://schemas.microsoft.com/office/drawing/2014/main" id="{00000000-0008-0000-0700-0000842C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1397" name="テキスト ボックス 133">
          <a:extLst>
            <a:ext uri="{FF2B5EF4-FFF2-40B4-BE49-F238E27FC236}">
              <a16:creationId xmlns:a16="http://schemas.microsoft.com/office/drawing/2014/main" id="{00000000-0008-0000-0700-0000852C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58</xdr:row>
      <xdr:rowOff>22860</xdr:rowOff>
    </xdr:from>
    <xdr:to>
      <xdr:col>6</xdr:col>
      <xdr:colOff>561975</xdr:colOff>
      <xdr:row>58</xdr:row>
      <xdr:rowOff>124460</xdr:rowOff>
    </xdr:to>
    <xdr:sp macro="" textlink="">
      <xdr:nvSpPr>
        <xdr:cNvPr id="11398" name="円/楕円 134">
          <a:extLst>
            <a:ext uri="{FF2B5EF4-FFF2-40B4-BE49-F238E27FC236}">
              <a16:creationId xmlns:a16="http://schemas.microsoft.com/office/drawing/2014/main" id="{00000000-0008-0000-0700-0000862C0000}"/>
            </a:ext>
          </a:extLst>
        </xdr:cNvPr>
        <xdr:cNvSpPr/>
      </xdr:nvSpPr>
      <xdr:spPr>
        <a:xfrm>
          <a:off x="45847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56</xdr:row>
      <xdr:rowOff>153670</xdr:rowOff>
    </xdr:from>
    <xdr:to>
      <xdr:col>7</xdr:col>
      <xdr:colOff>474345</xdr:colOff>
      <xdr:row>58</xdr:row>
      <xdr:rowOff>69850</xdr:rowOff>
    </xdr:to>
    <xdr:sp macro="" textlink="">
      <xdr:nvSpPr>
        <xdr:cNvPr id="11399" name="総務費該当値テキスト">
          <a:extLst>
            <a:ext uri="{FF2B5EF4-FFF2-40B4-BE49-F238E27FC236}">
              <a16:creationId xmlns:a16="http://schemas.microsoft.com/office/drawing/2014/main" id="{00000000-0008-0000-0700-0000872C0000}"/>
            </a:ext>
          </a:extLst>
        </xdr:cNvPr>
        <xdr:cNvSpPr txBox="1"/>
      </xdr:nvSpPr>
      <xdr:spPr>
        <a:xfrm>
          <a:off x="4686300" y="9754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144,511</a:t>
          </a:r>
        </a:p>
      </xdr:txBody>
    </xdr:sp>
    <xdr:clientData/>
  </xdr:twoCellAnchor>
  <xdr:twoCellAnchor>
    <xdr:from>
      <xdr:col>5</xdr:col>
      <xdr:colOff>307975</xdr:colOff>
      <xdr:row>57</xdr:row>
      <xdr:rowOff>104140</xdr:rowOff>
    </xdr:from>
    <xdr:to>
      <xdr:col>5</xdr:col>
      <xdr:colOff>409575</xdr:colOff>
      <xdr:row>58</xdr:row>
      <xdr:rowOff>34290</xdr:rowOff>
    </xdr:to>
    <xdr:sp macro="" textlink="">
      <xdr:nvSpPr>
        <xdr:cNvPr id="11400" name="円/楕円 136">
          <a:extLst>
            <a:ext uri="{FF2B5EF4-FFF2-40B4-BE49-F238E27FC236}">
              <a16:creationId xmlns:a16="http://schemas.microsoft.com/office/drawing/2014/main" id="{00000000-0008-0000-0700-0000882C0000}"/>
            </a:ext>
          </a:extLst>
        </xdr:cNvPr>
        <xdr:cNvSpPr/>
      </xdr:nvSpPr>
      <xdr:spPr>
        <a:xfrm>
          <a:off x="3746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56</xdr:row>
      <xdr:rowOff>50800</xdr:rowOff>
    </xdr:from>
    <xdr:to>
      <xdr:col>5</xdr:col>
      <xdr:colOff>657225</xdr:colOff>
      <xdr:row>57</xdr:row>
      <xdr:rowOff>138430</xdr:rowOff>
    </xdr:to>
    <xdr:sp macro="" textlink="">
      <xdr:nvSpPr>
        <xdr:cNvPr id="11401" name="テキスト ボックス 137">
          <a:extLst>
            <a:ext uri="{FF2B5EF4-FFF2-40B4-BE49-F238E27FC236}">
              <a16:creationId xmlns:a16="http://schemas.microsoft.com/office/drawing/2014/main" id="{00000000-0008-0000-0700-0000892C0000}"/>
            </a:ext>
          </a:extLst>
        </xdr:cNvPr>
        <xdr:cNvSpPr txBox="1"/>
      </xdr:nvSpPr>
      <xdr:spPr>
        <a:xfrm>
          <a:off x="3497580" y="9652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342,235</a:t>
          </a:r>
        </a:p>
      </xdr:txBody>
    </xdr:sp>
    <xdr:clientData/>
  </xdr:twoCellAnchor>
  <xdr:twoCellAnchor>
    <xdr:from>
      <xdr:col>4</xdr:col>
      <xdr:colOff>104775</xdr:colOff>
      <xdr:row>58</xdr:row>
      <xdr:rowOff>3810</xdr:rowOff>
    </xdr:from>
    <xdr:to>
      <xdr:col>4</xdr:col>
      <xdr:colOff>206375</xdr:colOff>
      <xdr:row>58</xdr:row>
      <xdr:rowOff>105410</xdr:rowOff>
    </xdr:to>
    <xdr:sp macro="" textlink="">
      <xdr:nvSpPr>
        <xdr:cNvPr id="11402" name="円/楕円 138">
          <a:extLst>
            <a:ext uri="{FF2B5EF4-FFF2-40B4-BE49-F238E27FC236}">
              <a16:creationId xmlns:a16="http://schemas.microsoft.com/office/drawing/2014/main" id="{00000000-0008-0000-0700-00008A2C0000}"/>
            </a:ext>
          </a:extLst>
        </xdr:cNvPr>
        <xdr:cNvSpPr/>
      </xdr:nvSpPr>
      <xdr:spPr>
        <a:xfrm>
          <a:off x="2857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58</xdr:row>
      <xdr:rowOff>96520</xdr:rowOff>
    </xdr:from>
    <xdr:to>
      <xdr:col>4</xdr:col>
      <xdr:colOff>454660</xdr:colOff>
      <xdr:row>60</xdr:row>
      <xdr:rowOff>12700</xdr:rowOff>
    </xdr:to>
    <xdr:sp macro="" textlink="">
      <xdr:nvSpPr>
        <xdr:cNvPr id="11403" name="テキスト ボックス 139">
          <a:extLst>
            <a:ext uri="{FF2B5EF4-FFF2-40B4-BE49-F238E27FC236}">
              <a16:creationId xmlns:a16="http://schemas.microsoft.com/office/drawing/2014/main" id="{00000000-0008-0000-0700-00008B2C0000}"/>
            </a:ext>
          </a:extLst>
        </xdr:cNvPr>
        <xdr:cNvSpPr txBox="1"/>
      </xdr:nvSpPr>
      <xdr:spPr>
        <a:xfrm>
          <a:off x="2608580" y="10040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185,509</a:t>
          </a:r>
        </a:p>
      </xdr:txBody>
    </xdr:sp>
    <xdr:clientData/>
  </xdr:twoCellAnchor>
  <xdr:twoCellAnchor>
    <xdr:from>
      <xdr:col>2</xdr:col>
      <xdr:colOff>587375</xdr:colOff>
      <xdr:row>58</xdr:row>
      <xdr:rowOff>8890</xdr:rowOff>
    </xdr:from>
    <xdr:to>
      <xdr:col>3</xdr:col>
      <xdr:colOff>3175</xdr:colOff>
      <xdr:row>58</xdr:row>
      <xdr:rowOff>110490</xdr:rowOff>
    </xdr:to>
    <xdr:sp macro="" textlink="">
      <xdr:nvSpPr>
        <xdr:cNvPr id="11404" name="円/楕円 140">
          <a:extLst>
            <a:ext uri="{FF2B5EF4-FFF2-40B4-BE49-F238E27FC236}">
              <a16:creationId xmlns:a16="http://schemas.microsoft.com/office/drawing/2014/main" id="{00000000-0008-0000-0700-00008C2C0000}"/>
            </a:ext>
          </a:extLst>
        </xdr:cNvPr>
        <xdr:cNvSpPr/>
      </xdr:nvSpPr>
      <xdr:spPr>
        <a:xfrm>
          <a:off x="1968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56</xdr:row>
      <xdr:rowOff>127635</xdr:rowOff>
    </xdr:from>
    <xdr:to>
      <xdr:col>3</xdr:col>
      <xdr:colOff>251460</xdr:colOff>
      <xdr:row>58</xdr:row>
      <xdr:rowOff>43815</xdr:rowOff>
    </xdr:to>
    <xdr:sp macro="" textlink="">
      <xdr:nvSpPr>
        <xdr:cNvPr id="11405" name="テキスト ボックス 141">
          <a:extLst>
            <a:ext uri="{FF2B5EF4-FFF2-40B4-BE49-F238E27FC236}">
              <a16:creationId xmlns:a16="http://schemas.microsoft.com/office/drawing/2014/main" id="{00000000-0008-0000-0700-00008D2C0000}"/>
            </a:ext>
          </a:extLst>
        </xdr:cNvPr>
        <xdr:cNvSpPr txBox="1"/>
      </xdr:nvSpPr>
      <xdr:spPr>
        <a:xfrm>
          <a:off x="1719580" y="972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174,337</a:t>
          </a:r>
        </a:p>
      </xdr:txBody>
    </xdr:sp>
    <xdr:clientData/>
  </xdr:twoCellAnchor>
  <xdr:twoCellAnchor>
    <xdr:from>
      <xdr:col>1</xdr:col>
      <xdr:colOff>384175</xdr:colOff>
      <xdr:row>58</xdr:row>
      <xdr:rowOff>10160</xdr:rowOff>
    </xdr:from>
    <xdr:to>
      <xdr:col>1</xdr:col>
      <xdr:colOff>485775</xdr:colOff>
      <xdr:row>58</xdr:row>
      <xdr:rowOff>111760</xdr:rowOff>
    </xdr:to>
    <xdr:sp macro="" textlink="">
      <xdr:nvSpPr>
        <xdr:cNvPr id="11406" name="円/楕円 142">
          <a:extLst>
            <a:ext uri="{FF2B5EF4-FFF2-40B4-BE49-F238E27FC236}">
              <a16:creationId xmlns:a16="http://schemas.microsoft.com/office/drawing/2014/main" id="{00000000-0008-0000-0700-00008E2C0000}"/>
            </a:ext>
          </a:extLst>
        </xdr:cNvPr>
        <xdr:cNvSpPr/>
      </xdr:nvSpPr>
      <xdr:spPr>
        <a:xfrm>
          <a:off x="1079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56</xdr:row>
      <xdr:rowOff>128270</xdr:rowOff>
    </xdr:from>
    <xdr:to>
      <xdr:col>2</xdr:col>
      <xdr:colOff>48260</xdr:colOff>
      <xdr:row>58</xdr:row>
      <xdr:rowOff>44450</xdr:rowOff>
    </xdr:to>
    <xdr:sp macro="" textlink="">
      <xdr:nvSpPr>
        <xdr:cNvPr id="11407" name="テキスト ボックス 143">
          <a:extLst>
            <a:ext uri="{FF2B5EF4-FFF2-40B4-BE49-F238E27FC236}">
              <a16:creationId xmlns:a16="http://schemas.microsoft.com/office/drawing/2014/main" id="{00000000-0008-0000-0700-00008F2C0000}"/>
            </a:ext>
          </a:extLst>
        </xdr:cNvPr>
        <xdr:cNvSpPr txBox="1"/>
      </xdr:nvSpPr>
      <xdr:spPr>
        <a:xfrm>
          <a:off x="830580" y="9729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172,811</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1408" name="正方形/長方形 144">
          <a:extLst>
            <a:ext uri="{FF2B5EF4-FFF2-40B4-BE49-F238E27FC236}">
              <a16:creationId xmlns:a16="http://schemas.microsoft.com/office/drawing/2014/main" id="{00000000-0008-0000-0700-0000902C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1409" name="正方形/長方形 145">
          <a:extLst>
            <a:ext uri="{FF2B5EF4-FFF2-40B4-BE49-F238E27FC236}">
              <a16:creationId xmlns:a16="http://schemas.microsoft.com/office/drawing/2014/main" id="{00000000-0008-0000-0700-0000912C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1410" name="正方形/長方形 146">
          <a:extLst>
            <a:ext uri="{FF2B5EF4-FFF2-40B4-BE49-F238E27FC236}">
              <a16:creationId xmlns:a16="http://schemas.microsoft.com/office/drawing/2014/main" id="{00000000-0008-0000-0700-0000922C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9/79</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1411" name="正方形/長方形 147">
          <a:extLst>
            <a:ext uri="{FF2B5EF4-FFF2-40B4-BE49-F238E27FC236}">
              <a16:creationId xmlns:a16="http://schemas.microsoft.com/office/drawing/2014/main" id="{00000000-0008-0000-0700-0000932C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1412" name="正方形/長方形 148">
          <a:extLst>
            <a:ext uri="{FF2B5EF4-FFF2-40B4-BE49-F238E27FC236}">
              <a16:creationId xmlns:a16="http://schemas.microsoft.com/office/drawing/2014/main" id="{00000000-0008-0000-0700-0000942C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163,808</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1413" name="正方形/長方形 149">
          <a:extLst>
            <a:ext uri="{FF2B5EF4-FFF2-40B4-BE49-F238E27FC236}">
              <a16:creationId xmlns:a16="http://schemas.microsoft.com/office/drawing/2014/main" id="{00000000-0008-0000-0700-0000952C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1414" name="正方形/長方形 150">
          <a:extLst>
            <a:ext uri="{FF2B5EF4-FFF2-40B4-BE49-F238E27FC236}">
              <a16:creationId xmlns:a16="http://schemas.microsoft.com/office/drawing/2014/main" id="{00000000-0008-0000-0700-0000962C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138,527</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15" name="正方形/長方形 151">
          <a:extLst>
            <a:ext uri="{FF2B5EF4-FFF2-40B4-BE49-F238E27FC236}">
              <a16:creationId xmlns:a16="http://schemas.microsoft.com/office/drawing/2014/main" id="{00000000-0008-0000-0700-0000972C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1416" name="テキスト ボックス 152">
          <a:extLst>
            <a:ext uri="{FF2B5EF4-FFF2-40B4-BE49-F238E27FC236}">
              <a16:creationId xmlns:a16="http://schemas.microsoft.com/office/drawing/2014/main" id="{00000000-0008-0000-0700-0000982C0000}"/>
            </a:ext>
          </a:extLst>
        </xdr:cNvPr>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1417" name="直線コネクタ 153">
          <a:extLst>
            <a:ext uri="{FF2B5EF4-FFF2-40B4-BE49-F238E27FC236}">
              <a16:creationId xmlns:a16="http://schemas.microsoft.com/office/drawing/2014/main" id="{00000000-0008-0000-0700-0000992C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80</xdr:row>
      <xdr:rowOff>111760</xdr:rowOff>
    </xdr:from>
    <xdr:to>
      <xdr:col>1</xdr:col>
      <xdr:colOff>66675</xdr:colOff>
      <xdr:row>82</xdr:row>
      <xdr:rowOff>27305</xdr:rowOff>
    </xdr:to>
    <xdr:sp macro="" textlink="">
      <xdr:nvSpPr>
        <xdr:cNvPr id="11418" name="テキスト ボックス 154">
          <a:extLst>
            <a:ext uri="{FF2B5EF4-FFF2-40B4-BE49-F238E27FC236}">
              <a16:creationId xmlns:a16="http://schemas.microsoft.com/office/drawing/2014/main" id="{00000000-0008-0000-0700-00009A2C0000}"/>
            </a:ext>
          </a:extLst>
        </xdr:cNvPr>
        <xdr:cNvSpPr txBox="1"/>
      </xdr:nvSpPr>
      <xdr:spPr>
        <a:xfrm>
          <a:off x="51308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78</xdr:row>
      <xdr:rowOff>139700</xdr:rowOff>
    </xdr:from>
    <xdr:to>
      <xdr:col>7</xdr:col>
      <xdr:colOff>638175</xdr:colOff>
      <xdr:row>78</xdr:row>
      <xdr:rowOff>139700</xdr:rowOff>
    </xdr:to>
    <xdr:cxnSp macro="">
      <xdr:nvCxnSpPr>
        <xdr:cNvPr id="11419" name="直線コネクタ 155">
          <a:extLst>
            <a:ext uri="{FF2B5EF4-FFF2-40B4-BE49-F238E27FC236}">
              <a16:creationId xmlns:a16="http://schemas.microsoft.com/office/drawing/2014/main" id="{00000000-0008-0000-0700-00009B2C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77</xdr:row>
      <xdr:rowOff>168910</xdr:rowOff>
    </xdr:from>
    <xdr:to>
      <xdr:col>1</xdr:col>
      <xdr:colOff>66675</xdr:colOff>
      <xdr:row>79</xdr:row>
      <xdr:rowOff>84455</xdr:rowOff>
    </xdr:to>
    <xdr:sp macro="" textlink="">
      <xdr:nvSpPr>
        <xdr:cNvPr id="11420" name="テキスト ボックス 156">
          <a:extLst>
            <a:ext uri="{FF2B5EF4-FFF2-40B4-BE49-F238E27FC236}">
              <a16:creationId xmlns:a16="http://schemas.microsoft.com/office/drawing/2014/main" id="{00000000-0008-0000-0700-00009C2C0000}"/>
            </a:ext>
          </a:extLst>
        </xdr:cNvPr>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76</xdr:row>
      <xdr:rowOff>25400</xdr:rowOff>
    </xdr:from>
    <xdr:to>
      <xdr:col>7</xdr:col>
      <xdr:colOff>638175</xdr:colOff>
      <xdr:row>76</xdr:row>
      <xdr:rowOff>25400</xdr:rowOff>
    </xdr:to>
    <xdr:cxnSp macro="">
      <xdr:nvCxnSpPr>
        <xdr:cNvPr id="11421" name="直線コネクタ 157">
          <a:extLst>
            <a:ext uri="{FF2B5EF4-FFF2-40B4-BE49-F238E27FC236}">
              <a16:creationId xmlns:a16="http://schemas.microsoft.com/office/drawing/2014/main" id="{00000000-0008-0000-0700-00009D2C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75</xdr:row>
      <xdr:rowOff>54610</xdr:rowOff>
    </xdr:from>
    <xdr:to>
      <xdr:col>1</xdr:col>
      <xdr:colOff>66675</xdr:colOff>
      <xdr:row>76</xdr:row>
      <xdr:rowOff>141605</xdr:rowOff>
    </xdr:to>
    <xdr:sp macro="" textlink="">
      <xdr:nvSpPr>
        <xdr:cNvPr id="11422" name="テキスト ボックス 158">
          <a:extLst>
            <a:ext uri="{FF2B5EF4-FFF2-40B4-BE49-F238E27FC236}">
              <a16:creationId xmlns:a16="http://schemas.microsoft.com/office/drawing/2014/main" id="{00000000-0008-0000-0700-00009E2C0000}"/>
            </a:ext>
          </a:extLst>
        </xdr:cNvPr>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73</xdr:row>
      <xdr:rowOff>82550</xdr:rowOff>
    </xdr:from>
    <xdr:to>
      <xdr:col>7</xdr:col>
      <xdr:colOff>638175</xdr:colOff>
      <xdr:row>73</xdr:row>
      <xdr:rowOff>82550</xdr:rowOff>
    </xdr:to>
    <xdr:cxnSp macro="">
      <xdr:nvCxnSpPr>
        <xdr:cNvPr id="11423" name="直線コネクタ 159">
          <a:extLst>
            <a:ext uri="{FF2B5EF4-FFF2-40B4-BE49-F238E27FC236}">
              <a16:creationId xmlns:a16="http://schemas.microsoft.com/office/drawing/2014/main" id="{00000000-0008-0000-0700-00009F2C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72</xdr:row>
      <xdr:rowOff>111760</xdr:rowOff>
    </xdr:from>
    <xdr:to>
      <xdr:col>1</xdr:col>
      <xdr:colOff>66675</xdr:colOff>
      <xdr:row>74</xdr:row>
      <xdr:rowOff>27305</xdr:rowOff>
    </xdr:to>
    <xdr:sp macro="" textlink="">
      <xdr:nvSpPr>
        <xdr:cNvPr id="11424" name="テキスト ボックス 160">
          <a:extLst>
            <a:ext uri="{FF2B5EF4-FFF2-40B4-BE49-F238E27FC236}">
              <a16:creationId xmlns:a16="http://schemas.microsoft.com/office/drawing/2014/main" id="{00000000-0008-0000-0700-0000A02C0000}"/>
            </a:ext>
          </a:extLst>
        </xdr:cNvPr>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70</xdr:row>
      <xdr:rowOff>139700</xdr:rowOff>
    </xdr:from>
    <xdr:to>
      <xdr:col>7</xdr:col>
      <xdr:colOff>638175</xdr:colOff>
      <xdr:row>70</xdr:row>
      <xdr:rowOff>139700</xdr:rowOff>
    </xdr:to>
    <xdr:cxnSp macro="">
      <xdr:nvCxnSpPr>
        <xdr:cNvPr id="11425" name="直線コネクタ 161">
          <a:extLst>
            <a:ext uri="{FF2B5EF4-FFF2-40B4-BE49-F238E27FC236}">
              <a16:creationId xmlns:a16="http://schemas.microsoft.com/office/drawing/2014/main" id="{00000000-0008-0000-0700-0000A12C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168910</xdr:rowOff>
    </xdr:from>
    <xdr:to>
      <xdr:col>1</xdr:col>
      <xdr:colOff>66675</xdr:colOff>
      <xdr:row>71</xdr:row>
      <xdr:rowOff>84455</xdr:rowOff>
    </xdr:to>
    <xdr:sp macro="" textlink="">
      <xdr:nvSpPr>
        <xdr:cNvPr id="11426" name="テキスト ボックス 162">
          <a:extLst>
            <a:ext uri="{FF2B5EF4-FFF2-40B4-BE49-F238E27FC236}">
              <a16:creationId xmlns:a16="http://schemas.microsoft.com/office/drawing/2014/main" id="{00000000-0008-0000-0700-0000A22C0000}"/>
            </a:ext>
          </a:extLst>
        </xdr:cNvPr>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1427" name="直線コネクタ 163">
          <a:extLst>
            <a:ext uri="{FF2B5EF4-FFF2-40B4-BE49-F238E27FC236}">
              <a16:creationId xmlns:a16="http://schemas.microsoft.com/office/drawing/2014/main" id="{00000000-0008-0000-0700-0000A32C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1</xdr:col>
      <xdr:colOff>66675</xdr:colOff>
      <xdr:row>68</xdr:row>
      <xdr:rowOff>141605</xdr:rowOff>
    </xdr:to>
    <xdr:sp macro="" textlink="">
      <xdr:nvSpPr>
        <xdr:cNvPr id="11428" name="テキスト ボックス 164">
          <a:extLst>
            <a:ext uri="{FF2B5EF4-FFF2-40B4-BE49-F238E27FC236}">
              <a16:creationId xmlns:a16="http://schemas.microsoft.com/office/drawing/2014/main" id="{00000000-0008-0000-0700-0000A42C0000}"/>
            </a:ext>
          </a:extLst>
        </xdr:cNvPr>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1429" name="民生費グラフ枠">
          <a:extLst>
            <a:ext uri="{FF2B5EF4-FFF2-40B4-BE49-F238E27FC236}">
              <a16:creationId xmlns:a16="http://schemas.microsoft.com/office/drawing/2014/main" id="{00000000-0008-0000-0700-0000A52C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72</xdr:row>
      <xdr:rowOff>3175</xdr:rowOff>
    </xdr:from>
    <xdr:to>
      <xdr:col>6</xdr:col>
      <xdr:colOff>510540</xdr:colOff>
      <xdr:row>78</xdr:row>
      <xdr:rowOff>143510</xdr:rowOff>
    </xdr:to>
    <xdr:cxnSp macro="">
      <xdr:nvCxnSpPr>
        <xdr:cNvPr id="11430" name="直線コネクタ 166">
          <a:extLst>
            <a:ext uri="{FF2B5EF4-FFF2-40B4-BE49-F238E27FC236}">
              <a16:creationId xmlns:a16="http://schemas.microsoft.com/office/drawing/2014/main" id="{00000000-0008-0000-0700-0000A62C0000}"/>
            </a:ext>
          </a:extLst>
        </xdr:cNvPr>
        <xdr:cNvCxnSpPr/>
      </xdr:nvCxnSpPr>
      <xdr:spPr>
        <a:xfrm flipV="1">
          <a:off x="4633595" y="1234757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78</xdr:row>
      <xdr:rowOff>146685</xdr:rowOff>
    </xdr:from>
    <xdr:to>
      <xdr:col>7</xdr:col>
      <xdr:colOff>410210</xdr:colOff>
      <xdr:row>80</xdr:row>
      <xdr:rowOff>62230</xdr:rowOff>
    </xdr:to>
    <xdr:sp macro="" textlink="">
      <xdr:nvSpPr>
        <xdr:cNvPr id="11431" name="民生費最小値テキスト">
          <a:extLst>
            <a:ext uri="{FF2B5EF4-FFF2-40B4-BE49-F238E27FC236}">
              <a16:creationId xmlns:a16="http://schemas.microsoft.com/office/drawing/2014/main" id="{00000000-0008-0000-0700-0000A72C0000}"/>
            </a:ext>
          </a:extLst>
        </xdr:cNvPr>
        <xdr:cNvSpPr txBox="1"/>
      </xdr:nvSpPr>
      <xdr:spPr>
        <a:xfrm>
          <a:off x="4686300" y="13519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99,365</a:t>
          </a:r>
        </a:p>
      </xdr:txBody>
    </xdr:sp>
    <xdr:clientData/>
  </xdr:twoCellAnchor>
  <xdr:twoCellAnchor>
    <xdr:from>
      <xdr:col>6</xdr:col>
      <xdr:colOff>422275</xdr:colOff>
      <xdr:row>78</xdr:row>
      <xdr:rowOff>143510</xdr:rowOff>
    </xdr:from>
    <xdr:to>
      <xdr:col>6</xdr:col>
      <xdr:colOff>600075</xdr:colOff>
      <xdr:row>78</xdr:row>
      <xdr:rowOff>143510</xdr:rowOff>
    </xdr:to>
    <xdr:cxnSp macro="">
      <xdr:nvCxnSpPr>
        <xdr:cNvPr id="11432" name="直線コネクタ 168">
          <a:extLst>
            <a:ext uri="{FF2B5EF4-FFF2-40B4-BE49-F238E27FC236}">
              <a16:creationId xmlns:a16="http://schemas.microsoft.com/office/drawing/2014/main" id="{00000000-0008-0000-0700-0000A82C0000}"/>
            </a:ext>
          </a:extLst>
        </xdr:cNvPr>
        <xdr:cNvCxnSpPr/>
      </xdr:nvCxnSpPr>
      <xdr:spPr>
        <a:xfrm>
          <a:off x="4546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70</xdr:row>
      <xdr:rowOff>121285</xdr:rowOff>
    </xdr:from>
    <xdr:to>
      <xdr:col>7</xdr:col>
      <xdr:colOff>474345</xdr:colOff>
      <xdr:row>72</xdr:row>
      <xdr:rowOff>36830</xdr:rowOff>
    </xdr:to>
    <xdr:sp macro="" textlink="">
      <xdr:nvSpPr>
        <xdr:cNvPr id="11433" name="民生費最大値テキスト">
          <a:extLst>
            <a:ext uri="{FF2B5EF4-FFF2-40B4-BE49-F238E27FC236}">
              <a16:creationId xmlns:a16="http://schemas.microsoft.com/office/drawing/2014/main" id="{00000000-0008-0000-0700-0000A92C0000}"/>
            </a:ext>
          </a:extLst>
        </xdr:cNvPr>
        <xdr:cNvSpPr txBox="1"/>
      </xdr:nvSpPr>
      <xdr:spPr>
        <a:xfrm>
          <a:off x="4686300" y="12122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354,927</a:t>
          </a:r>
        </a:p>
      </xdr:txBody>
    </xdr:sp>
    <xdr:clientData/>
  </xdr:twoCellAnchor>
  <xdr:twoCellAnchor>
    <xdr:from>
      <xdr:col>6</xdr:col>
      <xdr:colOff>422275</xdr:colOff>
      <xdr:row>72</xdr:row>
      <xdr:rowOff>3175</xdr:rowOff>
    </xdr:from>
    <xdr:to>
      <xdr:col>6</xdr:col>
      <xdr:colOff>600075</xdr:colOff>
      <xdr:row>72</xdr:row>
      <xdr:rowOff>3175</xdr:rowOff>
    </xdr:to>
    <xdr:cxnSp macro="">
      <xdr:nvCxnSpPr>
        <xdr:cNvPr id="11434" name="直線コネクタ 170">
          <a:extLst>
            <a:ext uri="{FF2B5EF4-FFF2-40B4-BE49-F238E27FC236}">
              <a16:creationId xmlns:a16="http://schemas.microsoft.com/office/drawing/2014/main" id="{00000000-0008-0000-0700-0000AA2C0000}"/>
            </a:ext>
          </a:extLst>
        </xdr:cNvPr>
        <xdr:cNvCxnSpPr/>
      </xdr:nvCxnSpPr>
      <xdr:spPr>
        <a:xfrm>
          <a:off x="4546600" y="1234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167640</xdr:rowOff>
    </xdr:from>
    <xdr:to>
      <xdr:col>6</xdr:col>
      <xdr:colOff>511810</xdr:colOff>
      <xdr:row>76</xdr:row>
      <xdr:rowOff>151130</xdr:rowOff>
    </xdr:to>
    <xdr:cxnSp macro="">
      <xdr:nvCxnSpPr>
        <xdr:cNvPr id="11435" name="直線コネクタ 171">
          <a:extLst>
            <a:ext uri="{FF2B5EF4-FFF2-40B4-BE49-F238E27FC236}">
              <a16:creationId xmlns:a16="http://schemas.microsoft.com/office/drawing/2014/main" id="{00000000-0008-0000-0700-0000AB2C0000}"/>
            </a:ext>
          </a:extLst>
        </xdr:cNvPr>
        <xdr:cNvCxnSpPr/>
      </xdr:nvCxnSpPr>
      <xdr:spPr>
        <a:xfrm flipV="1">
          <a:off x="3797300" y="13026390"/>
          <a:ext cx="838835"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76</xdr:row>
      <xdr:rowOff>135890</xdr:rowOff>
    </xdr:from>
    <xdr:to>
      <xdr:col>7</xdr:col>
      <xdr:colOff>474345</xdr:colOff>
      <xdr:row>78</xdr:row>
      <xdr:rowOff>52070</xdr:rowOff>
    </xdr:to>
    <xdr:sp macro="" textlink="">
      <xdr:nvSpPr>
        <xdr:cNvPr id="11436" name="民生費平均値テキスト">
          <a:extLst>
            <a:ext uri="{FF2B5EF4-FFF2-40B4-BE49-F238E27FC236}">
              <a16:creationId xmlns:a16="http://schemas.microsoft.com/office/drawing/2014/main" id="{00000000-0008-0000-0700-0000AC2C0000}"/>
            </a:ext>
          </a:extLst>
        </xdr:cNvPr>
        <xdr:cNvSpPr txBox="1"/>
      </xdr:nvSpPr>
      <xdr:spPr>
        <a:xfrm>
          <a:off x="4686300" y="1316609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159,946</a:t>
          </a:r>
        </a:p>
      </xdr:txBody>
    </xdr:sp>
    <xdr:clientData/>
  </xdr:twoCellAnchor>
  <xdr:twoCellAnchor>
    <xdr:from>
      <xdr:col>6</xdr:col>
      <xdr:colOff>460375</xdr:colOff>
      <xdr:row>76</xdr:row>
      <xdr:rowOff>157480</xdr:rowOff>
    </xdr:from>
    <xdr:to>
      <xdr:col>6</xdr:col>
      <xdr:colOff>561975</xdr:colOff>
      <xdr:row>77</xdr:row>
      <xdr:rowOff>87630</xdr:rowOff>
    </xdr:to>
    <xdr:sp macro="" textlink="">
      <xdr:nvSpPr>
        <xdr:cNvPr id="11437" name="フローチャート : 判断 173">
          <a:extLst>
            <a:ext uri="{FF2B5EF4-FFF2-40B4-BE49-F238E27FC236}">
              <a16:creationId xmlns:a16="http://schemas.microsoft.com/office/drawing/2014/main" id="{00000000-0008-0000-0700-0000AD2C0000}"/>
            </a:ext>
          </a:extLst>
        </xdr:cNvPr>
        <xdr:cNvSpPr/>
      </xdr:nvSpPr>
      <xdr:spPr>
        <a:xfrm>
          <a:off x="45847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75</xdr:row>
      <xdr:rowOff>81915</xdr:rowOff>
    </xdr:from>
    <xdr:to>
      <xdr:col>5</xdr:col>
      <xdr:colOff>358775</xdr:colOff>
      <xdr:row>76</xdr:row>
      <xdr:rowOff>151130</xdr:rowOff>
    </xdr:to>
    <xdr:cxnSp macro="">
      <xdr:nvCxnSpPr>
        <xdr:cNvPr id="11438" name="直線コネクタ 174">
          <a:extLst>
            <a:ext uri="{FF2B5EF4-FFF2-40B4-BE49-F238E27FC236}">
              <a16:creationId xmlns:a16="http://schemas.microsoft.com/office/drawing/2014/main" id="{00000000-0008-0000-0700-0000AE2C0000}"/>
            </a:ext>
          </a:extLst>
        </xdr:cNvPr>
        <xdr:cNvCxnSpPr/>
      </xdr:nvCxnSpPr>
      <xdr:spPr>
        <a:xfrm>
          <a:off x="2908300" y="12940665"/>
          <a:ext cx="88900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151765</xdr:rowOff>
    </xdr:from>
    <xdr:to>
      <xdr:col>5</xdr:col>
      <xdr:colOff>409575</xdr:colOff>
      <xdr:row>77</xdr:row>
      <xdr:rowOff>81915</xdr:rowOff>
    </xdr:to>
    <xdr:sp macro="" textlink="">
      <xdr:nvSpPr>
        <xdr:cNvPr id="11439" name="フローチャート : 判断 175">
          <a:extLst>
            <a:ext uri="{FF2B5EF4-FFF2-40B4-BE49-F238E27FC236}">
              <a16:creationId xmlns:a16="http://schemas.microsoft.com/office/drawing/2014/main" id="{00000000-0008-0000-0700-0000AF2C0000}"/>
            </a:ext>
          </a:extLst>
        </xdr:cNvPr>
        <xdr:cNvSpPr/>
      </xdr:nvSpPr>
      <xdr:spPr>
        <a:xfrm>
          <a:off x="3746500" y="131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77</xdr:row>
      <xdr:rowOff>73025</xdr:rowOff>
    </xdr:from>
    <xdr:to>
      <xdr:col>5</xdr:col>
      <xdr:colOff>657225</xdr:colOff>
      <xdr:row>78</xdr:row>
      <xdr:rowOff>160655</xdr:rowOff>
    </xdr:to>
    <xdr:sp macro="" textlink="">
      <xdr:nvSpPr>
        <xdr:cNvPr id="11440" name="テキスト ボックス 176">
          <a:extLst>
            <a:ext uri="{FF2B5EF4-FFF2-40B4-BE49-F238E27FC236}">
              <a16:creationId xmlns:a16="http://schemas.microsoft.com/office/drawing/2014/main" id="{00000000-0008-0000-0700-0000B02C0000}"/>
            </a:ext>
          </a:extLst>
        </xdr:cNvPr>
        <xdr:cNvSpPr txBox="1"/>
      </xdr:nvSpPr>
      <xdr:spPr>
        <a:xfrm>
          <a:off x="3497580" y="132746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161,217</a:t>
          </a:r>
        </a:p>
      </xdr:txBody>
    </xdr:sp>
    <xdr:clientData/>
  </xdr:twoCellAnchor>
  <xdr:twoCellAnchor>
    <xdr:from>
      <xdr:col>2</xdr:col>
      <xdr:colOff>638175</xdr:colOff>
      <xdr:row>75</xdr:row>
      <xdr:rowOff>81915</xdr:rowOff>
    </xdr:from>
    <xdr:to>
      <xdr:col>4</xdr:col>
      <xdr:colOff>155575</xdr:colOff>
      <xdr:row>76</xdr:row>
      <xdr:rowOff>129540</xdr:rowOff>
    </xdr:to>
    <xdr:cxnSp macro="">
      <xdr:nvCxnSpPr>
        <xdr:cNvPr id="11441" name="直線コネクタ 177">
          <a:extLst>
            <a:ext uri="{FF2B5EF4-FFF2-40B4-BE49-F238E27FC236}">
              <a16:creationId xmlns:a16="http://schemas.microsoft.com/office/drawing/2014/main" id="{00000000-0008-0000-0700-0000B12C0000}"/>
            </a:ext>
          </a:extLst>
        </xdr:cNvPr>
        <xdr:cNvCxnSpPr/>
      </xdr:nvCxnSpPr>
      <xdr:spPr>
        <a:xfrm flipV="1">
          <a:off x="2019300" y="12940665"/>
          <a:ext cx="8890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20955</xdr:rowOff>
    </xdr:from>
    <xdr:to>
      <xdr:col>4</xdr:col>
      <xdr:colOff>206375</xdr:colOff>
      <xdr:row>77</xdr:row>
      <xdr:rowOff>122555</xdr:rowOff>
    </xdr:to>
    <xdr:sp macro="" textlink="">
      <xdr:nvSpPr>
        <xdr:cNvPr id="11442" name="フローチャート : 判断 178">
          <a:extLst>
            <a:ext uri="{FF2B5EF4-FFF2-40B4-BE49-F238E27FC236}">
              <a16:creationId xmlns:a16="http://schemas.microsoft.com/office/drawing/2014/main" id="{00000000-0008-0000-0700-0000B22C0000}"/>
            </a:ext>
          </a:extLst>
        </xdr:cNvPr>
        <xdr:cNvSpPr/>
      </xdr:nvSpPr>
      <xdr:spPr>
        <a:xfrm>
          <a:off x="28575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77</xdr:row>
      <xdr:rowOff>113665</xdr:rowOff>
    </xdr:from>
    <xdr:to>
      <xdr:col>4</xdr:col>
      <xdr:colOff>454660</xdr:colOff>
      <xdr:row>79</xdr:row>
      <xdr:rowOff>29210</xdr:rowOff>
    </xdr:to>
    <xdr:sp macro="" textlink="">
      <xdr:nvSpPr>
        <xdr:cNvPr id="11443" name="テキスト ボックス 179">
          <a:extLst>
            <a:ext uri="{FF2B5EF4-FFF2-40B4-BE49-F238E27FC236}">
              <a16:creationId xmlns:a16="http://schemas.microsoft.com/office/drawing/2014/main" id="{00000000-0008-0000-0700-0000B32C0000}"/>
            </a:ext>
          </a:extLst>
        </xdr:cNvPr>
        <xdr:cNvSpPr txBox="1"/>
      </xdr:nvSpPr>
      <xdr:spPr>
        <a:xfrm>
          <a:off x="2608580" y="13315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152,306</a:t>
          </a:r>
        </a:p>
      </xdr:txBody>
    </xdr:sp>
    <xdr:clientData/>
  </xdr:twoCellAnchor>
  <xdr:twoCellAnchor>
    <xdr:from>
      <xdr:col>1</xdr:col>
      <xdr:colOff>434975</xdr:colOff>
      <xdr:row>76</xdr:row>
      <xdr:rowOff>129540</xdr:rowOff>
    </xdr:from>
    <xdr:to>
      <xdr:col>2</xdr:col>
      <xdr:colOff>638175</xdr:colOff>
      <xdr:row>77</xdr:row>
      <xdr:rowOff>56515</xdr:rowOff>
    </xdr:to>
    <xdr:cxnSp macro="">
      <xdr:nvCxnSpPr>
        <xdr:cNvPr id="11444" name="直線コネクタ 180">
          <a:extLst>
            <a:ext uri="{FF2B5EF4-FFF2-40B4-BE49-F238E27FC236}">
              <a16:creationId xmlns:a16="http://schemas.microsoft.com/office/drawing/2014/main" id="{00000000-0008-0000-0700-0000B42C0000}"/>
            </a:ext>
          </a:extLst>
        </xdr:cNvPr>
        <xdr:cNvCxnSpPr/>
      </xdr:nvCxnSpPr>
      <xdr:spPr>
        <a:xfrm flipV="1">
          <a:off x="1130300" y="1315974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86995</xdr:rowOff>
    </xdr:from>
    <xdr:to>
      <xdr:col>3</xdr:col>
      <xdr:colOff>3175</xdr:colOff>
      <xdr:row>78</xdr:row>
      <xdr:rowOff>17780</xdr:rowOff>
    </xdr:to>
    <xdr:sp macro="" textlink="">
      <xdr:nvSpPr>
        <xdr:cNvPr id="11445" name="フローチャート : 判断 181">
          <a:extLst>
            <a:ext uri="{FF2B5EF4-FFF2-40B4-BE49-F238E27FC236}">
              <a16:creationId xmlns:a16="http://schemas.microsoft.com/office/drawing/2014/main" id="{00000000-0008-0000-0700-0000B52C0000}"/>
            </a:ext>
          </a:extLst>
        </xdr:cNvPr>
        <xdr:cNvSpPr/>
      </xdr:nvSpPr>
      <xdr:spPr>
        <a:xfrm>
          <a:off x="19685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78</xdr:row>
      <xdr:rowOff>8255</xdr:rowOff>
    </xdr:from>
    <xdr:to>
      <xdr:col>3</xdr:col>
      <xdr:colOff>251460</xdr:colOff>
      <xdr:row>79</xdr:row>
      <xdr:rowOff>95250</xdr:rowOff>
    </xdr:to>
    <xdr:sp macro="" textlink="">
      <xdr:nvSpPr>
        <xdr:cNvPr id="11446" name="テキスト ボックス 182">
          <a:extLst>
            <a:ext uri="{FF2B5EF4-FFF2-40B4-BE49-F238E27FC236}">
              <a16:creationId xmlns:a16="http://schemas.microsoft.com/office/drawing/2014/main" id="{00000000-0008-0000-0700-0000B62C0000}"/>
            </a:ext>
          </a:extLst>
        </xdr:cNvPr>
        <xdr:cNvSpPr txBox="1"/>
      </xdr:nvSpPr>
      <xdr:spPr>
        <a:xfrm>
          <a:off x="1719580" y="13381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137,961</a:t>
          </a:r>
        </a:p>
      </xdr:txBody>
    </xdr:sp>
    <xdr:clientData/>
  </xdr:twoCellAnchor>
  <xdr:twoCellAnchor>
    <xdr:from>
      <xdr:col>1</xdr:col>
      <xdr:colOff>384175</xdr:colOff>
      <xdr:row>77</xdr:row>
      <xdr:rowOff>40640</xdr:rowOff>
    </xdr:from>
    <xdr:to>
      <xdr:col>1</xdr:col>
      <xdr:colOff>485775</xdr:colOff>
      <xdr:row>77</xdr:row>
      <xdr:rowOff>142240</xdr:rowOff>
    </xdr:to>
    <xdr:sp macro="" textlink="">
      <xdr:nvSpPr>
        <xdr:cNvPr id="11447" name="フローチャート : 判断 183">
          <a:extLst>
            <a:ext uri="{FF2B5EF4-FFF2-40B4-BE49-F238E27FC236}">
              <a16:creationId xmlns:a16="http://schemas.microsoft.com/office/drawing/2014/main" id="{00000000-0008-0000-0700-0000B72C0000}"/>
            </a:ext>
          </a:extLst>
        </xdr:cNvPr>
        <xdr:cNvSpPr/>
      </xdr:nvSpPr>
      <xdr:spPr>
        <a:xfrm>
          <a:off x="1079500" y="1324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77</xdr:row>
      <xdr:rowOff>133350</xdr:rowOff>
    </xdr:from>
    <xdr:to>
      <xdr:col>2</xdr:col>
      <xdr:colOff>48260</xdr:colOff>
      <xdr:row>79</xdr:row>
      <xdr:rowOff>48895</xdr:rowOff>
    </xdr:to>
    <xdr:sp macro="" textlink="">
      <xdr:nvSpPr>
        <xdr:cNvPr id="11448" name="テキスト ボックス 184">
          <a:extLst>
            <a:ext uri="{FF2B5EF4-FFF2-40B4-BE49-F238E27FC236}">
              <a16:creationId xmlns:a16="http://schemas.microsoft.com/office/drawing/2014/main" id="{00000000-0008-0000-0700-0000B82C0000}"/>
            </a:ext>
          </a:extLst>
        </xdr:cNvPr>
        <xdr:cNvSpPr txBox="1"/>
      </xdr:nvSpPr>
      <xdr:spPr>
        <a:xfrm>
          <a:off x="830580" y="13335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148,073</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1449" name="テキスト ボックス 185">
          <a:extLst>
            <a:ext uri="{FF2B5EF4-FFF2-40B4-BE49-F238E27FC236}">
              <a16:creationId xmlns:a16="http://schemas.microsoft.com/office/drawing/2014/main" id="{00000000-0008-0000-0700-0000B92C0000}"/>
            </a:ext>
          </a:extLst>
        </xdr:cNvPr>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1450" name="テキスト ボックス 186">
          <a:extLst>
            <a:ext uri="{FF2B5EF4-FFF2-40B4-BE49-F238E27FC236}">
              <a16:creationId xmlns:a16="http://schemas.microsoft.com/office/drawing/2014/main" id="{00000000-0008-0000-0700-0000BA2C0000}"/>
            </a:ext>
          </a:extLst>
        </xdr:cNvPr>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1451" name="テキスト ボックス 187">
          <a:extLst>
            <a:ext uri="{FF2B5EF4-FFF2-40B4-BE49-F238E27FC236}">
              <a16:creationId xmlns:a16="http://schemas.microsoft.com/office/drawing/2014/main" id="{00000000-0008-0000-0700-0000BB2C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1452" name="テキスト ボックス 188">
          <a:extLst>
            <a:ext uri="{FF2B5EF4-FFF2-40B4-BE49-F238E27FC236}">
              <a16:creationId xmlns:a16="http://schemas.microsoft.com/office/drawing/2014/main" id="{00000000-0008-0000-0700-0000BC2C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1453" name="テキスト ボックス 189">
          <a:extLst>
            <a:ext uri="{FF2B5EF4-FFF2-40B4-BE49-F238E27FC236}">
              <a16:creationId xmlns:a16="http://schemas.microsoft.com/office/drawing/2014/main" id="{00000000-0008-0000-0700-0000BD2C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75</xdr:row>
      <xdr:rowOff>116840</xdr:rowOff>
    </xdr:from>
    <xdr:to>
      <xdr:col>6</xdr:col>
      <xdr:colOff>561975</xdr:colOff>
      <xdr:row>76</xdr:row>
      <xdr:rowOff>46990</xdr:rowOff>
    </xdr:to>
    <xdr:sp macro="" textlink="">
      <xdr:nvSpPr>
        <xdr:cNvPr id="11454" name="円/楕円 190">
          <a:extLst>
            <a:ext uri="{FF2B5EF4-FFF2-40B4-BE49-F238E27FC236}">
              <a16:creationId xmlns:a16="http://schemas.microsoft.com/office/drawing/2014/main" id="{00000000-0008-0000-0700-0000BE2C0000}"/>
            </a:ext>
          </a:extLst>
        </xdr:cNvPr>
        <xdr:cNvSpPr/>
      </xdr:nvSpPr>
      <xdr:spPr>
        <a:xfrm>
          <a:off x="4584700" y="1297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74</xdr:row>
      <xdr:rowOff>139700</xdr:rowOff>
    </xdr:from>
    <xdr:to>
      <xdr:col>7</xdr:col>
      <xdr:colOff>474345</xdr:colOff>
      <xdr:row>76</xdr:row>
      <xdr:rowOff>55880</xdr:rowOff>
    </xdr:to>
    <xdr:sp macro="" textlink="">
      <xdr:nvSpPr>
        <xdr:cNvPr id="11455" name="民生費該当値テキスト">
          <a:extLst>
            <a:ext uri="{FF2B5EF4-FFF2-40B4-BE49-F238E27FC236}">
              <a16:creationId xmlns:a16="http://schemas.microsoft.com/office/drawing/2014/main" id="{00000000-0008-0000-0700-0000BF2C0000}"/>
            </a:ext>
          </a:extLst>
        </xdr:cNvPr>
        <xdr:cNvSpPr txBox="1"/>
      </xdr:nvSpPr>
      <xdr:spPr>
        <a:xfrm>
          <a:off x="4686300" y="12827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206,422</a:t>
          </a:r>
        </a:p>
      </xdr:txBody>
    </xdr:sp>
    <xdr:clientData/>
  </xdr:twoCellAnchor>
  <xdr:twoCellAnchor>
    <xdr:from>
      <xdr:col>5</xdr:col>
      <xdr:colOff>307975</xdr:colOff>
      <xdr:row>76</xdr:row>
      <xdr:rowOff>100330</xdr:rowOff>
    </xdr:from>
    <xdr:to>
      <xdr:col>5</xdr:col>
      <xdr:colOff>409575</xdr:colOff>
      <xdr:row>77</xdr:row>
      <xdr:rowOff>30480</xdr:rowOff>
    </xdr:to>
    <xdr:sp macro="" textlink="">
      <xdr:nvSpPr>
        <xdr:cNvPr id="11456" name="円/楕円 192">
          <a:extLst>
            <a:ext uri="{FF2B5EF4-FFF2-40B4-BE49-F238E27FC236}">
              <a16:creationId xmlns:a16="http://schemas.microsoft.com/office/drawing/2014/main" id="{00000000-0008-0000-0700-0000C02C0000}"/>
            </a:ext>
          </a:extLst>
        </xdr:cNvPr>
        <xdr:cNvSpPr/>
      </xdr:nvSpPr>
      <xdr:spPr>
        <a:xfrm>
          <a:off x="3746500" y="131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75</xdr:row>
      <xdr:rowOff>46990</xdr:rowOff>
    </xdr:from>
    <xdr:to>
      <xdr:col>5</xdr:col>
      <xdr:colOff>657225</xdr:colOff>
      <xdr:row>76</xdr:row>
      <xdr:rowOff>134620</xdr:rowOff>
    </xdr:to>
    <xdr:sp macro="" textlink="">
      <xdr:nvSpPr>
        <xdr:cNvPr id="11457" name="テキスト ボックス 193">
          <a:extLst>
            <a:ext uri="{FF2B5EF4-FFF2-40B4-BE49-F238E27FC236}">
              <a16:creationId xmlns:a16="http://schemas.microsoft.com/office/drawing/2014/main" id="{00000000-0008-0000-0700-0000C12C0000}"/>
            </a:ext>
          </a:extLst>
        </xdr:cNvPr>
        <xdr:cNvSpPr txBox="1"/>
      </xdr:nvSpPr>
      <xdr:spPr>
        <a:xfrm>
          <a:off x="3497580" y="12905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172,535</a:t>
          </a:r>
        </a:p>
      </xdr:txBody>
    </xdr:sp>
    <xdr:clientData/>
  </xdr:twoCellAnchor>
  <xdr:twoCellAnchor>
    <xdr:from>
      <xdr:col>4</xdr:col>
      <xdr:colOff>104775</xdr:colOff>
      <xdr:row>75</xdr:row>
      <xdr:rowOff>31115</xdr:rowOff>
    </xdr:from>
    <xdr:to>
      <xdr:col>4</xdr:col>
      <xdr:colOff>206375</xdr:colOff>
      <xdr:row>75</xdr:row>
      <xdr:rowOff>132715</xdr:rowOff>
    </xdr:to>
    <xdr:sp macro="" textlink="">
      <xdr:nvSpPr>
        <xdr:cNvPr id="11458" name="円/楕円 194">
          <a:extLst>
            <a:ext uri="{FF2B5EF4-FFF2-40B4-BE49-F238E27FC236}">
              <a16:creationId xmlns:a16="http://schemas.microsoft.com/office/drawing/2014/main" id="{00000000-0008-0000-0700-0000C22C0000}"/>
            </a:ext>
          </a:extLst>
        </xdr:cNvPr>
        <xdr:cNvSpPr/>
      </xdr:nvSpPr>
      <xdr:spPr>
        <a:xfrm>
          <a:off x="2857500" y="12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73</xdr:row>
      <xdr:rowOff>149225</xdr:rowOff>
    </xdr:from>
    <xdr:to>
      <xdr:col>4</xdr:col>
      <xdr:colOff>454660</xdr:colOff>
      <xdr:row>75</xdr:row>
      <xdr:rowOff>65405</xdr:rowOff>
    </xdr:to>
    <xdr:sp macro="" textlink="">
      <xdr:nvSpPr>
        <xdr:cNvPr id="11459" name="テキスト ボックス 195">
          <a:extLst>
            <a:ext uri="{FF2B5EF4-FFF2-40B4-BE49-F238E27FC236}">
              <a16:creationId xmlns:a16="http://schemas.microsoft.com/office/drawing/2014/main" id="{00000000-0008-0000-0700-0000C32C0000}"/>
            </a:ext>
          </a:extLst>
        </xdr:cNvPr>
        <xdr:cNvSpPr txBox="1"/>
      </xdr:nvSpPr>
      <xdr:spPr>
        <a:xfrm>
          <a:off x="2608580" y="1266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225,177</a:t>
          </a:r>
        </a:p>
      </xdr:txBody>
    </xdr:sp>
    <xdr:clientData/>
  </xdr:twoCellAnchor>
  <xdr:twoCellAnchor>
    <xdr:from>
      <xdr:col>2</xdr:col>
      <xdr:colOff>587375</xdr:colOff>
      <xdr:row>76</xdr:row>
      <xdr:rowOff>78740</xdr:rowOff>
    </xdr:from>
    <xdr:to>
      <xdr:col>3</xdr:col>
      <xdr:colOff>3175</xdr:colOff>
      <xdr:row>77</xdr:row>
      <xdr:rowOff>8890</xdr:rowOff>
    </xdr:to>
    <xdr:sp macro="" textlink="">
      <xdr:nvSpPr>
        <xdr:cNvPr id="11460" name="円/楕円 196">
          <a:extLst>
            <a:ext uri="{FF2B5EF4-FFF2-40B4-BE49-F238E27FC236}">
              <a16:creationId xmlns:a16="http://schemas.microsoft.com/office/drawing/2014/main" id="{00000000-0008-0000-0700-0000C42C0000}"/>
            </a:ext>
          </a:extLst>
        </xdr:cNvPr>
        <xdr:cNvSpPr/>
      </xdr:nvSpPr>
      <xdr:spPr>
        <a:xfrm>
          <a:off x="1968500" y="131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75</xdr:row>
      <xdr:rowOff>25400</xdr:rowOff>
    </xdr:from>
    <xdr:to>
      <xdr:col>3</xdr:col>
      <xdr:colOff>251460</xdr:colOff>
      <xdr:row>76</xdr:row>
      <xdr:rowOff>113030</xdr:rowOff>
    </xdr:to>
    <xdr:sp macro="" textlink="">
      <xdr:nvSpPr>
        <xdr:cNvPr id="11461" name="テキスト ボックス 197">
          <a:extLst>
            <a:ext uri="{FF2B5EF4-FFF2-40B4-BE49-F238E27FC236}">
              <a16:creationId xmlns:a16="http://schemas.microsoft.com/office/drawing/2014/main" id="{00000000-0008-0000-0700-0000C52C0000}"/>
            </a:ext>
          </a:extLst>
        </xdr:cNvPr>
        <xdr:cNvSpPr txBox="1"/>
      </xdr:nvSpPr>
      <xdr:spPr>
        <a:xfrm>
          <a:off x="1719580" y="12884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177,289</a:t>
          </a:r>
        </a:p>
      </xdr:txBody>
    </xdr:sp>
    <xdr:clientData/>
  </xdr:twoCellAnchor>
  <xdr:twoCellAnchor>
    <xdr:from>
      <xdr:col>1</xdr:col>
      <xdr:colOff>384175</xdr:colOff>
      <xdr:row>77</xdr:row>
      <xdr:rowOff>6350</xdr:rowOff>
    </xdr:from>
    <xdr:to>
      <xdr:col>1</xdr:col>
      <xdr:colOff>485775</xdr:colOff>
      <xdr:row>77</xdr:row>
      <xdr:rowOff>107315</xdr:rowOff>
    </xdr:to>
    <xdr:sp macro="" textlink="">
      <xdr:nvSpPr>
        <xdr:cNvPr id="11462" name="円/楕円 198">
          <a:extLst>
            <a:ext uri="{FF2B5EF4-FFF2-40B4-BE49-F238E27FC236}">
              <a16:creationId xmlns:a16="http://schemas.microsoft.com/office/drawing/2014/main" id="{00000000-0008-0000-0700-0000C62C0000}"/>
            </a:ext>
          </a:extLst>
        </xdr:cNvPr>
        <xdr:cNvSpPr/>
      </xdr:nvSpPr>
      <xdr:spPr>
        <a:xfrm>
          <a:off x="10795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75</xdr:row>
      <xdr:rowOff>123825</xdr:rowOff>
    </xdr:from>
    <xdr:to>
      <xdr:col>2</xdr:col>
      <xdr:colOff>48260</xdr:colOff>
      <xdr:row>77</xdr:row>
      <xdr:rowOff>39370</xdr:rowOff>
    </xdr:to>
    <xdr:sp macro="" textlink="">
      <xdr:nvSpPr>
        <xdr:cNvPr id="11463" name="テキスト ボックス 199">
          <a:extLst>
            <a:ext uri="{FF2B5EF4-FFF2-40B4-BE49-F238E27FC236}">
              <a16:creationId xmlns:a16="http://schemas.microsoft.com/office/drawing/2014/main" id="{00000000-0008-0000-0700-0000C72C0000}"/>
            </a:ext>
          </a:extLst>
        </xdr:cNvPr>
        <xdr:cNvSpPr txBox="1"/>
      </xdr:nvSpPr>
      <xdr:spPr>
        <a:xfrm>
          <a:off x="830580" y="129825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155,651</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1464" name="正方形/長方形 200">
          <a:extLst>
            <a:ext uri="{FF2B5EF4-FFF2-40B4-BE49-F238E27FC236}">
              <a16:creationId xmlns:a16="http://schemas.microsoft.com/office/drawing/2014/main" id="{00000000-0008-0000-0700-0000C82C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1465" name="正方形/長方形 201">
          <a:extLst>
            <a:ext uri="{FF2B5EF4-FFF2-40B4-BE49-F238E27FC236}">
              <a16:creationId xmlns:a16="http://schemas.microsoft.com/office/drawing/2014/main" id="{00000000-0008-0000-0700-0000C92C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1466" name="正方形/長方形 202">
          <a:extLst>
            <a:ext uri="{FF2B5EF4-FFF2-40B4-BE49-F238E27FC236}">
              <a16:creationId xmlns:a16="http://schemas.microsoft.com/office/drawing/2014/main" id="{00000000-0008-0000-0700-0000CA2C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3/79</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1467" name="正方形/長方形 203">
          <a:extLst>
            <a:ext uri="{FF2B5EF4-FFF2-40B4-BE49-F238E27FC236}">
              <a16:creationId xmlns:a16="http://schemas.microsoft.com/office/drawing/2014/main" id="{00000000-0008-0000-0700-0000CB2C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1468" name="正方形/長方形 204">
          <a:extLst>
            <a:ext uri="{FF2B5EF4-FFF2-40B4-BE49-F238E27FC236}">
              <a16:creationId xmlns:a16="http://schemas.microsoft.com/office/drawing/2014/main" id="{00000000-0008-0000-0700-0000CC2C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35,835</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1469" name="正方形/長方形 205">
          <a:extLst>
            <a:ext uri="{FF2B5EF4-FFF2-40B4-BE49-F238E27FC236}">
              <a16:creationId xmlns:a16="http://schemas.microsoft.com/office/drawing/2014/main" id="{00000000-0008-0000-0700-0000CD2C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1470" name="正方形/長方形 206">
          <a:extLst>
            <a:ext uri="{FF2B5EF4-FFF2-40B4-BE49-F238E27FC236}">
              <a16:creationId xmlns:a16="http://schemas.microsoft.com/office/drawing/2014/main" id="{00000000-0008-0000-0700-0000CE2C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36,200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71" name="正方形/長方形 207">
          <a:extLst>
            <a:ext uri="{FF2B5EF4-FFF2-40B4-BE49-F238E27FC236}">
              <a16:creationId xmlns:a16="http://schemas.microsoft.com/office/drawing/2014/main" id="{00000000-0008-0000-0700-0000CF2C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1472" name="テキスト ボックス 208">
          <a:extLst>
            <a:ext uri="{FF2B5EF4-FFF2-40B4-BE49-F238E27FC236}">
              <a16:creationId xmlns:a16="http://schemas.microsoft.com/office/drawing/2014/main" id="{00000000-0008-0000-0700-0000D02C0000}"/>
            </a:ext>
          </a:extLst>
        </xdr:cNvPr>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1473" name="直線コネクタ 209">
          <a:extLst>
            <a:ext uri="{FF2B5EF4-FFF2-40B4-BE49-F238E27FC236}">
              <a16:creationId xmlns:a16="http://schemas.microsoft.com/office/drawing/2014/main" id="{00000000-0008-0000-0700-0000D12C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11474" name="直線コネクタ 210">
          <a:extLst>
            <a:ext uri="{FF2B5EF4-FFF2-40B4-BE49-F238E27FC236}">
              <a16:creationId xmlns:a16="http://schemas.microsoft.com/office/drawing/2014/main" id="{00000000-0008-0000-0700-0000D22C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97</xdr:row>
      <xdr:rowOff>168910</xdr:rowOff>
    </xdr:from>
    <xdr:to>
      <xdr:col>1</xdr:col>
      <xdr:colOff>66675</xdr:colOff>
      <xdr:row>99</xdr:row>
      <xdr:rowOff>84455</xdr:rowOff>
    </xdr:to>
    <xdr:sp macro="" textlink="">
      <xdr:nvSpPr>
        <xdr:cNvPr id="11475" name="テキスト ボックス 211">
          <a:extLst>
            <a:ext uri="{FF2B5EF4-FFF2-40B4-BE49-F238E27FC236}">
              <a16:creationId xmlns:a16="http://schemas.microsoft.com/office/drawing/2014/main" id="{00000000-0008-0000-0700-0000D32C0000}"/>
            </a:ext>
          </a:extLst>
        </xdr:cNvPr>
        <xdr:cNvSpPr txBox="1"/>
      </xdr:nvSpPr>
      <xdr:spPr>
        <a:xfrm>
          <a:off x="513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96</xdr:row>
      <xdr:rowOff>25400</xdr:rowOff>
    </xdr:from>
    <xdr:to>
      <xdr:col>7</xdr:col>
      <xdr:colOff>638175</xdr:colOff>
      <xdr:row>96</xdr:row>
      <xdr:rowOff>25400</xdr:rowOff>
    </xdr:to>
    <xdr:cxnSp macro="">
      <xdr:nvCxnSpPr>
        <xdr:cNvPr id="11476" name="直線コネクタ 212">
          <a:extLst>
            <a:ext uri="{FF2B5EF4-FFF2-40B4-BE49-F238E27FC236}">
              <a16:creationId xmlns:a16="http://schemas.microsoft.com/office/drawing/2014/main" id="{00000000-0008-0000-0700-0000D42C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95</xdr:row>
      <xdr:rowOff>54610</xdr:rowOff>
    </xdr:from>
    <xdr:to>
      <xdr:col>1</xdr:col>
      <xdr:colOff>66675</xdr:colOff>
      <xdr:row>96</xdr:row>
      <xdr:rowOff>141605</xdr:rowOff>
    </xdr:to>
    <xdr:sp macro="" textlink="">
      <xdr:nvSpPr>
        <xdr:cNvPr id="11477" name="テキスト ボックス 213">
          <a:extLst>
            <a:ext uri="{FF2B5EF4-FFF2-40B4-BE49-F238E27FC236}">
              <a16:creationId xmlns:a16="http://schemas.microsoft.com/office/drawing/2014/main" id="{00000000-0008-0000-0700-0000D52C0000}"/>
            </a:ext>
          </a:extLst>
        </xdr:cNvPr>
        <xdr:cNvSpPr txBox="1"/>
      </xdr:nvSpPr>
      <xdr:spPr>
        <a:xfrm>
          <a:off x="1663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93</xdr:row>
      <xdr:rowOff>82550</xdr:rowOff>
    </xdr:from>
    <xdr:to>
      <xdr:col>7</xdr:col>
      <xdr:colOff>638175</xdr:colOff>
      <xdr:row>93</xdr:row>
      <xdr:rowOff>82550</xdr:rowOff>
    </xdr:to>
    <xdr:cxnSp macro="">
      <xdr:nvCxnSpPr>
        <xdr:cNvPr id="11478" name="直線コネクタ 214">
          <a:extLst>
            <a:ext uri="{FF2B5EF4-FFF2-40B4-BE49-F238E27FC236}">
              <a16:creationId xmlns:a16="http://schemas.microsoft.com/office/drawing/2014/main" id="{00000000-0008-0000-0700-0000D62C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92</xdr:row>
      <xdr:rowOff>111760</xdr:rowOff>
    </xdr:from>
    <xdr:to>
      <xdr:col>1</xdr:col>
      <xdr:colOff>66675</xdr:colOff>
      <xdr:row>94</xdr:row>
      <xdr:rowOff>27305</xdr:rowOff>
    </xdr:to>
    <xdr:sp macro="" textlink="">
      <xdr:nvSpPr>
        <xdr:cNvPr id="11479" name="テキスト ボックス 215">
          <a:extLst>
            <a:ext uri="{FF2B5EF4-FFF2-40B4-BE49-F238E27FC236}">
              <a16:creationId xmlns:a16="http://schemas.microsoft.com/office/drawing/2014/main" id="{00000000-0008-0000-0700-0000D72C0000}"/>
            </a:ext>
          </a:extLst>
        </xdr:cNvPr>
        <xdr:cNvSpPr txBox="1"/>
      </xdr:nvSpPr>
      <xdr:spPr>
        <a:xfrm>
          <a:off x="1663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90</xdr:row>
      <xdr:rowOff>139700</xdr:rowOff>
    </xdr:from>
    <xdr:to>
      <xdr:col>7</xdr:col>
      <xdr:colOff>638175</xdr:colOff>
      <xdr:row>90</xdr:row>
      <xdr:rowOff>139700</xdr:rowOff>
    </xdr:to>
    <xdr:cxnSp macro="">
      <xdr:nvCxnSpPr>
        <xdr:cNvPr id="11480" name="直線コネクタ 216">
          <a:extLst>
            <a:ext uri="{FF2B5EF4-FFF2-40B4-BE49-F238E27FC236}">
              <a16:creationId xmlns:a16="http://schemas.microsoft.com/office/drawing/2014/main" id="{00000000-0008-0000-0700-0000D82C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168910</xdr:rowOff>
    </xdr:from>
    <xdr:to>
      <xdr:col>1</xdr:col>
      <xdr:colOff>66675</xdr:colOff>
      <xdr:row>91</xdr:row>
      <xdr:rowOff>84455</xdr:rowOff>
    </xdr:to>
    <xdr:sp macro="" textlink="">
      <xdr:nvSpPr>
        <xdr:cNvPr id="11481" name="テキスト ボックス 217">
          <a:extLst>
            <a:ext uri="{FF2B5EF4-FFF2-40B4-BE49-F238E27FC236}">
              <a16:creationId xmlns:a16="http://schemas.microsoft.com/office/drawing/2014/main" id="{00000000-0008-0000-0700-0000D92C0000}"/>
            </a:ext>
          </a:extLst>
        </xdr:cNvPr>
        <xdr:cNvSpPr txBox="1"/>
      </xdr:nvSpPr>
      <xdr:spPr>
        <a:xfrm>
          <a:off x="1663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1482" name="直線コネクタ 218">
          <a:extLst>
            <a:ext uri="{FF2B5EF4-FFF2-40B4-BE49-F238E27FC236}">
              <a16:creationId xmlns:a16="http://schemas.microsoft.com/office/drawing/2014/main" id="{00000000-0008-0000-0700-0000DA2C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1483" name="テキスト ボックス 219">
          <a:extLst>
            <a:ext uri="{FF2B5EF4-FFF2-40B4-BE49-F238E27FC236}">
              <a16:creationId xmlns:a16="http://schemas.microsoft.com/office/drawing/2014/main" id="{00000000-0008-0000-0700-0000DB2C0000}"/>
            </a:ext>
          </a:extLst>
        </xdr:cNvPr>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1484" name="衛生費グラフ枠">
          <a:extLst>
            <a:ext uri="{FF2B5EF4-FFF2-40B4-BE49-F238E27FC236}">
              <a16:creationId xmlns:a16="http://schemas.microsoft.com/office/drawing/2014/main" id="{00000000-0008-0000-0700-0000DC2C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91</xdr:row>
      <xdr:rowOff>30480</xdr:rowOff>
    </xdr:from>
    <xdr:to>
      <xdr:col>6</xdr:col>
      <xdr:colOff>510540</xdr:colOff>
      <xdr:row>98</xdr:row>
      <xdr:rowOff>92075</xdr:rowOff>
    </xdr:to>
    <xdr:cxnSp macro="">
      <xdr:nvCxnSpPr>
        <xdr:cNvPr id="11485" name="直線コネクタ 221">
          <a:extLst>
            <a:ext uri="{FF2B5EF4-FFF2-40B4-BE49-F238E27FC236}">
              <a16:creationId xmlns:a16="http://schemas.microsoft.com/office/drawing/2014/main" id="{00000000-0008-0000-0700-0000DD2C0000}"/>
            </a:ext>
          </a:extLst>
        </xdr:cNvPr>
        <xdr:cNvCxnSpPr/>
      </xdr:nvCxnSpPr>
      <xdr:spPr>
        <a:xfrm flipV="1">
          <a:off x="4633595" y="1563243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98</xdr:row>
      <xdr:rowOff>95885</xdr:rowOff>
    </xdr:from>
    <xdr:to>
      <xdr:col>7</xdr:col>
      <xdr:colOff>410210</xdr:colOff>
      <xdr:row>100</xdr:row>
      <xdr:rowOff>12065</xdr:rowOff>
    </xdr:to>
    <xdr:sp macro="" textlink="">
      <xdr:nvSpPr>
        <xdr:cNvPr id="11486" name="衛生費最小値テキスト">
          <a:extLst>
            <a:ext uri="{FF2B5EF4-FFF2-40B4-BE49-F238E27FC236}">
              <a16:creationId xmlns:a16="http://schemas.microsoft.com/office/drawing/2014/main" id="{00000000-0008-0000-0700-0000DE2C0000}"/>
            </a:ext>
          </a:extLst>
        </xdr:cNvPr>
        <xdr:cNvSpPr txBox="1"/>
      </xdr:nvSpPr>
      <xdr:spPr>
        <a:xfrm>
          <a:off x="4686300" y="16897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20,870</a:t>
          </a:r>
        </a:p>
      </xdr:txBody>
    </xdr:sp>
    <xdr:clientData/>
  </xdr:twoCellAnchor>
  <xdr:twoCellAnchor>
    <xdr:from>
      <xdr:col>6</xdr:col>
      <xdr:colOff>422275</xdr:colOff>
      <xdr:row>98</xdr:row>
      <xdr:rowOff>92075</xdr:rowOff>
    </xdr:from>
    <xdr:to>
      <xdr:col>6</xdr:col>
      <xdr:colOff>600075</xdr:colOff>
      <xdr:row>98</xdr:row>
      <xdr:rowOff>92075</xdr:rowOff>
    </xdr:to>
    <xdr:cxnSp macro="">
      <xdr:nvCxnSpPr>
        <xdr:cNvPr id="11487" name="直線コネクタ 223">
          <a:extLst>
            <a:ext uri="{FF2B5EF4-FFF2-40B4-BE49-F238E27FC236}">
              <a16:creationId xmlns:a16="http://schemas.microsoft.com/office/drawing/2014/main" id="{00000000-0008-0000-0700-0000DF2C0000}"/>
            </a:ext>
          </a:extLst>
        </xdr:cNvPr>
        <xdr:cNvCxnSpPr/>
      </xdr:nvCxnSpPr>
      <xdr:spPr>
        <a:xfrm>
          <a:off x="4546600" y="1689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89</xdr:row>
      <xdr:rowOff>148590</xdr:rowOff>
    </xdr:from>
    <xdr:to>
      <xdr:col>7</xdr:col>
      <xdr:colOff>474345</xdr:colOff>
      <xdr:row>91</xdr:row>
      <xdr:rowOff>64770</xdr:rowOff>
    </xdr:to>
    <xdr:sp macro="" textlink="">
      <xdr:nvSpPr>
        <xdr:cNvPr id="11488" name="衛生費最大値テキスト">
          <a:extLst>
            <a:ext uri="{FF2B5EF4-FFF2-40B4-BE49-F238E27FC236}">
              <a16:creationId xmlns:a16="http://schemas.microsoft.com/office/drawing/2014/main" id="{00000000-0008-0000-0700-0000E02C0000}"/>
            </a:ext>
          </a:extLst>
        </xdr:cNvPr>
        <xdr:cNvSpPr txBox="1"/>
      </xdr:nvSpPr>
      <xdr:spPr>
        <a:xfrm>
          <a:off x="4686300" y="15407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572,771</a:t>
          </a:r>
        </a:p>
      </xdr:txBody>
    </xdr:sp>
    <xdr:clientData/>
  </xdr:twoCellAnchor>
  <xdr:twoCellAnchor>
    <xdr:from>
      <xdr:col>6</xdr:col>
      <xdr:colOff>422275</xdr:colOff>
      <xdr:row>91</xdr:row>
      <xdr:rowOff>30480</xdr:rowOff>
    </xdr:from>
    <xdr:to>
      <xdr:col>6</xdr:col>
      <xdr:colOff>600075</xdr:colOff>
      <xdr:row>91</xdr:row>
      <xdr:rowOff>30480</xdr:rowOff>
    </xdr:to>
    <xdr:cxnSp macro="">
      <xdr:nvCxnSpPr>
        <xdr:cNvPr id="11489" name="直線コネクタ 225">
          <a:extLst>
            <a:ext uri="{FF2B5EF4-FFF2-40B4-BE49-F238E27FC236}">
              <a16:creationId xmlns:a16="http://schemas.microsoft.com/office/drawing/2014/main" id="{00000000-0008-0000-0700-0000E12C0000}"/>
            </a:ext>
          </a:extLst>
        </xdr:cNvPr>
        <xdr:cNvCxnSpPr/>
      </xdr:nvCxnSpPr>
      <xdr:spPr>
        <a:xfrm>
          <a:off x="4546600" y="1563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127635</xdr:rowOff>
    </xdr:from>
    <xdr:to>
      <xdr:col>6</xdr:col>
      <xdr:colOff>511810</xdr:colOff>
      <xdr:row>97</xdr:row>
      <xdr:rowOff>74930</xdr:rowOff>
    </xdr:to>
    <xdr:cxnSp macro="">
      <xdr:nvCxnSpPr>
        <xdr:cNvPr id="11490" name="直線コネクタ 226">
          <a:extLst>
            <a:ext uri="{FF2B5EF4-FFF2-40B4-BE49-F238E27FC236}">
              <a16:creationId xmlns:a16="http://schemas.microsoft.com/office/drawing/2014/main" id="{00000000-0008-0000-0700-0000E22C0000}"/>
            </a:ext>
          </a:extLst>
        </xdr:cNvPr>
        <xdr:cNvCxnSpPr/>
      </xdr:nvCxnSpPr>
      <xdr:spPr>
        <a:xfrm flipV="1">
          <a:off x="3797300" y="16586835"/>
          <a:ext cx="838835"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97</xdr:row>
      <xdr:rowOff>88900</xdr:rowOff>
    </xdr:from>
    <xdr:to>
      <xdr:col>7</xdr:col>
      <xdr:colOff>410210</xdr:colOff>
      <xdr:row>99</xdr:row>
      <xdr:rowOff>4445</xdr:rowOff>
    </xdr:to>
    <xdr:sp macro="" textlink="">
      <xdr:nvSpPr>
        <xdr:cNvPr id="11491" name="衛生費平均値テキスト">
          <a:extLst>
            <a:ext uri="{FF2B5EF4-FFF2-40B4-BE49-F238E27FC236}">
              <a16:creationId xmlns:a16="http://schemas.microsoft.com/office/drawing/2014/main" id="{00000000-0008-0000-0700-0000E32C0000}"/>
            </a:ext>
          </a:extLst>
        </xdr:cNvPr>
        <xdr:cNvSpPr txBox="1"/>
      </xdr:nvSpPr>
      <xdr:spPr>
        <a:xfrm>
          <a:off x="4686300" y="167195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65,546</a:t>
          </a:r>
        </a:p>
      </xdr:txBody>
    </xdr:sp>
    <xdr:clientData/>
  </xdr:twoCellAnchor>
  <xdr:twoCellAnchor>
    <xdr:from>
      <xdr:col>6</xdr:col>
      <xdr:colOff>460375</xdr:colOff>
      <xdr:row>97</xdr:row>
      <xdr:rowOff>110490</xdr:rowOff>
    </xdr:from>
    <xdr:to>
      <xdr:col>6</xdr:col>
      <xdr:colOff>561975</xdr:colOff>
      <xdr:row>98</xdr:row>
      <xdr:rowOff>40640</xdr:rowOff>
    </xdr:to>
    <xdr:sp macro="" textlink="">
      <xdr:nvSpPr>
        <xdr:cNvPr id="11492" name="フローチャート : 判断 228">
          <a:extLst>
            <a:ext uri="{FF2B5EF4-FFF2-40B4-BE49-F238E27FC236}">
              <a16:creationId xmlns:a16="http://schemas.microsoft.com/office/drawing/2014/main" id="{00000000-0008-0000-0700-0000E42C0000}"/>
            </a:ext>
          </a:extLst>
        </xdr:cNvPr>
        <xdr:cNvSpPr/>
      </xdr:nvSpPr>
      <xdr:spPr>
        <a:xfrm>
          <a:off x="4584700" y="1674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97</xdr:row>
      <xdr:rowOff>74930</xdr:rowOff>
    </xdr:from>
    <xdr:to>
      <xdr:col>5</xdr:col>
      <xdr:colOff>358775</xdr:colOff>
      <xdr:row>97</xdr:row>
      <xdr:rowOff>98425</xdr:rowOff>
    </xdr:to>
    <xdr:cxnSp macro="">
      <xdr:nvCxnSpPr>
        <xdr:cNvPr id="11493" name="直線コネクタ 229">
          <a:extLst>
            <a:ext uri="{FF2B5EF4-FFF2-40B4-BE49-F238E27FC236}">
              <a16:creationId xmlns:a16="http://schemas.microsoft.com/office/drawing/2014/main" id="{00000000-0008-0000-0700-0000E52C0000}"/>
            </a:ext>
          </a:extLst>
        </xdr:cNvPr>
        <xdr:cNvCxnSpPr/>
      </xdr:nvCxnSpPr>
      <xdr:spPr>
        <a:xfrm flipV="1">
          <a:off x="2908300" y="167055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128270</xdr:rowOff>
    </xdr:from>
    <xdr:to>
      <xdr:col>5</xdr:col>
      <xdr:colOff>409575</xdr:colOff>
      <xdr:row>98</xdr:row>
      <xdr:rowOff>58420</xdr:rowOff>
    </xdr:to>
    <xdr:sp macro="" textlink="">
      <xdr:nvSpPr>
        <xdr:cNvPr id="11494" name="フローチャート : 判断 230">
          <a:extLst>
            <a:ext uri="{FF2B5EF4-FFF2-40B4-BE49-F238E27FC236}">
              <a16:creationId xmlns:a16="http://schemas.microsoft.com/office/drawing/2014/main" id="{00000000-0008-0000-0700-0000E62C0000}"/>
            </a:ext>
          </a:extLst>
        </xdr:cNvPr>
        <xdr:cNvSpPr/>
      </xdr:nvSpPr>
      <xdr:spPr>
        <a:xfrm>
          <a:off x="3746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98</xdr:row>
      <xdr:rowOff>49530</xdr:rowOff>
    </xdr:from>
    <xdr:to>
      <xdr:col>5</xdr:col>
      <xdr:colOff>625475</xdr:colOff>
      <xdr:row>99</xdr:row>
      <xdr:rowOff>137160</xdr:rowOff>
    </xdr:to>
    <xdr:sp macro="" textlink="">
      <xdr:nvSpPr>
        <xdr:cNvPr id="11495" name="テキスト ボックス 231">
          <a:extLst>
            <a:ext uri="{FF2B5EF4-FFF2-40B4-BE49-F238E27FC236}">
              <a16:creationId xmlns:a16="http://schemas.microsoft.com/office/drawing/2014/main" id="{00000000-0008-0000-0700-0000E72C0000}"/>
            </a:ext>
          </a:extLst>
        </xdr:cNvPr>
        <xdr:cNvSpPr txBox="1"/>
      </xdr:nvSpPr>
      <xdr:spPr>
        <a:xfrm>
          <a:off x="3529965" y="16851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57,775</a:t>
          </a:r>
        </a:p>
      </xdr:txBody>
    </xdr:sp>
    <xdr:clientData/>
  </xdr:twoCellAnchor>
  <xdr:twoCellAnchor>
    <xdr:from>
      <xdr:col>2</xdr:col>
      <xdr:colOff>638175</xdr:colOff>
      <xdr:row>97</xdr:row>
      <xdr:rowOff>72390</xdr:rowOff>
    </xdr:from>
    <xdr:to>
      <xdr:col>4</xdr:col>
      <xdr:colOff>155575</xdr:colOff>
      <xdr:row>97</xdr:row>
      <xdr:rowOff>98425</xdr:rowOff>
    </xdr:to>
    <xdr:cxnSp macro="">
      <xdr:nvCxnSpPr>
        <xdr:cNvPr id="11496" name="直線コネクタ 232">
          <a:extLst>
            <a:ext uri="{FF2B5EF4-FFF2-40B4-BE49-F238E27FC236}">
              <a16:creationId xmlns:a16="http://schemas.microsoft.com/office/drawing/2014/main" id="{00000000-0008-0000-0700-0000E82C0000}"/>
            </a:ext>
          </a:extLst>
        </xdr:cNvPr>
        <xdr:cNvCxnSpPr/>
      </xdr:nvCxnSpPr>
      <xdr:spPr>
        <a:xfrm>
          <a:off x="2019300" y="167030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97790</xdr:rowOff>
    </xdr:from>
    <xdr:to>
      <xdr:col>4</xdr:col>
      <xdr:colOff>206375</xdr:colOff>
      <xdr:row>98</xdr:row>
      <xdr:rowOff>27940</xdr:rowOff>
    </xdr:to>
    <xdr:sp macro="" textlink="">
      <xdr:nvSpPr>
        <xdr:cNvPr id="11497" name="フローチャート : 判断 233">
          <a:extLst>
            <a:ext uri="{FF2B5EF4-FFF2-40B4-BE49-F238E27FC236}">
              <a16:creationId xmlns:a16="http://schemas.microsoft.com/office/drawing/2014/main" id="{00000000-0008-0000-0700-0000E92C0000}"/>
            </a:ext>
          </a:extLst>
        </xdr:cNvPr>
        <xdr:cNvSpPr/>
      </xdr:nvSpPr>
      <xdr:spPr>
        <a:xfrm>
          <a:off x="2857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98</xdr:row>
      <xdr:rowOff>19050</xdr:rowOff>
    </xdr:from>
    <xdr:to>
      <xdr:col>4</xdr:col>
      <xdr:colOff>422275</xdr:colOff>
      <xdr:row>99</xdr:row>
      <xdr:rowOff>106045</xdr:rowOff>
    </xdr:to>
    <xdr:sp macro="" textlink="">
      <xdr:nvSpPr>
        <xdr:cNvPr id="11498" name="テキスト ボックス 234">
          <a:extLst>
            <a:ext uri="{FF2B5EF4-FFF2-40B4-BE49-F238E27FC236}">
              <a16:creationId xmlns:a16="http://schemas.microsoft.com/office/drawing/2014/main" id="{00000000-0008-0000-0700-0000EA2C0000}"/>
            </a:ext>
          </a:extLst>
        </xdr:cNvPr>
        <xdr:cNvSpPr txBox="1"/>
      </xdr:nvSpPr>
      <xdr:spPr>
        <a:xfrm>
          <a:off x="2640965" y="16821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71,235</a:t>
          </a:r>
        </a:p>
      </xdr:txBody>
    </xdr:sp>
    <xdr:clientData/>
  </xdr:twoCellAnchor>
  <xdr:twoCellAnchor>
    <xdr:from>
      <xdr:col>1</xdr:col>
      <xdr:colOff>434975</xdr:colOff>
      <xdr:row>97</xdr:row>
      <xdr:rowOff>72390</xdr:rowOff>
    </xdr:from>
    <xdr:to>
      <xdr:col>2</xdr:col>
      <xdr:colOff>638175</xdr:colOff>
      <xdr:row>97</xdr:row>
      <xdr:rowOff>74930</xdr:rowOff>
    </xdr:to>
    <xdr:cxnSp macro="">
      <xdr:nvCxnSpPr>
        <xdr:cNvPr id="11499" name="直線コネクタ 235">
          <a:extLst>
            <a:ext uri="{FF2B5EF4-FFF2-40B4-BE49-F238E27FC236}">
              <a16:creationId xmlns:a16="http://schemas.microsoft.com/office/drawing/2014/main" id="{00000000-0008-0000-0700-0000EB2C0000}"/>
            </a:ext>
          </a:extLst>
        </xdr:cNvPr>
        <xdr:cNvCxnSpPr/>
      </xdr:nvCxnSpPr>
      <xdr:spPr>
        <a:xfrm flipV="1">
          <a:off x="1130300" y="167030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109855</xdr:rowOff>
    </xdr:from>
    <xdr:to>
      <xdr:col>3</xdr:col>
      <xdr:colOff>3175</xdr:colOff>
      <xdr:row>98</xdr:row>
      <xdr:rowOff>40640</xdr:rowOff>
    </xdr:to>
    <xdr:sp macro="" textlink="">
      <xdr:nvSpPr>
        <xdr:cNvPr id="11500" name="フローチャート : 判断 236">
          <a:extLst>
            <a:ext uri="{FF2B5EF4-FFF2-40B4-BE49-F238E27FC236}">
              <a16:creationId xmlns:a16="http://schemas.microsoft.com/office/drawing/2014/main" id="{00000000-0008-0000-0700-0000EC2C0000}"/>
            </a:ext>
          </a:extLst>
        </xdr:cNvPr>
        <xdr:cNvSpPr/>
      </xdr:nvSpPr>
      <xdr:spPr>
        <a:xfrm>
          <a:off x="1968500" y="16740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98</xdr:row>
      <xdr:rowOff>31115</xdr:rowOff>
    </xdr:from>
    <xdr:to>
      <xdr:col>3</xdr:col>
      <xdr:colOff>219075</xdr:colOff>
      <xdr:row>99</xdr:row>
      <xdr:rowOff>118110</xdr:rowOff>
    </xdr:to>
    <xdr:sp macro="" textlink="">
      <xdr:nvSpPr>
        <xdr:cNvPr id="11501" name="テキスト ボックス 237">
          <a:extLst>
            <a:ext uri="{FF2B5EF4-FFF2-40B4-BE49-F238E27FC236}">
              <a16:creationId xmlns:a16="http://schemas.microsoft.com/office/drawing/2014/main" id="{00000000-0008-0000-0700-0000ED2C0000}"/>
            </a:ext>
          </a:extLst>
        </xdr:cNvPr>
        <xdr:cNvSpPr txBox="1"/>
      </xdr:nvSpPr>
      <xdr:spPr>
        <a:xfrm>
          <a:off x="1751965" y="16833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65,798</a:t>
          </a:r>
        </a:p>
      </xdr:txBody>
    </xdr:sp>
    <xdr:clientData/>
  </xdr:twoCellAnchor>
  <xdr:twoCellAnchor>
    <xdr:from>
      <xdr:col>1</xdr:col>
      <xdr:colOff>384175</xdr:colOff>
      <xdr:row>97</xdr:row>
      <xdr:rowOff>122555</xdr:rowOff>
    </xdr:from>
    <xdr:to>
      <xdr:col>1</xdr:col>
      <xdr:colOff>485775</xdr:colOff>
      <xdr:row>98</xdr:row>
      <xdr:rowOff>52705</xdr:rowOff>
    </xdr:to>
    <xdr:sp macro="" textlink="">
      <xdr:nvSpPr>
        <xdr:cNvPr id="11502" name="フローチャート : 判断 238">
          <a:extLst>
            <a:ext uri="{FF2B5EF4-FFF2-40B4-BE49-F238E27FC236}">
              <a16:creationId xmlns:a16="http://schemas.microsoft.com/office/drawing/2014/main" id="{00000000-0008-0000-0700-0000EE2C0000}"/>
            </a:ext>
          </a:extLst>
        </xdr:cNvPr>
        <xdr:cNvSpPr/>
      </xdr:nvSpPr>
      <xdr:spPr>
        <a:xfrm>
          <a:off x="1079500" y="167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98</xdr:row>
      <xdr:rowOff>43815</xdr:rowOff>
    </xdr:from>
    <xdr:to>
      <xdr:col>2</xdr:col>
      <xdr:colOff>15875</xdr:colOff>
      <xdr:row>99</xdr:row>
      <xdr:rowOff>130810</xdr:rowOff>
    </xdr:to>
    <xdr:sp macro="" textlink="">
      <xdr:nvSpPr>
        <xdr:cNvPr id="11503" name="テキスト ボックス 239">
          <a:extLst>
            <a:ext uri="{FF2B5EF4-FFF2-40B4-BE49-F238E27FC236}">
              <a16:creationId xmlns:a16="http://schemas.microsoft.com/office/drawing/2014/main" id="{00000000-0008-0000-0700-0000EF2C0000}"/>
            </a:ext>
          </a:extLst>
        </xdr:cNvPr>
        <xdr:cNvSpPr txBox="1"/>
      </xdr:nvSpPr>
      <xdr:spPr>
        <a:xfrm>
          <a:off x="862965" y="16845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60,298</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1504" name="テキスト ボックス 240">
          <a:extLst>
            <a:ext uri="{FF2B5EF4-FFF2-40B4-BE49-F238E27FC236}">
              <a16:creationId xmlns:a16="http://schemas.microsoft.com/office/drawing/2014/main" id="{00000000-0008-0000-0700-0000F02C0000}"/>
            </a:ext>
          </a:extLst>
        </xdr:cNvPr>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1505" name="テキスト ボックス 241">
          <a:extLst>
            <a:ext uri="{FF2B5EF4-FFF2-40B4-BE49-F238E27FC236}">
              <a16:creationId xmlns:a16="http://schemas.microsoft.com/office/drawing/2014/main" id="{00000000-0008-0000-0700-0000F12C0000}"/>
            </a:ext>
          </a:extLst>
        </xdr:cNvPr>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1506" name="テキスト ボックス 242">
          <a:extLst>
            <a:ext uri="{FF2B5EF4-FFF2-40B4-BE49-F238E27FC236}">
              <a16:creationId xmlns:a16="http://schemas.microsoft.com/office/drawing/2014/main" id="{00000000-0008-0000-0700-0000F22C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1507" name="テキスト ボックス 243">
          <a:extLst>
            <a:ext uri="{FF2B5EF4-FFF2-40B4-BE49-F238E27FC236}">
              <a16:creationId xmlns:a16="http://schemas.microsoft.com/office/drawing/2014/main" id="{00000000-0008-0000-0700-0000F32C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1508" name="テキスト ボックス 244">
          <a:extLst>
            <a:ext uri="{FF2B5EF4-FFF2-40B4-BE49-F238E27FC236}">
              <a16:creationId xmlns:a16="http://schemas.microsoft.com/office/drawing/2014/main" id="{00000000-0008-0000-0700-0000F42C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96</xdr:row>
      <xdr:rowOff>76835</xdr:rowOff>
    </xdr:from>
    <xdr:to>
      <xdr:col>6</xdr:col>
      <xdr:colOff>561975</xdr:colOff>
      <xdr:row>97</xdr:row>
      <xdr:rowOff>6985</xdr:rowOff>
    </xdr:to>
    <xdr:sp macro="" textlink="">
      <xdr:nvSpPr>
        <xdr:cNvPr id="11509" name="円/楕円 245">
          <a:extLst>
            <a:ext uri="{FF2B5EF4-FFF2-40B4-BE49-F238E27FC236}">
              <a16:creationId xmlns:a16="http://schemas.microsoft.com/office/drawing/2014/main" id="{00000000-0008-0000-0700-0000F52C0000}"/>
            </a:ext>
          </a:extLst>
        </xdr:cNvPr>
        <xdr:cNvSpPr/>
      </xdr:nvSpPr>
      <xdr:spPr>
        <a:xfrm>
          <a:off x="45847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95</xdr:row>
      <xdr:rowOff>99695</xdr:rowOff>
    </xdr:from>
    <xdr:to>
      <xdr:col>7</xdr:col>
      <xdr:colOff>474345</xdr:colOff>
      <xdr:row>97</xdr:row>
      <xdr:rowOff>15240</xdr:rowOff>
    </xdr:to>
    <xdr:sp macro="" textlink="">
      <xdr:nvSpPr>
        <xdr:cNvPr id="11510" name="衛生費該当値テキスト">
          <a:extLst>
            <a:ext uri="{FF2B5EF4-FFF2-40B4-BE49-F238E27FC236}">
              <a16:creationId xmlns:a16="http://schemas.microsoft.com/office/drawing/2014/main" id="{00000000-0008-0000-0700-0000F62C0000}"/>
            </a:ext>
          </a:extLst>
        </xdr:cNvPr>
        <xdr:cNvSpPr txBox="1"/>
      </xdr:nvSpPr>
      <xdr:spPr>
        <a:xfrm>
          <a:off x="4686300" y="16387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155,168</a:t>
          </a:r>
        </a:p>
      </xdr:txBody>
    </xdr:sp>
    <xdr:clientData/>
  </xdr:twoCellAnchor>
  <xdr:twoCellAnchor>
    <xdr:from>
      <xdr:col>5</xdr:col>
      <xdr:colOff>307975</xdr:colOff>
      <xdr:row>97</xdr:row>
      <xdr:rowOff>24130</xdr:rowOff>
    </xdr:from>
    <xdr:to>
      <xdr:col>5</xdr:col>
      <xdr:colOff>409575</xdr:colOff>
      <xdr:row>97</xdr:row>
      <xdr:rowOff>125730</xdr:rowOff>
    </xdr:to>
    <xdr:sp macro="" textlink="">
      <xdr:nvSpPr>
        <xdr:cNvPr id="11511" name="円/楕円 247">
          <a:extLst>
            <a:ext uri="{FF2B5EF4-FFF2-40B4-BE49-F238E27FC236}">
              <a16:creationId xmlns:a16="http://schemas.microsoft.com/office/drawing/2014/main" id="{00000000-0008-0000-0700-0000F72C0000}"/>
            </a:ext>
          </a:extLst>
        </xdr:cNvPr>
        <xdr:cNvSpPr/>
      </xdr:nvSpPr>
      <xdr:spPr>
        <a:xfrm>
          <a:off x="3746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95</xdr:row>
      <xdr:rowOff>142240</xdr:rowOff>
    </xdr:from>
    <xdr:to>
      <xdr:col>5</xdr:col>
      <xdr:colOff>657225</xdr:colOff>
      <xdr:row>97</xdr:row>
      <xdr:rowOff>58420</xdr:rowOff>
    </xdr:to>
    <xdr:sp macro="" textlink="">
      <xdr:nvSpPr>
        <xdr:cNvPr id="11512" name="テキスト ボックス 248">
          <a:extLst>
            <a:ext uri="{FF2B5EF4-FFF2-40B4-BE49-F238E27FC236}">
              <a16:creationId xmlns:a16="http://schemas.microsoft.com/office/drawing/2014/main" id="{00000000-0008-0000-0700-0000F82C0000}"/>
            </a:ext>
          </a:extLst>
        </xdr:cNvPr>
        <xdr:cNvSpPr txBox="1"/>
      </xdr:nvSpPr>
      <xdr:spPr>
        <a:xfrm>
          <a:off x="3497580" y="164299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103,269</a:t>
          </a:r>
        </a:p>
      </xdr:txBody>
    </xdr:sp>
    <xdr:clientData/>
  </xdr:twoCellAnchor>
  <xdr:twoCellAnchor>
    <xdr:from>
      <xdr:col>4</xdr:col>
      <xdr:colOff>104775</xdr:colOff>
      <xdr:row>97</xdr:row>
      <xdr:rowOff>47625</xdr:rowOff>
    </xdr:from>
    <xdr:to>
      <xdr:col>4</xdr:col>
      <xdr:colOff>206375</xdr:colOff>
      <xdr:row>97</xdr:row>
      <xdr:rowOff>149225</xdr:rowOff>
    </xdr:to>
    <xdr:sp macro="" textlink="">
      <xdr:nvSpPr>
        <xdr:cNvPr id="11513" name="円/楕円 249">
          <a:extLst>
            <a:ext uri="{FF2B5EF4-FFF2-40B4-BE49-F238E27FC236}">
              <a16:creationId xmlns:a16="http://schemas.microsoft.com/office/drawing/2014/main" id="{00000000-0008-0000-0700-0000F92C0000}"/>
            </a:ext>
          </a:extLst>
        </xdr:cNvPr>
        <xdr:cNvSpPr/>
      </xdr:nvSpPr>
      <xdr:spPr>
        <a:xfrm>
          <a:off x="2857500" y="166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95</xdr:row>
      <xdr:rowOff>166370</xdr:rowOff>
    </xdr:from>
    <xdr:to>
      <xdr:col>4</xdr:col>
      <xdr:colOff>422275</xdr:colOff>
      <xdr:row>97</xdr:row>
      <xdr:rowOff>81915</xdr:rowOff>
    </xdr:to>
    <xdr:sp macro="" textlink="">
      <xdr:nvSpPr>
        <xdr:cNvPr id="11514" name="テキスト ボックス 250">
          <a:extLst>
            <a:ext uri="{FF2B5EF4-FFF2-40B4-BE49-F238E27FC236}">
              <a16:creationId xmlns:a16="http://schemas.microsoft.com/office/drawing/2014/main" id="{00000000-0008-0000-0700-0000FA2C0000}"/>
            </a:ext>
          </a:extLst>
        </xdr:cNvPr>
        <xdr:cNvSpPr txBox="1"/>
      </xdr:nvSpPr>
      <xdr:spPr>
        <a:xfrm>
          <a:off x="2640965" y="1645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93,081</a:t>
          </a:r>
        </a:p>
      </xdr:txBody>
    </xdr:sp>
    <xdr:clientData/>
  </xdr:twoCellAnchor>
  <xdr:twoCellAnchor>
    <xdr:from>
      <xdr:col>2</xdr:col>
      <xdr:colOff>587375</xdr:colOff>
      <xdr:row>97</xdr:row>
      <xdr:rowOff>21590</xdr:rowOff>
    </xdr:from>
    <xdr:to>
      <xdr:col>3</xdr:col>
      <xdr:colOff>3175</xdr:colOff>
      <xdr:row>97</xdr:row>
      <xdr:rowOff>123190</xdr:rowOff>
    </xdr:to>
    <xdr:sp macro="" textlink="">
      <xdr:nvSpPr>
        <xdr:cNvPr id="11515" name="円/楕円 251">
          <a:extLst>
            <a:ext uri="{FF2B5EF4-FFF2-40B4-BE49-F238E27FC236}">
              <a16:creationId xmlns:a16="http://schemas.microsoft.com/office/drawing/2014/main" id="{00000000-0008-0000-0700-0000FB2C0000}"/>
            </a:ext>
          </a:extLst>
        </xdr:cNvPr>
        <xdr:cNvSpPr/>
      </xdr:nvSpPr>
      <xdr:spPr>
        <a:xfrm>
          <a:off x="1968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95</xdr:row>
      <xdr:rowOff>139700</xdr:rowOff>
    </xdr:from>
    <xdr:to>
      <xdr:col>3</xdr:col>
      <xdr:colOff>251460</xdr:colOff>
      <xdr:row>97</xdr:row>
      <xdr:rowOff>55880</xdr:rowOff>
    </xdr:to>
    <xdr:sp macro="" textlink="">
      <xdr:nvSpPr>
        <xdr:cNvPr id="11516" name="テキスト ボックス 252">
          <a:extLst>
            <a:ext uri="{FF2B5EF4-FFF2-40B4-BE49-F238E27FC236}">
              <a16:creationId xmlns:a16="http://schemas.microsoft.com/office/drawing/2014/main" id="{00000000-0008-0000-0700-0000FC2C0000}"/>
            </a:ext>
          </a:extLst>
        </xdr:cNvPr>
        <xdr:cNvSpPr txBox="1"/>
      </xdr:nvSpPr>
      <xdr:spPr>
        <a:xfrm>
          <a:off x="1719580" y="16427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104,472</a:t>
          </a:r>
        </a:p>
      </xdr:txBody>
    </xdr:sp>
    <xdr:clientData/>
  </xdr:twoCellAnchor>
  <xdr:twoCellAnchor>
    <xdr:from>
      <xdr:col>1</xdr:col>
      <xdr:colOff>384175</xdr:colOff>
      <xdr:row>97</xdr:row>
      <xdr:rowOff>24130</xdr:rowOff>
    </xdr:from>
    <xdr:to>
      <xdr:col>1</xdr:col>
      <xdr:colOff>485775</xdr:colOff>
      <xdr:row>97</xdr:row>
      <xdr:rowOff>125730</xdr:rowOff>
    </xdr:to>
    <xdr:sp macro="" textlink="">
      <xdr:nvSpPr>
        <xdr:cNvPr id="11517" name="円/楕円 253">
          <a:extLst>
            <a:ext uri="{FF2B5EF4-FFF2-40B4-BE49-F238E27FC236}">
              <a16:creationId xmlns:a16="http://schemas.microsoft.com/office/drawing/2014/main" id="{00000000-0008-0000-0700-0000FD2C0000}"/>
            </a:ext>
          </a:extLst>
        </xdr:cNvPr>
        <xdr:cNvSpPr/>
      </xdr:nvSpPr>
      <xdr:spPr>
        <a:xfrm>
          <a:off x="1079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95</xdr:row>
      <xdr:rowOff>142240</xdr:rowOff>
    </xdr:from>
    <xdr:to>
      <xdr:col>2</xdr:col>
      <xdr:colOff>48260</xdr:colOff>
      <xdr:row>97</xdr:row>
      <xdr:rowOff>58420</xdr:rowOff>
    </xdr:to>
    <xdr:sp macro="" textlink="">
      <xdr:nvSpPr>
        <xdr:cNvPr id="11518" name="テキスト ボックス 254">
          <a:extLst>
            <a:ext uri="{FF2B5EF4-FFF2-40B4-BE49-F238E27FC236}">
              <a16:creationId xmlns:a16="http://schemas.microsoft.com/office/drawing/2014/main" id="{00000000-0008-0000-0700-0000FE2C0000}"/>
            </a:ext>
          </a:extLst>
        </xdr:cNvPr>
        <xdr:cNvSpPr txBox="1"/>
      </xdr:nvSpPr>
      <xdr:spPr>
        <a:xfrm>
          <a:off x="830580" y="16429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103,308</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1519" name="正方形/長方形 255">
          <a:extLst>
            <a:ext uri="{FF2B5EF4-FFF2-40B4-BE49-F238E27FC236}">
              <a16:creationId xmlns:a16="http://schemas.microsoft.com/office/drawing/2014/main" id="{00000000-0008-0000-0700-0000FF2C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1520" name="正方形/長方形 256">
          <a:extLst>
            <a:ext uri="{FF2B5EF4-FFF2-40B4-BE49-F238E27FC236}">
              <a16:creationId xmlns:a16="http://schemas.microsoft.com/office/drawing/2014/main" id="{00000000-0008-0000-0700-0000002D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1521" name="正方形/長方形 257">
          <a:extLst>
            <a:ext uri="{FF2B5EF4-FFF2-40B4-BE49-F238E27FC236}">
              <a16:creationId xmlns:a16="http://schemas.microsoft.com/office/drawing/2014/main" id="{00000000-0008-0000-0700-0000012D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50/79</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1522" name="正方形/長方形 258">
          <a:extLst>
            <a:ext uri="{FF2B5EF4-FFF2-40B4-BE49-F238E27FC236}">
              <a16:creationId xmlns:a16="http://schemas.microsoft.com/office/drawing/2014/main" id="{00000000-0008-0000-0700-0000022D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1523" name="正方形/長方形 259">
          <a:extLst>
            <a:ext uri="{FF2B5EF4-FFF2-40B4-BE49-F238E27FC236}">
              <a16:creationId xmlns:a16="http://schemas.microsoft.com/office/drawing/2014/main" id="{00000000-0008-0000-0700-0000032D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838</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1524" name="正方形/長方形 260">
          <a:extLst>
            <a:ext uri="{FF2B5EF4-FFF2-40B4-BE49-F238E27FC236}">
              <a16:creationId xmlns:a16="http://schemas.microsoft.com/office/drawing/2014/main" id="{00000000-0008-0000-0700-0000042D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1525" name="正方形/長方形 261">
          <a:extLst>
            <a:ext uri="{FF2B5EF4-FFF2-40B4-BE49-F238E27FC236}">
              <a16:creationId xmlns:a16="http://schemas.microsoft.com/office/drawing/2014/main" id="{00000000-0008-0000-0700-0000052D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1,262</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26" name="正方形/長方形 262">
          <a:extLst>
            <a:ext uri="{FF2B5EF4-FFF2-40B4-BE49-F238E27FC236}">
              <a16:creationId xmlns:a16="http://schemas.microsoft.com/office/drawing/2014/main" id="{00000000-0008-0000-0700-0000062D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1527" name="テキスト ボックス 263">
          <a:extLst>
            <a:ext uri="{FF2B5EF4-FFF2-40B4-BE49-F238E27FC236}">
              <a16:creationId xmlns:a16="http://schemas.microsoft.com/office/drawing/2014/main" id="{00000000-0008-0000-0700-0000072D0000}"/>
            </a:ext>
          </a:extLst>
        </xdr:cNvPr>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1528" name="直線コネクタ 264">
          <a:extLst>
            <a:ext uri="{FF2B5EF4-FFF2-40B4-BE49-F238E27FC236}">
              <a16:creationId xmlns:a16="http://schemas.microsoft.com/office/drawing/2014/main" id="{00000000-0008-0000-0700-0000082D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1529" name="直線コネクタ 265">
          <a:extLst>
            <a:ext uri="{FF2B5EF4-FFF2-40B4-BE49-F238E27FC236}">
              <a16:creationId xmlns:a16="http://schemas.microsoft.com/office/drawing/2014/main" id="{00000000-0008-0000-0700-0000092D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73660</xdr:rowOff>
    </xdr:from>
    <xdr:to>
      <xdr:col>9</xdr:col>
      <xdr:colOff>422275</xdr:colOff>
      <xdr:row>39</xdr:row>
      <xdr:rowOff>161290</xdr:rowOff>
    </xdr:to>
    <xdr:sp macro="" textlink="">
      <xdr:nvSpPr>
        <xdr:cNvPr id="11530" name="テキスト ボックス 266">
          <a:extLst>
            <a:ext uri="{FF2B5EF4-FFF2-40B4-BE49-F238E27FC236}">
              <a16:creationId xmlns:a16="http://schemas.microsoft.com/office/drawing/2014/main" id="{00000000-0008-0000-0700-00000A2D0000}"/>
            </a:ext>
          </a:extLst>
        </xdr:cNvPr>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37</xdr:row>
      <xdr:rowOff>6350</xdr:rowOff>
    </xdr:from>
    <xdr:to>
      <xdr:col>16</xdr:col>
      <xdr:colOff>307975</xdr:colOff>
      <xdr:row>37</xdr:row>
      <xdr:rowOff>6350</xdr:rowOff>
    </xdr:to>
    <xdr:cxnSp macro="">
      <xdr:nvCxnSpPr>
        <xdr:cNvPr id="11531" name="直線コネクタ 267">
          <a:extLst>
            <a:ext uri="{FF2B5EF4-FFF2-40B4-BE49-F238E27FC236}">
              <a16:creationId xmlns:a16="http://schemas.microsoft.com/office/drawing/2014/main" id="{00000000-0008-0000-0700-00000B2D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36</xdr:row>
      <xdr:rowOff>35560</xdr:rowOff>
    </xdr:from>
    <xdr:to>
      <xdr:col>9</xdr:col>
      <xdr:colOff>421640</xdr:colOff>
      <xdr:row>37</xdr:row>
      <xdr:rowOff>123190</xdr:rowOff>
    </xdr:to>
    <xdr:sp macro="" textlink="">
      <xdr:nvSpPr>
        <xdr:cNvPr id="11532" name="テキスト ボックス 268">
          <a:extLst>
            <a:ext uri="{FF2B5EF4-FFF2-40B4-BE49-F238E27FC236}">
              <a16:creationId xmlns:a16="http://schemas.microsoft.com/office/drawing/2014/main" id="{00000000-0008-0000-0700-00000C2D0000}"/>
            </a:ext>
          </a:extLst>
        </xdr:cNvPr>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1533" name="直線コネクタ 269">
          <a:extLst>
            <a:ext uri="{FF2B5EF4-FFF2-40B4-BE49-F238E27FC236}">
              <a16:creationId xmlns:a16="http://schemas.microsoft.com/office/drawing/2014/main" id="{00000000-0008-0000-0700-00000D2D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33</xdr:row>
      <xdr:rowOff>168910</xdr:rowOff>
    </xdr:from>
    <xdr:to>
      <xdr:col>9</xdr:col>
      <xdr:colOff>421640</xdr:colOff>
      <xdr:row>35</xdr:row>
      <xdr:rowOff>84455</xdr:rowOff>
    </xdr:to>
    <xdr:sp macro="" textlink="">
      <xdr:nvSpPr>
        <xdr:cNvPr id="11534" name="テキスト ボックス 270">
          <a:extLst>
            <a:ext uri="{FF2B5EF4-FFF2-40B4-BE49-F238E27FC236}">
              <a16:creationId xmlns:a16="http://schemas.microsoft.com/office/drawing/2014/main" id="{00000000-0008-0000-0700-00000E2D0000}"/>
            </a:ext>
          </a:extLst>
        </xdr:cNvPr>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32</xdr:row>
      <xdr:rowOff>101600</xdr:rowOff>
    </xdr:from>
    <xdr:to>
      <xdr:col>16</xdr:col>
      <xdr:colOff>307975</xdr:colOff>
      <xdr:row>32</xdr:row>
      <xdr:rowOff>101600</xdr:rowOff>
    </xdr:to>
    <xdr:cxnSp macro="">
      <xdr:nvCxnSpPr>
        <xdr:cNvPr id="11535" name="直線コネクタ 271">
          <a:extLst>
            <a:ext uri="{FF2B5EF4-FFF2-40B4-BE49-F238E27FC236}">
              <a16:creationId xmlns:a16="http://schemas.microsoft.com/office/drawing/2014/main" id="{00000000-0008-0000-0700-00000F2D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31</xdr:row>
      <xdr:rowOff>130810</xdr:rowOff>
    </xdr:from>
    <xdr:to>
      <xdr:col>9</xdr:col>
      <xdr:colOff>421640</xdr:colOff>
      <xdr:row>33</xdr:row>
      <xdr:rowOff>46990</xdr:rowOff>
    </xdr:to>
    <xdr:sp macro="" textlink="">
      <xdr:nvSpPr>
        <xdr:cNvPr id="11536" name="テキスト ボックス 272">
          <a:extLst>
            <a:ext uri="{FF2B5EF4-FFF2-40B4-BE49-F238E27FC236}">
              <a16:creationId xmlns:a16="http://schemas.microsoft.com/office/drawing/2014/main" id="{00000000-0008-0000-0700-0000102D0000}"/>
            </a:ext>
          </a:extLst>
        </xdr:cNvPr>
        <xdr:cNvSpPr txBox="1"/>
      </xdr:nvSpPr>
      <xdr:spPr>
        <a:xfrm>
          <a:off x="6072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9</xdr:col>
      <xdr:colOff>422275</xdr:colOff>
      <xdr:row>30</xdr:row>
      <xdr:rowOff>63500</xdr:rowOff>
    </xdr:from>
    <xdr:to>
      <xdr:col>16</xdr:col>
      <xdr:colOff>307975</xdr:colOff>
      <xdr:row>30</xdr:row>
      <xdr:rowOff>63500</xdr:rowOff>
    </xdr:to>
    <xdr:cxnSp macro="">
      <xdr:nvCxnSpPr>
        <xdr:cNvPr id="11537" name="直線コネクタ 273">
          <a:extLst>
            <a:ext uri="{FF2B5EF4-FFF2-40B4-BE49-F238E27FC236}">
              <a16:creationId xmlns:a16="http://schemas.microsoft.com/office/drawing/2014/main" id="{00000000-0008-0000-0700-0000112D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29</xdr:row>
      <xdr:rowOff>92710</xdr:rowOff>
    </xdr:from>
    <xdr:to>
      <xdr:col>9</xdr:col>
      <xdr:colOff>421640</xdr:colOff>
      <xdr:row>31</xdr:row>
      <xdr:rowOff>8890</xdr:rowOff>
    </xdr:to>
    <xdr:sp macro="" textlink="">
      <xdr:nvSpPr>
        <xdr:cNvPr id="11538" name="テキスト ボックス 274">
          <a:extLst>
            <a:ext uri="{FF2B5EF4-FFF2-40B4-BE49-F238E27FC236}">
              <a16:creationId xmlns:a16="http://schemas.microsoft.com/office/drawing/2014/main" id="{00000000-0008-0000-0700-0000122D0000}"/>
            </a:ext>
          </a:extLst>
        </xdr:cNvPr>
        <xdr:cNvSpPr txBox="1"/>
      </xdr:nvSpPr>
      <xdr:spPr>
        <a:xfrm>
          <a:off x="607250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1539" name="直線コネクタ 275">
          <a:extLst>
            <a:ext uri="{FF2B5EF4-FFF2-40B4-BE49-F238E27FC236}">
              <a16:creationId xmlns:a16="http://schemas.microsoft.com/office/drawing/2014/main" id="{00000000-0008-0000-0700-0000132D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27</xdr:row>
      <xdr:rowOff>54610</xdr:rowOff>
    </xdr:from>
    <xdr:to>
      <xdr:col>9</xdr:col>
      <xdr:colOff>421640</xdr:colOff>
      <xdr:row>28</xdr:row>
      <xdr:rowOff>141605</xdr:rowOff>
    </xdr:to>
    <xdr:sp macro="" textlink="">
      <xdr:nvSpPr>
        <xdr:cNvPr id="11540" name="テキスト ボックス 276">
          <a:extLst>
            <a:ext uri="{FF2B5EF4-FFF2-40B4-BE49-F238E27FC236}">
              <a16:creationId xmlns:a16="http://schemas.microsoft.com/office/drawing/2014/main" id="{00000000-0008-0000-0700-0000142D0000}"/>
            </a:ext>
          </a:extLst>
        </xdr:cNvPr>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1541" name="労働費グラフ枠">
          <a:extLst>
            <a:ext uri="{FF2B5EF4-FFF2-40B4-BE49-F238E27FC236}">
              <a16:creationId xmlns:a16="http://schemas.microsoft.com/office/drawing/2014/main" id="{00000000-0008-0000-0700-0000152D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31</xdr:row>
      <xdr:rowOff>82550</xdr:rowOff>
    </xdr:from>
    <xdr:to>
      <xdr:col>15</xdr:col>
      <xdr:colOff>180340</xdr:colOff>
      <xdr:row>39</xdr:row>
      <xdr:rowOff>44450</xdr:rowOff>
    </xdr:to>
    <xdr:cxnSp macro="">
      <xdr:nvCxnSpPr>
        <xdr:cNvPr id="11542" name="直線コネクタ 278">
          <a:extLst>
            <a:ext uri="{FF2B5EF4-FFF2-40B4-BE49-F238E27FC236}">
              <a16:creationId xmlns:a16="http://schemas.microsoft.com/office/drawing/2014/main" id="{00000000-0008-0000-0700-0000162D0000}"/>
            </a:ext>
          </a:extLst>
        </xdr:cNvPr>
        <xdr:cNvCxnSpPr/>
      </xdr:nvCxnSpPr>
      <xdr:spPr>
        <a:xfrm flipV="1">
          <a:off x="10475595" y="53975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39</xdr:row>
      <xdr:rowOff>64135</xdr:rowOff>
    </xdr:from>
    <xdr:to>
      <xdr:col>15</xdr:col>
      <xdr:colOff>481330</xdr:colOff>
      <xdr:row>40</xdr:row>
      <xdr:rowOff>151130</xdr:rowOff>
    </xdr:to>
    <xdr:sp macro="" textlink="">
      <xdr:nvSpPr>
        <xdr:cNvPr id="11543" name="労働費最小値テキスト">
          <a:extLst>
            <a:ext uri="{FF2B5EF4-FFF2-40B4-BE49-F238E27FC236}">
              <a16:creationId xmlns:a16="http://schemas.microsoft.com/office/drawing/2014/main" id="{00000000-0008-0000-0700-0000172D0000}"/>
            </a:ext>
          </a:extLst>
        </xdr:cNvPr>
        <xdr:cNvSpPr txBox="1"/>
      </xdr:nvSpPr>
      <xdr:spPr>
        <a:xfrm>
          <a:off x="10528300" y="67506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39</xdr:row>
      <xdr:rowOff>44450</xdr:rowOff>
    </xdr:from>
    <xdr:to>
      <xdr:col>15</xdr:col>
      <xdr:colOff>269875</xdr:colOff>
      <xdr:row>39</xdr:row>
      <xdr:rowOff>44450</xdr:rowOff>
    </xdr:to>
    <xdr:cxnSp macro="">
      <xdr:nvCxnSpPr>
        <xdr:cNvPr id="11544" name="直線コネクタ 280">
          <a:extLst>
            <a:ext uri="{FF2B5EF4-FFF2-40B4-BE49-F238E27FC236}">
              <a16:creationId xmlns:a16="http://schemas.microsoft.com/office/drawing/2014/main" id="{00000000-0008-0000-0700-0000182D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30</xdr:row>
      <xdr:rowOff>29210</xdr:rowOff>
    </xdr:from>
    <xdr:to>
      <xdr:col>16</xdr:col>
      <xdr:colOff>80645</xdr:colOff>
      <xdr:row>31</xdr:row>
      <xdr:rowOff>116205</xdr:rowOff>
    </xdr:to>
    <xdr:sp macro="" textlink="">
      <xdr:nvSpPr>
        <xdr:cNvPr id="11545" name="労働費最大値テキスト">
          <a:extLst>
            <a:ext uri="{FF2B5EF4-FFF2-40B4-BE49-F238E27FC236}">
              <a16:creationId xmlns:a16="http://schemas.microsoft.com/office/drawing/2014/main" id="{00000000-0008-0000-0700-0000192D0000}"/>
            </a:ext>
          </a:extLst>
        </xdr:cNvPr>
        <xdr:cNvSpPr txBox="1"/>
      </xdr:nvSpPr>
      <xdr:spPr>
        <a:xfrm>
          <a:off x="10528300" y="5172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35,008</a:t>
          </a:r>
        </a:p>
      </xdr:txBody>
    </xdr:sp>
    <xdr:clientData/>
  </xdr:twoCellAnchor>
  <xdr:twoCellAnchor>
    <xdr:from>
      <xdr:col>15</xdr:col>
      <xdr:colOff>92075</xdr:colOff>
      <xdr:row>31</xdr:row>
      <xdr:rowOff>82550</xdr:rowOff>
    </xdr:from>
    <xdr:to>
      <xdr:col>15</xdr:col>
      <xdr:colOff>269875</xdr:colOff>
      <xdr:row>31</xdr:row>
      <xdr:rowOff>82550</xdr:rowOff>
    </xdr:to>
    <xdr:cxnSp macro="">
      <xdr:nvCxnSpPr>
        <xdr:cNvPr id="11546" name="直線コネクタ 282">
          <a:extLst>
            <a:ext uri="{FF2B5EF4-FFF2-40B4-BE49-F238E27FC236}">
              <a16:creationId xmlns:a16="http://schemas.microsoft.com/office/drawing/2014/main" id="{00000000-0008-0000-0700-00001A2D0000}"/>
            </a:ext>
          </a:extLst>
        </xdr:cNvPr>
        <xdr:cNvCxnSpPr/>
      </xdr:nvCxnSpPr>
      <xdr:spPr>
        <a:xfrm>
          <a:off x="10388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11547" name="直線コネクタ 283">
          <a:extLst>
            <a:ext uri="{FF2B5EF4-FFF2-40B4-BE49-F238E27FC236}">
              <a16:creationId xmlns:a16="http://schemas.microsoft.com/office/drawing/2014/main" id="{00000000-0008-0000-0700-00001B2D0000}"/>
            </a:ext>
          </a:extLst>
        </xdr:cNvPr>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37</xdr:row>
      <xdr:rowOff>153035</xdr:rowOff>
    </xdr:from>
    <xdr:to>
      <xdr:col>15</xdr:col>
      <xdr:colOff>610235</xdr:colOff>
      <xdr:row>39</xdr:row>
      <xdr:rowOff>69215</xdr:rowOff>
    </xdr:to>
    <xdr:sp macro="" textlink="">
      <xdr:nvSpPr>
        <xdr:cNvPr id="11548" name="労働費平均値テキスト">
          <a:extLst>
            <a:ext uri="{FF2B5EF4-FFF2-40B4-BE49-F238E27FC236}">
              <a16:creationId xmlns:a16="http://schemas.microsoft.com/office/drawing/2014/main" id="{00000000-0008-0000-0700-00001C2D0000}"/>
            </a:ext>
          </a:extLst>
        </xdr:cNvPr>
        <xdr:cNvSpPr txBox="1"/>
      </xdr:nvSpPr>
      <xdr:spPr>
        <a:xfrm>
          <a:off x="10528300" y="649668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916</a:t>
          </a:r>
        </a:p>
      </xdr:txBody>
    </xdr:sp>
    <xdr:clientData/>
  </xdr:twoCellAnchor>
  <xdr:twoCellAnchor>
    <xdr:from>
      <xdr:col>15</xdr:col>
      <xdr:colOff>130175</xdr:colOff>
      <xdr:row>38</xdr:row>
      <xdr:rowOff>130175</xdr:rowOff>
    </xdr:from>
    <xdr:to>
      <xdr:col>15</xdr:col>
      <xdr:colOff>231775</xdr:colOff>
      <xdr:row>39</xdr:row>
      <xdr:rowOff>60325</xdr:rowOff>
    </xdr:to>
    <xdr:sp macro="" textlink="">
      <xdr:nvSpPr>
        <xdr:cNvPr id="11549" name="フローチャート : 判断 285">
          <a:extLst>
            <a:ext uri="{FF2B5EF4-FFF2-40B4-BE49-F238E27FC236}">
              <a16:creationId xmlns:a16="http://schemas.microsoft.com/office/drawing/2014/main" id="{00000000-0008-0000-0700-00001D2D0000}"/>
            </a:ext>
          </a:extLst>
        </xdr:cNvPr>
        <xdr:cNvSpPr/>
      </xdr:nvSpPr>
      <xdr:spPr>
        <a:xfrm>
          <a:off x="104267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39</xdr:row>
      <xdr:rowOff>44450</xdr:rowOff>
    </xdr:from>
    <xdr:to>
      <xdr:col>14</xdr:col>
      <xdr:colOff>28575</xdr:colOff>
      <xdr:row>39</xdr:row>
      <xdr:rowOff>44450</xdr:rowOff>
    </xdr:to>
    <xdr:cxnSp macro="">
      <xdr:nvCxnSpPr>
        <xdr:cNvPr id="11550" name="直線コネクタ 286">
          <a:extLst>
            <a:ext uri="{FF2B5EF4-FFF2-40B4-BE49-F238E27FC236}">
              <a16:creationId xmlns:a16="http://schemas.microsoft.com/office/drawing/2014/main" id="{00000000-0008-0000-0700-00001E2D0000}"/>
            </a:ext>
          </a:extLst>
        </xdr:cNvPr>
        <xdr:cNvCxnSpPr/>
      </xdr:nvCxnSpPr>
      <xdr:spPr>
        <a:xfrm>
          <a:off x="8750935" y="673100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116840</xdr:rowOff>
    </xdr:from>
    <xdr:to>
      <xdr:col>14</xdr:col>
      <xdr:colOff>79375</xdr:colOff>
      <xdr:row>39</xdr:row>
      <xdr:rowOff>46990</xdr:rowOff>
    </xdr:to>
    <xdr:sp macro="" textlink="">
      <xdr:nvSpPr>
        <xdr:cNvPr id="11551" name="フローチャート : 判断 287">
          <a:extLst>
            <a:ext uri="{FF2B5EF4-FFF2-40B4-BE49-F238E27FC236}">
              <a16:creationId xmlns:a16="http://schemas.microsoft.com/office/drawing/2014/main" id="{00000000-0008-0000-0700-00001F2D0000}"/>
            </a:ext>
          </a:extLst>
        </xdr:cNvPr>
        <xdr:cNvSpPr/>
      </xdr:nvSpPr>
      <xdr:spPr>
        <a:xfrm>
          <a:off x="9588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37</xdr:row>
      <xdr:rowOff>63500</xdr:rowOff>
    </xdr:from>
    <xdr:to>
      <xdr:col>14</xdr:col>
      <xdr:colOff>262890</xdr:colOff>
      <xdr:row>38</xdr:row>
      <xdr:rowOff>150495</xdr:rowOff>
    </xdr:to>
    <xdr:sp macro="" textlink="">
      <xdr:nvSpPr>
        <xdr:cNvPr id="11552" name="テキスト ボックス 288">
          <a:extLst>
            <a:ext uri="{FF2B5EF4-FFF2-40B4-BE49-F238E27FC236}">
              <a16:creationId xmlns:a16="http://schemas.microsoft.com/office/drawing/2014/main" id="{00000000-0008-0000-0700-0000202D0000}"/>
            </a:ext>
          </a:extLst>
        </xdr:cNvPr>
        <xdr:cNvSpPr txBox="1"/>
      </xdr:nvSpPr>
      <xdr:spPr>
        <a:xfrm>
          <a:off x="9404350" y="6407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1,263</a:t>
          </a:r>
        </a:p>
      </xdr:txBody>
    </xdr:sp>
    <xdr:clientData/>
  </xdr:twoCellAnchor>
  <xdr:twoCellAnchor>
    <xdr:from>
      <xdr:col>11</xdr:col>
      <xdr:colOff>307975</xdr:colOff>
      <xdr:row>39</xdr:row>
      <xdr:rowOff>44450</xdr:rowOff>
    </xdr:from>
    <xdr:to>
      <xdr:col>12</xdr:col>
      <xdr:colOff>511810</xdr:colOff>
      <xdr:row>39</xdr:row>
      <xdr:rowOff>44450</xdr:rowOff>
    </xdr:to>
    <xdr:cxnSp macro="">
      <xdr:nvCxnSpPr>
        <xdr:cNvPr id="11553" name="直線コネクタ 289">
          <a:extLst>
            <a:ext uri="{FF2B5EF4-FFF2-40B4-BE49-F238E27FC236}">
              <a16:creationId xmlns:a16="http://schemas.microsoft.com/office/drawing/2014/main" id="{00000000-0008-0000-0700-0000212D0000}"/>
            </a:ext>
          </a:extLst>
        </xdr:cNvPr>
        <xdr:cNvCxnSpPr/>
      </xdr:nvCxnSpPr>
      <xdr:spPr>
        <a:xfrm>
          <a:off x="7861300" y="6731000"/>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67945</xdr:rowOff>
    </xdr:from>
    <xdr:to>
      <xdr:col>12</xdr:col>
      <xdr:colOff>561975</xdr:colOff>
      <xdr:row>38</xdr:row>
      <xdr:rowOff>169545</xdr:rowOff>
    </xdr:to>
    <xdr:sp macro="" textlink="">
      <xdr:nvSpPr>
        <xdr:cNvPr id="11554" name="フローチャート : 判断 290">
          <a:extLst>
            <a:ext uri="{FF2B5EF4-FFF2-40B4-BE49-F238E27FC236}">
              <a16:creationId xmlns:a16="http://schemas.microsoft.com/office/drawing/2014/main" id="{00000000-0008-0000-0700-0000222D0000}"/>
            </a:ext>
          </a:extLst>
        </xdr:cNvPr>
        <xdr:cNvSpPr/>
      </xdr:nvSpPr>
      <xdr:spPr>
        <a:xfrm>
          <a:off x="8699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37</xdr:row>
      <xdr:rowOff>14605</xdr:rowOff>
    </xdr:from>
    <xdr:to>
      <xdr:col>13</xdr:col>
      <xdr:colOff>59690</xdr:colOff>
      <xdr:row>38</xdr:row>
      <xdr:rowOff>102235</xdr:rowOff>
    </xdr:to>
    <xdr:sp macro="" textlink="">
      <xdr:nvSpPr>
        <xdr:cNvPr id="11555" name="テキスト ボックス 291">
          <a:extLst>
            <a:ext uri="{FF2B5EF4-FFF2-40B4-BE49-F238E27FC236}">
              <a16:creationId xmlns:a16="http://schemas.microsoft.com/office/drawing/2014/main" id="{00000000-0008-0000-0700-0000232D0000}"/>
            </a:ext>
          </a:extLst>
        </xdr:cNvPr>
        <xdr:cNvSpPr txBox="1"/>
      </xdr:nvSpPr>
      <xdr:spPr>
        <a:xfrm>
          <a:off x="8515350" y="6358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2,557</a:t>
          </a:r>
        </a:p>
      </xdr:txBody>
    </xdr:sp>
    <xdr:clientData/>
  </xdr:twoCellAnchor>
  <xdr:twoCellAnchor>
    <xdr:from>
      <xdr:col>10</xdr:col>
      <xdr:colOff>104775</xdr:colOff>
      <xdr:row>39</xdr:row>
      <xdr:rowOff>44450</xdr:rowOff>
    </xdr:from>
    <xdr:to>
      <xdr:col>11</xdr:col>
      <xdr:colOff>307975</xdr:colOff>
      <xdr:row>39</xdr:row>
      <xdr:rowOff>44450</xdr:rowOff>
    </xdr:to>
    <xdr:cxnSp macro="">
      <xdr:nvCxnSpPr>
        <xdr:cNvPr id="11556" name="直線コネクタ 292">
          <a:extLst>
            <a:ext uri="{FF2B5EF4-FFF2-40B4-BE49-F238E27FC236}">
              <a16:creationId xmlns:a16="http://schemas.microsoft.com/office/drawing/2014/main" id="{00000000-0008-0000-0700-0000242D0000}"/>
            </a:ext>
          </a:extLst>
        </xdr:cNvPr>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52705</xdr:rowOff>
    </xdr:from>
    <xdr:to>
      <xdr:col>11</xdr:col>
      <xdr:colOff>358775</xdr:colOff>
      <xdr:row>38</xdr:row>
      <xdr:rowOff>154940</xdr:rowOff>
    </xdr:to>
    <xdr:sp macro="" textlink="">
      <xdr:nvSpPr>
        <xdr:cNvPr id="11557" name="フローチャート : 判断 293">
          <a:extLst>
            <a:ext uri="{FF2B5EF4-FFF2-40B4-BE49-F238E27FC236}">
              <a16:creationId xmlns:a16="http://schemas.microsoft.com/office/drawing/2014/main" id="{00000000-0008-0000-0700-0000252D0000}"/>
            </a:ext>
          </a:extLst>
        </xdr:cNvPr>
        <xdr:cNvSpPr/>
      </xdr:nvSpPr>
      <xdr:spPr>
        <a:xfrm>
          <a:off x="7810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36</xdr:row>
      <xdr:rowOff>170815</xdr:rowOff>
    </xdr:from>
    <xdr:to>
      <xdr:col>11</xdr:col>
      <xdr:colOff>542925</xdr:colOff>
      <xdr:row>38</xdr:row>
      <xdr:rowOff>86360</xdr:rowOff>
    </xdr:to>
    <xdr:sp macro="" textlink="">
      <xdr:nvSpPr>
        <xdr:cNvPr id="11558" name="テキスト ボックス 294">
          <a:extLst>
            <a:ext uri="{FF2B5EF4-FFF2-40B4-BE49-F238E27FC236}">
              <a16:creationId xmlns:a16="http://schemas.microsoft.com/office/drawing/2014/main" id="{00000000-0008-0000-0700-0000262D0000}"/>
            </a:ext>
          </a:extLst>
        </xdr:cNvPr>
        <xdr:cNvSpPr txBox="1"/>
      </xdr:nvSpPr>
      <xdr:spPr>
        <a:xfrm>
          <a:off x="7626350" y="6343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2,947</a:t>
          </a:r>
        </a:p>
      </xdr:txBody>
    </xdr:sp>
    <xdr:clientData/>
  </xdr:twoCellAnchor>
  <xdr:twoCellAnchor>
    <xdr:from>
      <xdr:col>10</xdr:col>
      <xdr:colOff>54610</xdr:colOff>
      <xdr:row>38</xdr:row>
      <xdr:rowOff>42545</xdr:rowOff>
    </xdr:from>
    <xdr:to>
      <xdr:col>10</xdr:col>
      <xdr:colOff>155575</xdr:colOff>
      <xdr:row>38</xdr:row>
      <xdr:rowOff>144145</xdr:rowOff>
    </xdr:to>
    <xdr:sp macro="" textlink="">
      <xdr:nvSpPr>
        <xdr:cNvPr id="11559" name="フローチャート : 判断 295">
          <a:extLst>
            <a:ext uri="{FF2B5EF4-FFF2-40B4-BE49-F238E27FC236}">
              <a16:creationId xmlns:a16="http://schemas.microsoft.com/office/drawing/2014/main" id="{00000000-0008-0000-0700-0000272D0000}"/>
            </a:ext>
          </a:extLst>
        </xdr:cNvPr>
        <xdr:cNvSpPr/>
      </xdr:nvSpPr>
      <xdr:spPr>
        <a:xfrm>
          <a:off x="6922135" y="65576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36</xdr:row>
      <xdr:rowOff>160655</xdr:rowOff>
    </xdr:from>
    <xdr:to>
      <xdr:col>10</xdr:col>
      <xdr:colOff>339725</xdr:colOff>
      <xdr:row>38</xdr:row>
      <xdr:rowOff>76835</xdr:rowOff>
    </xdr:to>
    <xdr:sp macro="" textlink="">
      <xdr:nvSpPr>
        <xdr:cNvPr id="11560" name="テキスト ボックス 296">
          <a:extLst>
            <a:ext uri="{FF2B5EF4-FFF2-40B4-BE49-F238E27FC236}">
              <a16:creationId xmlns:a16="http://schemas.microsoft.com/office/drawing/2014/main" id="{00000000-0008-0000-0700-0000282D0000}"/>
            </a:ext>
          </a:extLst>
        </xdr:cNvPr>
        <xdr:cNvSpPr txBox="1"/>
      </xdr:nvSpPr>
      <xdr:spPr>
        <a:xfrm>
          <a:off x="6737350" y="6332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3,215</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1561" name="テキスト ボックス 297">
          <a:extLst>
            <a:ext uri="{FF2B5EF4-FFF2-40B4-BE49-F238E27FC236}">
              <a16:creationId xmlns:a16="http://schemas.microsoft.com/office/drawing/2014/main" id="{00000000-0008-0000-0700-0000292D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1562" name="テキスト ボックス 298">
          <a:extLst>
            <a:ext uri="{FF2B5EF4-FFF2-40B4-BE49-F238E27FC236}">
              <a16:creationId xmlns:a16="http://schemas.microsoft.com/office/drawing/2014/main" id="{00000000-0008-0000-0700-00002A2D0000}"/>
            </a:ext>
          </a:extLst>
        </xdr:cNvPr>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1563" name="テキスト ボックス 299">
          <a:extLst>
            <a:ext uri="{FF2B5EF4-FFF2-40B4-BE49-F238E27FC236}">
              <a16:creationId xmlns:a16="http://schemas.microsoft.com/office/drawing/2014/main" id="{00000000-0008-0000-0700-00002B2D0000}"/>
            </a:ext>
          </a:extLst>
        </xdr:cNvPr>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1564" name="テキスト ボックス 300">
          <a:extLst>
            <a:ext uri="{FF2B5EF4-FFF2-40B4-BE49-F238E27FC236}">
              <a16:creationId xmlns:a16="http://schemas.microsoft.com/office/drawing/2014/main" id="{00000000-0008-0000-0700-00002C2D0000}"/>
            </a:ext>
          </a:extLst>
        </xdr:cNvPr>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1565" name="テキスト ボックス 301">
          <a:extLst>
            <a:ext uri="{FF2B5EF4-FFF2-40B4-BE49-F238E27FC236}">
              <a16:creationId xmlns:a16="http://schemas.microsoft.com/office/drawing/2014/main" id="{00000000-0008-0000-0700-00002D2D0000}"/>
            </a:ext>
          </a:extLst>
        </xdr:cNvPr>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38</xdr:row>
      <xdr:rowOff>165100</xdr:rowOff>
    </xdr:from>
    <xdr:to>
      <xdr:col>15</xdr:col>
      <xdr:colOff>231775</xdr:colOff>
      <xdr:row>39</xdr:row>
      <xdr:rowOff>95250</xdr:rowOff>
    </xdr:to>
    <xdr:sp macro="" textlink="">
      <xdr:nvSpPr>
        <xdr:cNvPr id="11566" name="円/楕円 302">
          <a:extLst>
            <a:ext uri="{FF2B5EF4-FFF2-40B4-BE49-F238E27FC236}">
              <a16:creationId xmlns:a16="http://schemas.microsoft.com/office/drawing/2014/main" id="{00000000-0008-0000-0700-00002E2D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38</xdr:row>
      <xdr:rowOff>109220</xdr:rowOff>
    </xdr:from>
    <xdr:to>
      <xdr:col>15</xdr:col>
      <xdr:colOff>481330</xdr:colOff>
      <xdr:row>40</xdr:row>
      <xdr:rowOff>24765</xdr:rowOff>
    </xdr:to>
    <xdr:sp macro="" textlink="">
      <xdr:nvSpPr>
        <xdr:cNvPr id="11567" name="労働費該当値テキスト">
          <a:extLst>
            <a:ext uri="{FF2B5EF4-FFF2-40B4-BE49-F238E27FC236}">
              <a16:creationId xmlns:a16="http://schemas.microsoft.com/office/drawing/2014/main" id="{00000000-0008-0000-0700-00002F2D0000}"/>
            </a:ext>
          </a:extLst>
        </xdr:cNvPr>
        <xdr:cNvSpPr txBox="1"/>
      </xdr:nvSpPr>
      <xdr:spPr>
        <a:xfrm>
          <a:off x="10528300"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13</xdr:col>
      <xdr:colOff>663575</xdr:colOff>
      <xdr:row>38</xdr:row>
      <xdr:rowOff>165100</xdr:rowOff>
    </xdr:from>
    <xdr:to>
      <xdr:col>14</xdr:col>
      <xdr:colOff>79375</xdr:colOff>
      <xdr:row>39</xdr:row>
      <xdr:rowOff>95250</xdr:rowOff>
    </xdr:to>
    <xdr:sp macro="" textlink="">
      <xdr:nvSpPr>
        <xdr:cNvPr id="11568" name="円/楕円 304">
          <a:extLst>
            <a:ext uri="{FF2B5EF4-FFF2-40B4-BE49-F238E27FC236}">
              <a16:creationId xmlns:a16="http://schemas.microsoft.com/office/drawing/2014/main" id="{00000000-0008-0000-0700-0000302D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589915</xdr:colOff>
      <xdr:row>39</xdr:row>
      <xdr:rowOff>86360</xdr:rowOff>
    </xdr:from>
    <xdr:to>
      <xdr:col>14</xdr:col>
      <xdr:colOff>153670</xdr:colOff>
      <xdr:row>41</xdr:row>
      <xdr:rowOff>1905</xdr:rowOff>
    </xdr:to>
    <xdr:sp macro="" textlink="">
      <xdr:nvSpPr>
        <xdr:cNvPr id="11569" name="テキスト ボックス 305">
          <a:extLst>
            <a:ext uri="{FF2B5EF4-FFF2-40B4-BE49-F238E27FC236}">
              <a16:creationId xmlns:a16="http://schemas.microsoft.com/office/drawing/2014/main" id="{00000000-0008-0000-0700-0000312D0000}"/>
            </a:ext>
          </a:extLst>
        </xdr:cNvPr>
        <xdr:cNvSpPr txBox="1"/>
      </xdr:nvSpPr>
      <xdr:spPr>
        <a:xfrm>
          <a:off x="9514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12</xdr:col>
      <xdr:colOff>460375</xdr:colOff>
      <xdr:row>38</xdr:row>
      <xdr:rowOff>165100</xdr:rowOff>
    </xdr:from>
    <xdr:to>
      <xdr:col>12</xdr:col>
      <xdr:colOff>561975</xdr:colOff>
      <xdr:row>39</xdr:row>
      <xdr:rowOff>95250</xdr:rowOff>
    </xdr:to>
    <xdr:sp macro="" textlink="">
      <xdr:nvSpPr>
        <xdr:cNvPr id="11570" name="円/楕円 306">
          <a:extLst>
            <a:ext uri="{FF2B5EF4-FFF2-40B4-BE49-F238E27FC236}">
              <a16:creationId xmlns:a16="http://schemas.microsoft.com/office/drawing/2014/main" id="{00000000-0008-0000-0700-0000322D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386715</xdr:colOff>
      <xdr:row>39</xdr:row>
      <xdr:rowOff>86360</xdr:rowOff>
    </xdr:from>
    <xdr:to>
      <xdr:col>12</xdr:col>
      <xdr:colOff>636270</xdr:colOff>
      <xdr:row>41</xdr:row>
      <xdr:rowOff>1905</xdr:rowOff>
    </xdr:to>
    <xdr:sp macro="" textlink="">
      <xdr:nvSpPr>
        <xdr:cNvPr id="11571" name="テキスト ボックス 307">
          <a:extLst>
            <a:ext uri="{FF2B5EF4-FFF2-40B4-BE49-F238E27FC236}">
              <a16:creationId xmlns:a16="http://schemas.microsoft.com/office/drawing/2014/main" id="{00000000-0008-0000-0700-0000332D0000}"/>
            </a:ext>
          </a:extLst>
        </xdr:cNvPr>
        <xdr:cNvSpPr txBox="1"/>
      </xdr:nvSpPr>
      <xdr:spPr>
        <a:xfrm>
          <a:off x="8625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11</xdr:col>
      <xdr:colOff>257175</xdr:colOff>
      <xdr:row>38</xdr:row>
      <xdr:rowOff>165100</xdr:rowOff>
    </xdr:from>
    <xdr:to>
      <xdr:col>11</xdr:col>
      <xdr:colOff>358775</xdr:colOff>
      <xdr:row>39</xdr:row>
      <xdr:rowOff>95250</xdr:rowOff>
    </xdr:to>
    <xdr:sp macro="" textlink="">
      <xdr:nvSpPr>
        <xdr:cNvPr id="11572" name="円/楕円 308">
          <a:extLst>
            <a:ext uri="{FF2B5EF4-FFF2-40B4-BE49-F238E27FC236}">
              <a16:creationId xmlns:a16="http://schemas.microsoft.com/office/drawing/2014/main" id="{00000000-0008-0000-0700-0000342D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183515</xdr:colOff>
      <xdr:row>39</xdr:row>
      <xdr:rowOff>86360</xdr:rowOff>
    </xdr:from>
    <xdr:to>
      <xdr:col>11</xdr:col>
      <xdr:colOff>433070</xdr:colOff>
      <xdr:row>41</xdr:row>
      <xdr:rowOff>1905</xdr:rowOff>
    </xdr:to>
    <xdr:sp macro="" textlink="">
      <xdr:nvSpPr>
        <xdr:cNvPr id="11573" name="テキスト ボックス 309">
          <a:extLst>
            <a:ext uri="{FF2B5EF4-FFF2-40B4-BE49-F238E27FC236}">
              <a16:creationId xmlns:a16="http://schemas.microsoft.com/office/drawing/2014/main" id="{00000000-0008-0000-0700-0000352D0000}"/>
            </a:ext>
          </a:extLst>
        </xdr:cNvPr>
        <xdr:cNvSpPr txBox="1"/>
      </xdr:nvSpPr>
      <xdr:spPr>
        <a:xfrm>
          <a:off x="7736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10</xdr:col>
      <xdr:colOff>54610</xdr:colOff>
      <xdr:row>38</xdr:row>
      <xdr:rowOff>165100</xdr:rowOff>
    </xdr:from>
    <xdr:to>
      <xdr:col>10</xdr:col>
      <xdr:colOff>155575</xdr:colOff>
      <xdr:row>39</xdr:row>
      <xdr:rowOff>95250</xdr:rowOff>
    </xdr:to>
    <xdr:sp macro="" textlink="">
      <xdr:nvSpPr>
        <xdr:cNvPr id="11574" name="円/楕円 310">
          <a:extLst>
            <a:ext uri="{FF2B5EF4-FFF2-40B4-BE49-F238E27FC236}">
              <a16:creationId xmlns:a16="http://schemas.microsoft.com/office/drawing/2014/main" id="{00000000-0008-0000-0700-0000362D0000}"/>
            </a:ext>
          </a:extLst>
        </xdr:cNvPr>
        <xdr:cNvSpPr/>
      </xdr:nvSpPr>
      <xdr:spPr>
        <a:xfrm>
          <a:off x="6922135" y="66802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666115</xdr:colOff>
      <xdr:row>39</xdr:row>
      <xdr:rowOff>86360</xdr:rowOff>
    </xdr:from>
    <xdr:to>
      <xdr:col>10</xdr:col>
      <xdr:colOff>229870</xdr:colOff>
      <xdr:row>41</xdr:row>
      <xdr:rowOff>1905</xdr:rowOff>
    </xdr:to>
    <xdr:sp macro="" textlink="">
      <xdr:nvSpPr>
        <xdr:cNvPr id="11575" name="テキスト ボックス 311">
          <a:extLst>
            <a:ext uri="{FF2B5EF4-FFF2-40B4-BE49-F238E27FC236}">
              <a16:creationId xmlns:a16="http://schemas.microsoft.com/office/drawing/2014/main" id="{00000000-0008-0000-0700-0000372D0000}"/>
            </a:ext>
          </a:extLst>
        </xdr:cNvPr>
        <xdr:cNvSpPr txBox="1"/>
      </xdr:nvSpPr>
      <xdr:spPr>
        <a:xfrm>
          <a:off x="6847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1576" name="正方形/長方形 312">
          <a:extLst>
            <a:ext uri="{FF2B5EF4-FFF2-40B4-BE49-F238E27FC236}">
              <a16:creationId xmlns:a16="http://schemas.microsoft.com/office/drawing/2014/main" id="{00000000-0008-0000-0700-0000382D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1577" name="正方形/長方形 313">
          <a:extLst>
            <a:ext uri="{FF2B5EF4-FFF2-40B4-BE49-F238E27FC236}">
              <a16:creationId xmlns:a16="http://schemas.microsoft.com/office/drawing/2014/main" id="{00000000-0008-0000-0700-0000392D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1578" name="正方形/長方形 314">
          <a:extLst>
            <a:ext uri="{FF2B5EF4-FFF2-40B4-BE49-F238E27FC236}">
              <a16:creationId xmlns:a16="http://schemas.microsoft.com/office/drawing/2014/main" id="{00000000-0008-0000-0700-00003A2D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44/79</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1579" name="正方形/長方形 315">
          <a:extLst>
            <a:ext uri="{FF2B5EF4-FFF2-40B4-BE49-F238E27FC236}">
              <a16:creationId xmlns:a16="http://schemas.microsoft.com/office/drawing/2014/main" id="{00000000-0008-0000-0700-00003B2D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1580" name="正方形/長方形 316">
          <a:extLst>
            <a:ext uri="{FF2B5EF4-FFF2-40B4-BE49-F238E27FC236}">
              <a16:creationId xmlns:a16="http://schemas.microsoft.com/office/drawing/2014/main" id="{00000000-0008-0000-0700-00003C2D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10,614</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1581" name="正方形/長方形 317">
          <a:extLst>
            <a:ext uri="{FF2B5EF4-FFF2-40B4-BE49-F238E27FC236}">
              <a16:creationId xmlns:a16="http://schemas.microsoft.com/office/drawing/2014/main" id="{00000000-0008-0000-0700-00003D2D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1582" name="正方形/長方形 318">
          <a:extLst>
            <a:ext uri="{FF2B5EF4-FFF2-40B4-BE49-F238E27FC236}">
              <a16:creationId xmlns:a16="http://schemas.microsoft.com/office/drawing/2014/main" id="{00000000-0008-0000-0700-00003E2D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17,958</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83" name="正方形/長方形 319">
          <a:extLst>
            <a:ext uri="{FF2B5EF4-FFF2-40B4-BE49-F238E27FC236}">
              <a16:creationId xmlns:a16="http://schemas.microsoft.com/office/drawing/2014/main" id="{00000000-0008-0000-0700-00003F2D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1584" name="テキスト ボックス 320">
          <a:extLst>
            <a:ext uri="{FF2B5EF4-FFF2-40B4-BE49-F238E27FC236}">
              <a16:creationId xmlns:a16="http://schemas.microsoft.com/office/drawing/2014/main" id="{00000000-0008-0000-0700-0000402D0000}"/>
            </a:ext>
          </a:extLst>
        </xdr:cNvPr>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1585" name="直線コネクタ 321">
          <a:extLst>
            <a:ext uri="{FF2B5EF4-FFF2-40B4-BE49-F238E27FC236}">
              <a16:creationId xmlns:a16="http://schemas.microsoft.com/office/drawing/2014/main" id="{00000000-0008-0000-0700-0000412D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11586" name="直線コネクタ 322">
          <a:extLst>
            <a:ext uri="{FF2B5EF4-FFF2-40B4-BE49-F238E27FC236}">
              <a16:creationId xmlns:a16="http://schemas.microsoft.com/office/drawing/2014/main" id="{00000000-0008-0000-0700-0000422D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57</xdr:row>
      <xdr:rowOff>168910</xdr:rowOff>
    </xdr:from>
    <xdr:to>
      <xdr:col>9</xdr:col>
      <xdr:colOff>422275</xdr:colOff>
      <xdr:row>59</xdr:row>
      <xdr:rowOff>84455</xdr:rowOff>
    </xdr:to>
    <xdr:sp macro="" textlink="">
      <xdr:nvSpPr>
        <xdr:cNvPr id="11587" name="テキスト ボックス 323">
          <a:extLst>
            <a:ext uri="{FF2B5EF4-FFF2-40B4-BE49-F238E27FC236}">
              <a16:creationId xmlns:a16="http://schemas.microsoft.com/office/drawing/2014/main" id="{00000000-0008-0000-0700-0000432D0000}"/>
            </a:ext>
          </a:extLst>
        </xdr:cNvPr>
        <xdr:cNvSpPr txBox="1"/>
      </xdr:nvSpPr>
      <xdr:spPr>
        <a:xfrm>
          <a:off x="6355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56</xdr:row>
      <xdr:rowOff>25400</xdr:rowOff>
    </xdr:from>
    <xdr:to>
      <xdr:col>16</xdr:col>
      <xdr:colOff>307975</xdr:colOff>
      <xdr:row>56</xdr:row>
      <xdr:rowOff>25400</xdr:rowOff>
    </xdr:to>
    <xdr:cxnSp macro="">
      <xdr:nvCxnSpPr>
        <xdr:cNvPr id="11588" name="直線コネクタ 324">
          <a:extLst>
            <a:ext uri="{FF2B5EF4-FFF2-40B4-BE49-F238E27FC236}">
              <a16:creationId xmlns:a16="http://schemas.microsoft.com/office/drawing/2014/main" id="{00000000-0008-0000-0700-0000442D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55</xdr:row>
      <xdr:rowOff>54610</xdr:rowOff>
    </xdr:from>
    <xdr:to>
      <xdr:col>9</xdr:col>
      <xdr:colOff>421640</xdr:colOff>
      <xdr:row>56</xdr:row>
      <xdr:rowOff>141605</xdr:rowOff>
    </xdr:to>
    <xdr:sp macro="" textlink="">
      <xdr:nvSpPr>
        <xdr:cNvPr id="11589" name="テキスト ボックス 325">
          <a:extLst>
            <a:ext uri="{FF2B5EF4-FFF2-40B4-BE49-F238E27FC236}">
              <a16:creationId xmlns:a16="http://schemas.microsoft.com/office/drawing/2014/main" id="{00000000-0008-0000-0700-0000452D0000}"/>
            </a:ext>
          </a:extLst>
        </xdr:cNvPr>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53</xdr:row>
      <xdr:rowOff>82550</xdr:rowOff>
    </xdr:from>
    <xdr:to>
      <xdr:col>16</xdr:col>
      <xdr:colOff>307975</xdr:colOff>
      <xdr:row>53</xdr:row>
      <xdr:rowOff>82550</xdr:rowOff>
    </xdr:to>
    <xdr:cxnSp macro="">
      <xdr:nvCxnSpPr>
        <xdr:cNvPr id="11590" name="直線コネクタ 326">
          <a:extLst>
            <a:ext uri="{FF2B5EF4-FFF2-40B4-BE49-F238E27FC236}">
              <a16:creationId xmlns:a16="http://schemas.microsoft.com/office/drawing/2014/main" id="{00000000-0008-0000-0700-0000462D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52</xdr:row>
      <xdr:rowOff>111760</xdr:rowOff>
    </xdr:from>
    <xdr:to>
      <xdr:col>9</xdr:col>
      <xdr:colOff>421640</xdr:colOff>
      <xdr:row>54</xdr:row>
      <xdr:rowOff>27305</xdr:rowOff>
    </xdr:to>
    <xdr:sp macro="" textlink="">
      <xdr:nvSpPr>
        <xdr:cNvPr id="11591" name="テキスト ボックス 327">
          <a:extLst>
            <a:ext uri="{FF2B5EF4-FFF2-40B4-BE49-F238E27FC236}">
              <a16:creationId xmlns:a16="http://schemas.microsoft.com/office/drawing/2014/main" id="{00000000-0008-0000-0700-0000472D0000}"/>
            </a:ext>
          </a:extLst>
        </xdr:cNvPr>
        <xdr:cNvSpPr txBox="1"/>
      </xdr:nvSpPr>
      <xdr:spPr>
        <a:xfrm>
          <a:off x="6008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50</xdr:row>
      <xdr:rowOff>139700</xdr:rowOff>
    </xdr:from>
    <xdr:to>
      <xdr:col>16</xdr:col>
      <xdr:colOff>307975</xdr:colOff>
      <xdr:row>50</xdr:row>
      <xdr:rowOff>139700</xdr:rowOff>
    </xdr:to>
    <xdr:cxnSp macro="">
      <xdr:nvCxnSpPr>
        <xdr:cNvPr id="11592" name="直線コネクタ 328">
          <a:extLst>
            <a:ext uri="{FF2B5EF4-FFF2-40B4-BE49-F238E27FC236}">
              <a16:creationId xmlns:a16="http://schemas.microsoft.com/office/drawing/2014/main" id="{00000000-0008-0000-0700-0000482D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168910</xdr:rowOff>
    </xdr:from>
    <xdr:to>
      <xdr:col>9</xdr:col>
      <xdr:colOff>421640</xdr:colOff>
      <xdr:row>51</xdr:row>
      <xdr:rowOff>84455</xdr:rowOff>
    </xdr:to>
    <xdr:sp macro="" textlink="">
      <xdr:nvSpPr>
        <xdr:cNvPr id="11593" name="テキスト ボックス 329">
          <a:extLst>
            <a:ext uri="{FF2B5EF4-FFF2-40B4-BE49-F238E27FC236}">
              <a16:creationId xmlns:a16="http://schemas.microsoft.com/office/drawing/2014/main" id="{00000000-0008-0000-0700-0000492D0000}"/>
            </a:ext>
          </a:extLst>
        </xdr:cNvPr>
        <xdr:cNvSpPr txBox="1"/>
      </xdr:nvSpPr>
      <xdr:spPr>
        <a:xfrm>
          <a:off x="6008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1594" name="直線コネクタ 330">
          <a:extLst>
            <a:ext uri="{FF2B5EF4-FFF2-40B4-BE49-F238E27FC236}">
              <a16:creationId xmlns:a16="http://schemas.microsoft.com/office/drawing/2014/main" id="{00000000-0008-0000-0700-00004A2D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1595" name="テキスト ボックス 331">
          <a:extLst>
            <a:ext uri="{FF2B5EF4-FFF2-40B4-BE49-F238E27FC236}">
              <a16:creationId xmlns:a16="http://schemas.microsoft.com/office/drawing/2014/main" id="{00000000-0008-0000-0700-00004B2D0000}"/>
            </a:ext>
          </a:extLst>
        </xdr:cNvPr>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1596" name="農林水産業費グラフ枠">
          <a:extLst>
            <a:ext uri="{FF2B5EF4-FFF2-40B4-BE49-F238E27FC236}">
              <a16:creationId xmlns:a16="http://schemas.microsoft.com/office/drawing/2014/main" id="{00000000-0008-0000-0700-00004C2D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50</xdr:row>
      <xdr:rowOff>87630</xdr:rowOff>
    </xdr:from>
    <xdr:to>
      <xdr:col>15</xdr:col>
      <xdr:colOff>180340</xdr:colOff>
      <xdr:row>58</xdr:row>
      <xdr:rowOff>133350</xdr:rowOff>
    </xdr:to>
    <xdr:cxnSp macro="">
      <xdr:nvCxnSpPr>
        <xdr:cNvPr id="11597" name="直線コネクタ 333">
          <a:extLst>
            <a:ext uri="{FF2B5EF4-FFF2-40B4-BE49-F238E27FC236}">
              <a16:creationId xmlns:a16="http://schemas.microsoft.com/office/drawing/2014/main" id="{00000000-0008-0000-0700-00004D2D0000}"/>
            </a:ext>
          </a:extLst>
        </xdr:cNvPr>
        <xdr:cNvCxnSpPr/>
      </xdr:nvCxnSpPr>
      <xdr:spPr>
        <a:xfrm flipV="1">
          <a:off x="10475595" y="86601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137160</xdr:rowOff>
    </xdr:from>
    <xdr:to>
      <xdr:col>16</xdr:col>
      <xdr:colOff>15875</xdr:colOff>
      <xdr:row>60</xdr:row>
      <xdr:rowOff>53340</xdr:rowOff>
    </xdr:to>
    <xdr:sp macro="" textlink="">
      <xdr:nvSpPr>
        <xdr:cNvPr id="11598" name="農林水産業費最小値テキスト">
          <a:extLst>
            <a:ext uri="{FF2B5EF4-FFF2-40B4-BE49-F238E27FC236}">
              <a16:creationId xmlns:a16="http://schemas.microsoft.com/office/drawing/2014/main" id="{00000000-0008-0000-0700-00004E2D0000}"/>
            </a:ext>
          </a:extLst>
        </xdr:cNvPr>
        <xdr:cNvSpPr txBox="1"/>
      </xdr:nvSpPr>
      <xdr:spPr>
        <a:xfrm>
          <a:off x="10528300" y="10081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2,856</a:t>
          </a:r>
        </a:p>
      </xdr:txBody>
    </xdr:sp>
    <xdr:clientData/>
  </xdr:twoCellAnchor>
  <xdr:twoCellAnchor>
    <xdr:from>
      <xdr:col>15</xdr:col>
      <xdr:colOff>92075</xdr:colOff>
      <xdr:row>58</xdr:row>
      <xdr:rowOff>133350</xdr:rowOff>
    </xdr:from>
    <xdr:to>
      <xdr:col>15</xdr:col>
      <xdr:colOff>269875</xdr:colOff>
      <xdr:row>58</xdr:row>
      <xdr:rowOff>133350</xdr:rowOff>
    </xdr:to>
    <xdr:cxnSp macro="">
      <xdr:nvCxnSpPr>
        <xdr:cNvPr id="11599" name="直線コネクタ 335">
          <a:extLst>
            <a:ext uri="{FF2B5EF4-FFF2-40B4-BE49-F238E27FC236}">
              <a16:creationId xmlns:a16="http://schemas.microsoft.com/office/drawing/2014/main" id="{00000000-0008-0000-0700-00004F2D0000}"/>
            </a:ext>
          </a:extLst>
        </xdr:cNvPr>
        <xdr:cNvCxnSpPr/>
      </xdr:nvCxnSpPr>
      <xdr:spPr>
        <a:xfrm>
          <a:off x="10388600" y="1007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49</xdr:row>
      <xdr:rowOff>34290</xdr:rowOff>
    </xdr:from>
    <xdr:to>
      <xdr:col>16</xdr:col>
      <xdr:colOff>144780</xdr:colOff>
      <xdr:row>50</xdr:row>
      <xdr:rowOff>121920</xdr:rowOff>
    </xdr:to>
    <xdr:sp macro="" textlink="">
      <xdr:nvSpPr>
        <xdr:cNvPr id="11600" name="農林水産業費最大値テキスト">
          <a:extLst>
            <a:ext uri="{FF2B5EF4-FFF2-40B4-BE49-F238E27FC236}">
              <a16:creationId xmlns:a16="http://schemas.microsoft.com/office/drawing/2014/main" id="{00000000-0008-0000-0700-0000502D0000}"/>
            </a:ext>
          </a:extLst>
        </xdr:cNvPr>
        <xdr:cNvSpPr txBox="1"/>
      </xdr:nvSpPr>
      <xdr:spPr>
        <a:xfrm>
          <a:off x="10528300" y="8435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622,716</a:t>
          </a:r>
        </a:p>
      </xdr:txBody>
    </xdr:sp>
    <xdr:clientData/>
  </xdr:twoCellAnchor>
  <xdr:twoCellAnchor>
    <xdr:from>
      <xdr:col>15</xdr:col>
      <xdr:colOff>92075</xdr:colOff>
      <xdr:row>50</xdr:row>
      <xdr:rowOff>87630</xdr:rowOff>
    </xdr:from>
    <xdr:to>
      <xdr:col>15</xdr:col>
      <xdr:colOff>269875</xdr:colOff>
      <xdr:row>50</xdr:row>
      <xdr:rowOff>87630</xdr:rowOff>
    </xdr:to>
    <xdr:cxnSp macro="">
      <xdr:nvCxnSpPr>
        <xdr:cNvPr id="11601" name="直線コネクタ 337">
          <a:extLst>
            <a:ext uri="{FF2B5EF4-FFF2-40B4-BE49-F238E27FC236}">
              <a16:creationId xmlns:a16="http://schemas.microsoft.com/office/drawing/2014/main" id="{00000000-0008-0000-0700-0000512D0000}"/>
            </a:ext>
          </a:extLst>
        </xdr:cNvPr>
        <xdr:cNvCxnSpPr/>
      </xdr:nvCxnSpPr>
      <xdr:spPr>
        <a:xfrm>
          <a:off x="10388600" y="8660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41275</xdr:rowOff>
    </xdr:from>
    <xdr:to>
      <xdr:col>15</xdr:col>
      <xdr:colOff>180975</xdr:colOff>
      <xdr:row>58</xdr:row>
      <xdr:rowOff>48260</xdr:rowOff>
    </xdr:to>
    <xdr:cxnSp macro="">
      <xdr:nvCxnSpPr>
        <xdr:cNvPr id="11602" name="直線コネクタ 338">
          <a:extLst>
            <a:ext uri="{FF2B5EF4-FFF2-40B4-BE49-F238E27FC236}">
              <a16:creationId xmlns:a16="http://schemas.microsoft.com/office/drawing/2014/main" id="{00000000-0008-0000-0700-0000522D0000}"/>
            </a:ext>
          </a:extLst>
        </xdr:cNvPr>
        <xdr:cNvCxnSpPr/>
      </xdr:nvCxnSpPr>
      <xdr:spPr>
        <a:xfrm flipV="1">
          <a:off x="9639300" y="998537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56</xdr:row>
      <xdr:rowOff>162560</xdr:rowOff>
    </xdr:from>
    <xdr:to>
      <xdr:col>16</xdr:col>
      <xdr:colOff>80645</xdr:colOff>
      <xdr:row>58</xdr:row>
      <xdr:rowOff>78740</xdr:rowOff>
    </xdr:to>
    <xdr:sp macro="" textlink="">
      <xdr:nvSpPr>
        <xdr:cNvPr id="11603" name="農林水産業費平均値テキスト">
          <a:extLst>
            <a:ext uri="{FF2B5EF4-FFF2-40B4-BE49-F238E27FC236}">
              <a16:creationId xmlns:a16="http://schemas.microsoft.com/office/drawing/2014/main" id="{00000000-0008-0000-0700-0000532D0000}"/>
            </a:ext>
          </a:extLst>
        </xdr:cNvPr>
        <xdr:cNvSpPr txBox="1"/>
      </xdr:nvSpPr>
      <xdr:spPr>
        <a:xfrm>
          <a:off x="10528300" y="9763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52,875</a:t>
          </a:r>
        </a:p>
      </xdr:txBody>
    </xdr:sp>
    <xdr:clientData/>
  </xdr:twoCellAnchor>
  <xdr:twoCellAnchor>
    <xdr:from>
      <xdr:col>15</xdr:col>
      <xdr:colOff>130175</xdr:colOff>
      <xdr:row>57</xdr:row>
      <xdr:rowOff>139700</xdr:rowOff>
    </xdr:from>
    <xdr:to>
      <xdr:col>15</xdr:col>
      <xdr:colOff>231775</xdr:colOff>
      <xdr:row>58</xdr:row>
      <xdr:rowOff>69850</xdr:rowOff>
    </xdr:to>
    <xdr:sp macro="" textlink="">
      <xdr:nvSpPr>
        <xdr:cNvPr id="11604" name="フローチャート : 判断 340">
          <a:extLst>
            <a:ext uri="{FF2B5EF4-FFF2-40B4-BE49-F238E27FC236}">
              <a16:creationId xmlns:a16="http://schemas.microsoft.com/office/drawing/2014/main" id="{00000000-0008-0000-0700-0000542D0000}"/>
            </a:ext>
          </a:extLst>
        </xdr:cNvPr>
        <xdr:cNvSpPr/>
      </xdr:nvSpPr>
      <xdr:spPr>
        <a:xfrm>
          <a:off x="104267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58</xdr:row>
      <xdr:rowOff>31115</xdr:rowOff>
    </xdr:from>
    <xdr:to>
      <xdr:col>14</xdr:col>
      <xdr:colOff>28575</xdr:colOff>
      <xdr:row>58</xdr:row>
      <xdr:rowOff>48260</xdr:rowOff>
    </xdr:to>
    <xdr:cxnSp macro="">
      <xdr:nvCxnSpPr>
        <xdr:cNvPr id="11605" name="直線コネクタ 341">
          <a:extLst>
            <a:ext uri="{FF2B5EF4-FFF2-40B4-BE49-F238E27FC236}">
              <a16:creationId xmlns:a16="http://schemas.microsoft.com/office/drawing/2014/main" id="{00000000-0008-0000-0700-0000552D0000}"/>
            </a:ext>
          </a:extLst>
        </xdr:cNvPr>
        <xdr:cNvCxnSpPr/>
      </xdr:nvCxnSpPr>
      <xdr:spPr>
        <a:xfrm>
          <a:off x="8750935" y="9975215"/>
          <a:ext cx="88836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149860</xdr:rowOff>
    </xdr:from>
    <xdr:to>
      <xdr:col>14</xdr:col>
      <xdr:colOff>79375</xdr:colOff>
      <xdr:row>58</xdr:row>
      <xdr:rowOff>80010</xdr:rowOff>
    </xdr:to>
    <xdr:sp macro="" textlink="">
      <xdr:nvSpPr>
        <xdr:cNvPr id="11606" name="フローチャート : 判断 342">
          <a:extLst>
            <a:ext uri="{FF2B5EF4-FFF2-40B4-BE49-F238E27FC236}">
              <a16:creationId xmlns:a16="http://schemas.microsoft.com/office/drawing/2014/main" id="{00000000-0008-0000-0700-0000562D0000}"/>
            </a:ext>
          </a:extLst>
        </xdr:cNvPr>
        <xdr:cNvSpPr/>
      </xdr:nvSpPr>
      <xdr:spPr>
        <a:xfrm>
          <a:off x="95885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56</xdr:row>
      <xdr:rowOff>96520</xdr:rowOff>
    </xdr:from>
    <xdr:to>
      <xdr:col>14</xdr:col>
      <xdr:colOff>295910</xdr:colOff>
      <xdr:row>58</xdr:row>
      <xdr:rowOff>12700</xdr:rowOff>
    </xdr:to>
    <xdr:sp macro="" textlink="">
      <xdr:nvSpPr>
        <xdr:cNvPr id="11607" name="テキスト ボックス 343">
          <a:extLst>
            <a:ext uri="{FF2B5EF4-FFF2-40B4-BE49-F238E27FC236}">
              <a16:creationId xmlns:a16="http://schemas.microsoft.com/office/drawing/2014/main" id="{00000000-0008-0000-0700-0000572D0000}"/>
            </a:ext>
          </a:extLst>
        </xdr:cNvPr>
        <xdr:cNvSpPr txBox="1"/>
      </xdr:nvSpPr>
      <xdr:spPr>
        <a:xfrm>
          <a:off x="9371965" y="9697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48,244</a:t>
          </a:r>
        </a:p>
      </xdr:txBody>
    </xdr:sp>
    <xdr:clientData/>
  </xdr:twoCellAnchor>
  <xdr:twoCellAnchor>
    <xdr:from>
      <xdr:col>11</xdr:col>
      <xdr:colOff>307975</xdr:colOff>
      <xdr:row>58</xdr:row>
      <xdr:rowOff>31115</xdr:rowOff>
    </xdr:from>
    <xdr:to>
      <xdr:col>12</xdr:col>
      <xdr:colOff>511810</xdr:colOff>
      <xdr:row>58</xdr:row>
      <xdr:rowOff>46990</xdr:rowOff>
    </xdr:to>
    <xdr:cxnSp macro="">
      <xdr:nvCxnSpPr>
        <xdr:cNvPr id="11608" name="直線コネクタ 344">
          <a:extLst>
            <a:ext uri="{FF2B5EF4-FFF2-40B4-BE49-F238E27FC236}">
              <a16:creationId xmlns:a16="http://schemas.microsoft.com/office/drawing/2014/main" id="{00000000-0008-0000-0700-0000582D0000}"/>
            </a:ext>
          </a:extLst>
        </xdr:cNvPr>
        <xdr:cNvCxnSpPr/>
      </xdr:nvCxnSpPr>
      <xdr:spPr>
        <a:xfrm flipV="1">
          <a:off x="7861300" y="9975215"/>
          <a:ext cx="88963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1270</xdr:rowOff>
    </xdr:from>
    <xdr:to>
      <xdr:col>12</xdr:col>
      <xdr:colOff>561975</xdr:colOff>
      <xdr:row>58</xdr:row>
      <xdr:rowOff>102870</xdr:rowOff>
    </xdr:to>
    <xdr:sp macro="" textlink="">
      <xdr:nvSpPr>
        <xdr:cNvPr id="11609" name="フローチャート : 判断 345">
          <a:extLst>
            <a:ext uri="{FF2B5EF4-FFF2-40B4-BE49-F238E27FC236}">
              <a16:creationId xmlns:a16="http://schemas.microsoft.com/office/drawing/2014/main" id="{00000000-0008-0000-0700-0000592D0000}"/>
            </a:ext>
          </a:extLst>
        </xdr:cNvPr>
        <xdr:cNvSpPr/>
      </xdr:nvSpPr>
      <xdr:spPr>
        <a:xfrm>
          <a:off x="8699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58</xdr:row>
      <xdr:rowOff>93980</xdr:rowOff>
    </xdr:from>
    <xdr:to>
      <xdr:col>13</xdr:col>
      <xdr:colOff>92710</xdr:colOff>
      <xdr:row>60</xdr:row>
      <xdr:rowOff>10160</xdr:rowOff>
    </xdr:to>
    <xdr:sp macro="" textlink="">
      <xdr:nvSpPr>
        <xdr:cNvPr id="11610" name="テキスト ボックス 346">
          <a:extLst>
            <a:ext uri="{FF2B5EF4-FFF2-40B4-BE49-F238E27FC236}">
              <a16:creationId xmlns:a16="http://schemas.microsoft.com/office/drawing/2014/main" id="{00000000-0008-0000-0700-00005A2D0000}"/>
            </a:ext>
          </a:extLst>
        </xdr:cNvPr>
        <xdr:cNvSpPr txBox="1"/>
      </xdr:nvSpPr>
      <xdr:spPr>
        <a:xfrm>
          <a:off x="8482965" y="1003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38,401</a:t>
          </a:r>
        </a:p>
      </xdr:txBody>
    </xdr:sp>
    <xdr:clientData/>
  </xdr:twoCellAnchor>
  <xdr:twoCellAnchor>
    <xdr:from>
      <xdr:col>10</xdr:col>
      <xdr:colOff>104775</xdr:colOff>
      <xdr:row>58</xdr:row>
      <xdr:rowOff>46990</xdr:rowOff>
    </xdr:from>
    <xdr:to>
      <xdr:col>11</xdr:col>
      <xdr:colOff>307975</xdr:colOff>
      <xdr:row>58</xdr:row>
      <xdr:rowOff>48260</xdr:rowOff>
    </xdr:to>
    <xdr:cxnSp macro="">
      <xdr:nvCxnSpPr>
        <xdr:cNvPr id="11611" name="直線コネクタ 347">
          <a:extLst>
            <a:ext uri="{FF2B5EF4-FFF2-40B4-BE49-F238E27FC236}">
              <a16:creationId xmlns:a16="http://schemas.microsoft.com/office/drawing/2014/main" id="{00000000-0008-0000-0700-00005B2D0000}"/>
            </a:ext>
          </a:extLst>
        </xdr:cNvPr>
        <xdr:cNvCxnSpPr/>
      </xdr:nvCxnSpPr>
      <xdr:spPr>
        <a:xfrm flipV="1">
          <a:off x="6972300" y="99910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171450</xdr:rowOff>
    </xdr:from>
    <xdr:to>
      <xdr:col>11</xdr:col>
      <xdr:colOff>358775</xdr:colOff>
      <xdr:row>58</xdr:row>
      <xdr:rowOff>101600</xdr:rowOff>
    </xdr:to>
    <xdr:sp macro="" textlink="">
      <xdr:nvSpPr>
        <xdr:cNvPr id="11612" name="フローチャート : 判断 348">
          <a:extLst>
            <a:ext uri="{FF2B5EF4-FFF2-40B4-BE49-F238E27FC236}">
              <a16:creationId xmlns:a16="http://schemas.microsoft.com/office/drawing/2014/main" id="{00000000-0008-0000-0700-00005C2D0000}"/>
            </a:ext>
          </a:extLst>
        </xdr:cNvPr>
        <xdr:cNvSpPr/>
      </xdr:nvSpPr>
      <xdr:spPr>
        <a:xfrm>
          <a:off x="78105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58</xdr:row>
      <xdr:rowOff>92710</xdr:rowOff>
    </xdr:from>
    <xdr:to>
      <xdr:col>11</xdr:col>
      <xdr:colOff>575310</xdr:colOff>
      <xdr:row>60</xdr:row>
      <xdr:rowOff>8890</xdr:rowOff>
    </xdr:to>
    <xdr:sp macro="" textlink="">
      <xdr:nvSpPr>
        <xdr:cNvPr id="11613" name="テキスト ボックス 349">
          <a:extLst>
            <a:ext uri="{FF2B5EF4-FFF2-40B4-BE49-F238E27FC236}">
              <a16:creationId xmlns:a16="http://schemas.microsoft.com/office/drawing/2014/main" id="{00000000-0008-0000-0700-00005D2D0000}"/>
            </a:ext>
          </a:extLst>
        </xdr:cNvPr>
        <xdr:cNvSpPr txBox="1"/>
      </xdr:nvSpPr>
      <xdr:spPr>
        <a:xfrm>
          <a:off x="7593965" y="10036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38,927</a:t>
          </a:r>
        </a:p>
      </xdr:txBody>
    </xdr:sp>
    <xdr:clientData/>
  </xdr:twoCellAnchor>
  <xdr:twoCellAnchor>
    <xdr:from>
      <xdr:col>10</xdr:col>
      <xdr:colOff>54610</xdr:colOff>
      <xdr:row>58</xdr:row>
      <xdr:rowOff>8255</xdr:rowOff>
    </xdr:from>
    <xdr:to>
      <xdr:col>10</xdr:col>
      <xdr:colOff>155575</xdr:colOff>
      <xdr:row>58</xdr:row>
      <xdr:rowOff>109855</xdr:rowOff>
    </xdr:to>
    <xdr:sp macro="" textlink="">
      <xdr:nvSpPr>
        <xdr:cNvPr id="11614" name="フローチャート : 判断 350">
          <a:extLst>
            <a:ext uri="{FF2B5EF4-FFF2-40B4-BE49-F238E27FC236}">
              <a16:creationId xmlns:a16="http://schemas.microsoft.com/office/drawing/2014/main" id="{00000000-0008-0000-0700-00005E2D0000}"/>
            </a:ext>
          </a:extLst>
        </xdr:cNvPr>
        <xdr:cNvSpPr/>
      </xdr:nvSpPr>
      <xdr:spPr>
        <a:xfrm>
          <a:off x="6922135" y="995235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58</xdr:row>
      <xdr:rowOff>100965</xdr:rowOff>
    </xdr:from>
    <xdr:to>
      <xdr:col>10</xdr:col>
      <xdr:colOff>372110</xdr:colOff>
      <xdr:row>60</xdr:row>
      <xdr:rowOff>16510</xdr:rowOff>
    </xdr:to>
    <xdr:sp macro="" textlink="">
      <xdr:nvSpPr>
        <xdr:cNvPr id="11615" name="テキスト ボックス 351">
          <a:extLst>
            <a:ext uri="{FF2B5EF4-FFF2-40B4-BE49-F238E27FC236}">
              <a16:creationId xmlns:a16="http://schemas.microsoft.com/office/drawing/2014/main" id="{00000000-0008-0000-0700-00005F2D0000}"/>
            </a:ext>
          </a:extLst>
        </xdr:cNvPr>
        <xdr:cNvSpPr txBox="1"/>
      </xdr:nvSpPr>
      <xdr:spPr>
        <a:xfrm>
          <a:off x="6705600" y="10045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35,178</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1616" name="テキスト ボックス 352">
          <a:extLst>
            <a:ext uri="{FF2B5EF4-FFF2-40B4-BE49-F238E27FC236}">
              <a16:creationId xmlns:a16="http://schemas.microsoft.com/office/drawing/2014/main" id="{00000000-0008-0000-0700-0000602D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1617" name="テキスト ボックス 353">
          <a:extLst>
            <a:ext uri="{FF2B5EF4-FFF2-40B4-BE49-F238E27FC236}">
              <a16:creationId xmlns:a16="http://schemas.microsoft.com/office/drawing/2014/main" id="{00000000-0008-0000-0700-0000612D0000}"/>
            </a:ext>
          </a:extLst>
        </xdr:cNvPr>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1618" name="テキスト ボックス 354">
          <a:extLst>
            <a:ext uri="{FF2B5EF4-FFF2-40B4-BE49-F238E27FC236}">
              <a16:creationId xmlns:a16="http://schemas.microsoft.com/office/drawing/2014/main" id="{00000000-0008-0000-0700-0000622D0000}"/>
            </a:ext>
          </a:extLst>
        </xdr:cNvPr>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1619" name="テキスト ボックス 355">
          <a:extLst>
            <a:ext uri="{FF2B5EF4-FFF2-40B4-BE49-F238E27FC236}">
              <a16:creationId xmlns:a16="http://schemas.microsoft.com/office/drawing/2014/main" id="{00000000-0008-0000-0700-0000632D0000}"/>
            </a:ext>
          </a:extLst>
        </xdr:cNvPr>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1620" name="テキスト ボックス 356">
          <a:extLst>
            <a:ext uri="{FF2B5EF4-FFF2-40B4-BE49-F238E27FC236}">
              <a16:creationId xmlns:a16="http://schemas.microsoft.com/office/drawing/2014/main" id="{00000000-0008-0000-0700-0000642D0000}"/>
            </a:ext>
          </a:extLst>
        </xdr:cNvPr>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57</xdr:row>
      <xdr:rowOff>161925</xdr:rowOff>
    </xdr:from>
    <xdr:to>
      <xdr:col>15</xdr:col>
      <xdr:colOff>231775</xdr:colOff>
      <xdr:row>58</xdr:row>
      <xdr:rowOff>92075</xdr:rowOff>
    </xdr:to>
    <xdr:sp macro="" textlink="">
      <xdr:nvSpPr>
        <xdr:cNvPr id="11621" name="円/楕円 357">
          <a:extLst>
            <a:ext uri="{FF2B5EF4-FFF2-40B4-BE49-F238E27FC236}">
              <a16:creationId xmlns:a16="http://schemas.microsoft.com/office/drawing/2014/main" id="{00000000-0008-0000-0700-0000652D0000}"/>
            </a:ext>
          </a:extLst>
        </xdr:cNvPr>
        <xdr:cNvSpPr/>
      </xdr:nvSpPr>
      <xdr:spPr>
        <a:xfrm>
          <a:off x="104267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57</xdr:row>
      <xdr:rowOff>118110</xdr:rowOff>
    </xdr:from>
    <xdr:to>
      <xdr:col>16</xdr:col>
      <xdr:colOff>80645</xdr:colOff>
      <xdr:row>59</xdr:row>
      <xdr:rowOff>34290</xdr:rowOff>
    </xdr:to>
    <xdr:sp macro="" textlink="">
      <xdr:nvSpPr>
        <xdr:cNvPr id="11622" name="農林水産業費該当値テキスト">
          <a:extLst>
            <a:ext uri="{FF2B5EF4-FFF2-40B4-BE49-F238E27FC236}">
              <a16:creationId xmlns:a16="http://schemas.microsoft.com/office/drawing/2014/main" id="{00000000-0008-0000-0700-0000662D0000}"/>
            </a:ext>
          </a:extLst>
        </xdr:cNvPr>
        <xdr:cNvSpPr txBox="1"/>
      </xdr:nvSpPr>
      <xdr:spPr>
        <a:xfrm>
          <a:off x="10528300" y="9890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43,013</a:t>
          </a:r>
        </a:p>
      </xdr:txBody>
    </xdr:sp>
    <xdr:clientData/>
  </xdr:twoCellAnchor>
  <xdr:twoCellAnchor>
    <xdr:from>
      <xdr:col>13</xdr:col>
      <xdr:colOff>663575</xdr:colOff>
      <xdr:row>57</xdr:row>
      <xdr:rowOff>168910</xdr:rowOff>
    </xdr:from>
    <xdr:to>
      <xdr:col>14</xdr:col>
      <xdr:colOff>79375</xdr:colOff>
      <xdr:row>58</xdr:row>
      <xdr:rowOff>99060</xdr:rowOff>
    </xdr:to>
    <xdr:sp macro="" textlink="">
      <xdr:nvSpPr>
        <xdr:cNvPr id="11623" name="円/楕円 359">
          <a:extLst>
            <a:ext uri="{FF2B5EF4-FFF2-40B4-BE49-F238E27FC236}">
              <a16:creationId xmlns:a16="http://schemas.microsoft.com/office/drawing/2014/main" id="{00000000-0008-0000-0700-0000672D0000}"/>
            </a:ext>
          </a:extLst>
        </xdr:cNvPr>
        <xdr:cNvSpPr/>
      </xdr:nvSpPr>
      <xdr:spPr>
        <a:xfrm>
          <a:off x="9588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58</xdr:row>
      <xdr:rowOff>90170</xdr:rowOff>
    </xdr:from>
    <xdr:to>
      <xdr:col>14</xdr:col>
      <xdr:colOff>295910</xdr:colOff>
      <xdr:row>60</xdr:row>
      <xdr:rowOff>6350</xdr:rowOff>
    </xdr:to>
    <xdr:sp macro="" textlink="">
      <xdr:nvSpPr>
        <xdr:cNvPr id="11624" name="テキスト ボックス 360">
          <a:extLst>
            <a:ext uri="{FF2B5EF4-FFF2-40B4-BE49-F238E27FC236}">
              <a16:creationId xmlns:a16="http://schemas.microsoft.com/office/drawing/2014/main" id="{00000000-0008-0000-0700-0000682D0000}"/>
            </a:ext>
          </a:extLst>
        </xdr:cNvPr>
        <xdr:cNvSpPr txBox="1"/>
      </xdr:nvSpPr>
      <xdr:spPr>
        <a:xfrm>
          <a:off x="9371965"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40,049</a:t>
          </a:r>
        </a:p>
      </xdr:txBody>
    </xdr:sp>
    <xdr:clientData/>
  </xdr:twoCellAnchor>
  <xdr:twoCellAnchor>
    <xdr:from>
      <xdr:col>12</xdr:col>
      <xdr:colOff>460375</xdr:colOff>
      <xdr:row>57</xdr:row>
      <xdr:rowOff>151765</xdr:rowOff>
    </xdr:from>
    <xdr:to>
      <xdr:col>12</xdr:col>
      <xdr:colOff>561975</xdr:colOff>
      <xdr:row>58</xdr:row>
      <xdr:rowOff>81915</xdr:rowOff>
    </xdr:to>
    <xdr:sp macro="" textlink="">
      <xdr:nvSpPr>
        <xdr:cNvPr id="11625" name="円/楕円 361">
          <a:extLst>
            <a:ext uri="{FF2B5EF4-FFF2-40B4-BE49-F238E27FC236}">
              <a16:creationId xmlns:a16="http://schemas.microsoft.com/office/drawing/2014/main" id="{00000000-0008-0000-0700-0000692D0000}"/>
            </a:ext>
          </a:extLst>
        </xdr:cNvPr>
        <xdr:cNvSpPr/>
      </xdr:nvSpPr>
      <xdr:spPr>
        <a:xfrm>
          <a:off x="8699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56</xdr:row>
      <xdr:rowOff>98425</xdr:rowOff>
    </xdr:from>
    <xdr:to>
      <xdr:col>13</xdr:col>
      <xdr:colOff>92710</xdr:colOff>
      <xdr:row>58</xdr:row>
      <xdr:rowOff>13970</xdr:rowOff>
    </xdr:to>
    <xdr:sp macro="" textlink="">
      <xdr:nvSpPr>
        <xdr:cNvPr id="11626" name="テキスト ボックス 362">
          <a:extLst>
            <a:ext uri="{FF2B5EF4-FFF2-40B4-BE49-F238E27FC236}">
              <a16:creationId xmlns:a16="http://schemas.microsoft.com/office/drawing/2014/main" id="{00000000-0008-0000-0700-00006A2D0000}"/>
            </a:ext>
          </a:extLst>
        </xdr:cNvPr>
        <xdr:cNvSpPr txBox="1"/>
      </xdr:nvSpPr>
      <xdr:spPr>
        <a:xfrm>
          <a:off x="8482965" y="9699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47,442</a:t>
          </a:r>
        </a:p>
      </xdr:txBody>
    </xdr:sp>
    <xdr:clientData/>
  </xdr:twoCellAnchor>
  <xdr:twoCellAnchor>
    <xdr:from>
      <xdr:col>11</xdr:col>
      <xdr:colOff>257175</xdr:colOff>
      <xdr:row>57</xdr:row>
      <xdr:rowOff>167640</xdr:rowOff>
    </xdr:from>
    <xdr:to>
      <xdr:col>11</xdr:col>
      <xdr:colOff>358775</xdr:colOff>
      <xdr:row>58</xdr:row>
      <xdr:rowOff>97790</xdr:rowOff>
    </xdr:to>
    <xdr:sp macro="" textlink="">
      <xdr:nvSpPr>
        <xdr:cNvPr id="11627" name="円/楕円 363">
          <a:extLst>
            <a:ext uri="{FF2B5EF4-FFF2-40B4-BE49-F238E27FC236}">
              <a16:creationId xmlns:a16="http://schemas.microsoft.com/office/drawing/2014/main" id="{00000000-0008-0000-0700-00006B2D0000}"/>
            </a:ext>
          </a:extLst>
        </xdr:cNvPr>
        <xdr:cNvSpPr/>
      </xdr:nvSpPr>
      <xdr:spPr>
        <a:xfrm>
          <a:off x="78105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56</xdr:row>
      <xdr:rowOff>114300</xdr:rowOff>
    </xdr:from>
    <xdr:to>
      <xdr:col>11</xdr:col>
      <xdr:colOff>575310</xdr:colOff>
      <xdr:row>58</xdr:row>
      <xdr:rowOff>30480</xdr:rowOff>
    </xdr:to>
    <xdr:sp macro="" textlink="">
      <xdr:nvSpPr>
        <xdr:cNvPr id="11628" name="テキスト ボックス 364">
          <a:extLst>
            <a:ext uri="{FF2B5EF4-FFF2-40B4-BE49-F238E27FC236}">
              <a16:creationId xmlns:a16="http://schemas.microsoft.com/office/drawing/2014/main" id="{00000000-0008-0000-0700-00006C2D0000}"/>
            </a:ext>
          </a:extLst>
        </xdr:cNvPr>
        <xdr:cNvSpPr txBox="1"/>
      </xdr:nvSpPr>
      <xdr:spPr>
        <a:xfrm>
          <a:off x="7593965" y="9715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40,469</a:t>
          </a:r>
        </a:p>
      </xdr:txBody>
    </xdr:sp>
    <xdr:clientData/>
  </xdr:twoCellAnchor>
  <xdr:twoCellAnchor>
    <xdr:from>
      <xdr:col>10</xdr:col>
      <xdr:colOff>54610</xdr:colOff>
      <xdr:row>57</xdr:row>
      <xdr:rowOff>168910</xdr:rowOff>
    </xdr:from>
    <xdr:to>
      <xdr:col>10</xdr:col>
      <xdr:colOff>155575</xdr:colOff>
      <xdr:row>58</xdr:row>
      <xdr:rowOff>99060</xdr:rowOff>
    </xdr:to>
    <xdr:sp macro="" textlink="">
      <xdr:nvSpPr>
        <xdr:cNvPr id="11629" name="円/楕円 365">
          <a:extLst>
            <a:ext uri="{FF2B5EF4-FFF2-40B4-BE49-F238E27FC236}">
              <a16:creationId xmlns:a16="http://schemas.microsoft.com/office/drawing/2014/main" id="{00000000-0008-0000-0700-00006D2D0000}"/>
            </a:ext>
          </a:extLst>
        </xdr:cNvPr>
        <xdr:cNvSpPr/>
      </xdr:nvSpPr>
      <xdr:spPr>
        <a:xfrm>
          <a:off x="6922135" y="9941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56</xdr:row>
      <xdr:rowOff>115570</xdr:rowOff>
    </xdr:from>
    <xdr:to>
      <xdr:col>10</xdr:col>
      <xdr:colOff>372110</xdr:colOff>
      <xdr:row>58</xdr:row>
      <xdr:rowOff>31750</xdr:rowOff>
    </xdr:to>
    <xdr:sp macro="" textlink="">
      <xdr:nvSpPr>
        <xdr:cNvPr id="11630" name="テキスト ボックス 366">
          <a:extLst>
            <a:ext uri="{FF2B5EF4-FFF2-40B4-BE49-F238E27FC236}">
              <a16:creationId xmlns:a16="http://schemas.microsoft.com/office/drawing/2014/main" id="{00000000-0008-0000-0700-00006E2D0000}"/>
            </a:ext>
          </a:extLst>
        </xdr:cNvPr>
        <xdr:cNvSpPr txBox="1"/>
      </xdr:nvSpPr>
      <xdr:spPr>
        <a:xfrm>
          <a:off x="6705600" y="9716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40,051</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1631" name="正方形/長方形 367">
          <a:extLst>
            <a:ext uri="{FF2B5EF4-FFF2-40B4-BE49-F238E27FC236}">
              <a16:creationId xmlns:a16="http://schemas.microsoft.com/office/drawing/2014/main" id="{00000000-0008-0000-0700-00006F2D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1632" name="正方形/長方形 368">
          <a:extLst>
            <a:ext uri="{FF2B5EF4-FFF2-40B4-BE49-F238E27FC236}">
              <a16:creationId xmlns:a16="http://schemas.microsoft.com/office/drawing/2014/main" id="{00000000-0008-0000-0700-0000702D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1633" name="正方形/長方形 369">
          <a:extLst>
            <a:ext uri="{FF2B5EF4-FFF2-40B4-BE49-F238E27FC236}">
              <a16:creationId xmlns:a16="http://schemas.microsoft.com/office/drawing/2014/main" id="{00000000-0008-0000-0700-0000712D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18/79</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1634" name="正方形/長方形 370">
          <a:extLst>
            <a:ext uri="{FF2B5EF4-FFF2-40B4-BE49-F238E27FC236}">
              <a16:creationId xmlns:a16="http://schemas.microsoft.com/office/drawing/2014/main" id="{00000000-0008-0000-0700-0000722D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1635" name="正方形/長方形 371">
          <a:extLst>
            <a:ext uri="{FF2B5EF4-FFF2-40B4-BE49-F238E27FC236}">
              <a16:creationId xmlns:a16="http://schemas.microsoft.com/office/drawing/2014/main" id="{00000000-0008-0000-0700-0000732D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13,786</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1636" name="正方形/長方形 372">
          <a:extLst>
            <a:ext uri="{FF2B5EF4-FFF2-40B4-BE49-F238E27FC236}">
              <a16:creationId xmlns:a16="http://schemas.microsoft.com/office/drawing/2014/main" id="{00000000-0008-0000-0700-0000742D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1637" name="正方形/長方形 373">
          <a:extLst>
            <a:ext uri="{FF2B5EF4-FFF2-40B4-BE49-F238E27FC236}">
              <a16:creationId xmlns:a16="http://schemas.microsoft.com/office/drawing/2014/main" id="{00000000-0008-0000-0700-0000752D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26,308</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38" name="正方形/長方形 374">
          <a:extLst>
            <a:ext uri="{FF2B5EF4-FFF2-40B4-BE49-F238E27FC236}">
              <a16:creationId xmlns:a16="http://schemas.microsoft.com/office/drawing/2014/main" id="{00000000-0008-0000-0700-0000762D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1639" name="テキスト ボックス 375">
          <a:extLst>
            <a:ext uri="{FF2B5EF4-FFF2-40B4-BE49-F238E27FC236}">
              <a16:creationId xmlns:a16="http://schemas.microsoft.com/office/drawing/2014/main" id="{00000000-0008-0000-0700-0000772D0000}"/>
            </a:ext>
          </a:extLst>
        </xdr:cNvPr>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1640" name="直線コネクタ 376">
          <a:extLst>
            <a:ext uri="{FF2B5EF4-FFF2-40B4-BE49-F238E27FC236}">
              <a16:creationId xmlns:a16="http://schemas.microsoft.com/office/drawing/2014/main" id="{00000000-0008-0000-0700-0000782D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11641" name="直線コネクタ 377">
          <a:extLst>
            <a:ext uri="{FF2B5EF4-FFF2-40B4-BE49-F238E27FC236}">
              <a16:creationId xmlns:a16="http://schemas.microsoft.com/office/drawing/2014/main" id="{00000000-0008-0000-0700-0000792D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73660</xdr:rowOff>
    </xdr:from>
    <xdr:to>
      <xdr:col>9</xdr:col>
      <xdr:colOff>422275</xdr:colOff>
      <xdr:row>79</xdr:row>
      <xdr:rowOff>161290</xdr:rowOff>
    </xdr:to>
    <xdr:sp macro="" textlink="">
      <xdr:nvSpPr>
        <xdr:cNvPr id="11642" name="テキスト ボックス 378">
          <a:extLst>
            <a:ext uri="{FF2B5EF4-FFF2-40B4-BE49-F238E27FC236}">
              <a16:creationId xmlns:a16="http://schemas.microsoft.com/office/drawing/2014/main" id="{00000000-0008-0000-0700-00007A2D0000}"/>
            </a:ext>
          </a:extLst>
        </xdr:cNvPr>
        <xdr:cNvSpPr txBox="1"/>
      </xdr:nvSpPr>
      <xdr:spPr>
        <a:xfrm>
          <a:off x="6355080" y="1344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77</xdr:row>
      <xdr:rowOff>6350</xdr:rowOff>
    </xdr:from>
    <xdr:to>
      <xdr:col>16</xdr:col>
      <xdr:colOff>307975</xdr:colOff>
      <xdr:row>77</xdr:row>
      <xdr:rowOff>6350</xdr:rowOff>
    </xdr:to>
    <xdr:cxnSp macro="">
      <xdr:nvCxnSpPr>
        <xdr:cNvPr id="11643" name="直線コネクタ 379">
          <a:extLst>
            <a:ext uri="{FF2B5EF4-FFF2-40B4-BE49-F238E27FC236}">
              <a16:creationId xmlns:a16="http://schemas.microsoft.com/office/drawing/2014/main" id="{00000000-0008-0000-0700-00007B2D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35560</xdr:rowOff>
    </xdr:from>
    <xdr:to>
      <xdr:col>9</xdr:col>
      <xdr:colOff>421640</xdr:colOff>
      <xdr:row>77</xdr:row>
      <xdr:rowOff>123190</xdr:rowOff>
    </xdr:to>
    <xdr:sp macro="" textlink="">
      <xdr:nvSpPr>
        <xdr:cNvPr id="11644" name="テキスト ボックス 380">
          <a:extLst>
            <a:ext uri="{FF2B5EF4-FFF2-40B4-BE49-F238E27FC236}">
              <a16:creationId xmlns:a16="http://schemas.microsoft.com/office/drawing/2014/main" id="{00000000-0008-0000-0700-00007C2D0000}"/>
            </a:ext>
          </a:extLst>
        </xdr:cNvPr>
        <xdr:cNvSpPr txBox="1"/>
      </xdr:nvSpPr>
      <xdr:spPr>
        <a:xfrm>
          <a:off x="6072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74</xdr:row>
      <xdr:rowOff>139700</xdr:rowOff>
    </xdr:from>
    <xdr:to>
      <xdr:col>16</xdr:col>
      <xdr:colOff>307975</xdr:colOff>
      <xdr:row>74</xdr:row>
      <xdr:rowOff>139700</xdr:rowOff>
    </xdr:to>
    <xdr:cxnSp macro="">
      <xdr:nvCxnSpPr>
        <xdr:cNvPr id="11645" name="直線コネクタ 381">
          <a:extLst>
            <a:ext uri="{FF2B5EF4-FFF2-40B4-BE49-F238E27FC236}">
              <a16:creationId xmlns:a16="http://schemas.microsoft.com/office/drawing/2014/main" id="{00000000-0008-0000-0700-00007D2D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73</xdr:row>
      <xdr:rowOff>168910</xdr:rowOff>
    </xdr:from>
    <xdr:to>
      <xdr:col>9</xdr:col>
      <xdr:colOff>421640</xdr:colOff>
      <xdr:row>75</xdr:row>
      <xdr:rowOff>84455</xdr:rowOff>
    </xdr:to>
    <xdr:sp macro="" textlink="">
      <xdr:nvSpPr>
        <xdr:cNvPr id="11646" name="テキスト ボックス 382">
          <a:extLst>
            <a:ext uri="{FF2B5EF4-FFF2-40B4-BE49-F238E27FC236}">
              <a16:creationId xmlns:a16="http://schemas.microsoft.com/office/drawing/2014/main" id="{00000000-0008-0000-0700-00007E2D0000}"/>
            </a:ext>
          </a:extLst>
        </xdr:cNvPr>
        <xdr:cNvSpPr txBox="1"/>
      </xdr:nvSpPr>
      <xdr:spPr>
        <a:xfrm>
          <a:off x="6072505" y="1268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72</xdr:row>
      <xdr:rowOff>101600</xdr:rowOff>
    </xdr:from>
    <xdr:to>
      <xdr:col>16</xdr:col>
      <xdr:colOff>307975</xdr:colOff>
      <xdr:row>72</xdr:row>
      <xdr:rowOff>101600</xdr:rowOff>
    </xdr:to>
    <xdr:cxnSp macro="">
      <xdr:nvCxnSpPr>
        <xdr:cNvPr id="11647" name="直線コネクタ 383">
          <a:extLst>
            <a:ext uri="{FF2B5EF4-FFF2-40B4-BE49-F238E27FC236}">
              <a16:creationId xmlns:a16="http://schemas.microsoft.com/office/drawing/2014/main" id="{00000000-0008-0000-0700-00007F2D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71</xdr:row>
      <xdr:rowOff>130810</xdr:rowOff>
    </xdr:from>
    <xdr:to>
      <xdr:col>9</xdr:col>
      <xdr:colOff>421640</xdr:colOff>
      <xdr:row>73</xdr:row>
      <xdr:rowOff>46990</xdr:rowOff>
    </xdr:to>
    <xdr:sp macro="" textlink="">
      <xdr:nvSpPr>
        <xdr:cNvPr id="11648" name="テキスト ボックス 384">
          <a:extLst>
            <a:ext uri="{FF2B5EF4-FFF2-40B4-BE49-F238E27FC236}">
              <a16:creationId xmlns:a16="http://schemas.microsoft.com/office/drawing/2014/main" id="{00000000-0008-0000-0700-0000802D0000}"/>
            </a:ext>
          </a:extLst>
        </xdr:cNvPr>
        <xdr:cNvSpPr txBox="1"/>
      </xdr:nvSpPr>
      <xdr:spPr>
        <a:xfrm>
          <a:off x="6072505"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70</xdr:row>
      <xdr:rowOff>63500</xdr:rowOff>
    </xdr:from>
    <xdr:to>
      <xdr:col>16</xdr:col>
      <xdr:colOff>307975</xdr:colOff>
      <xdr:row>70</xdr:row>
      <xdr:rowOff>63500</xdr:rowOff>
    </xdr:to>
    <xdr:cxnSp macro="">
      <xdr:nvCxnSpPr>
        <xdr:cNvPr id="11649" name="直線コネクタ 385">
          <a:extLst>
            <a:ext uri="{FF2B5EF4-FFF2-40B4-BE49-F238E27FC236}">
              <a16:creationId xmlns:a16="http://schemas.microsoft.com/office/drawing/2014/main" id="{00000000-0008-0000-0700-0000812D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69</xdr:row>
      <xdr:rowOff>92710</xdr:rowOff>
    </xdr:from>
    <xdr:to>
      <xdr:col>9</xdr:col>
      <xdr:colOff>421640</xdr:colOff>
      <xdr:row>71</xdr:row>
      <xdr:rowOff>8890</xdr:rowOff>
    </xdr:to>
    <xdr:sp macro="" textlink="">
      <xdr:nvSpPr>
        <xdr:cNvPr id="11650" name="テキスト ボックス 386">
          <a:extLst>
            <a:ext uri="{FF2B5EF4-FFF2-40B4-BE49-F238E27FC236}">
              <a16:creationId xmlns:a16="http://schemas.microsoft.com/office/drawing/2014/main" id="{00000000-0008-0000-0700-0000822D0000}"/>
            </a:ext>
          </a:extLst>
        </xdr:cNvPr>
        <xdr:cNvSpPr txBox="1"/>
      </xdr:nvSpPr>
      <xdr:spPr>
        <a:xfrm>
          <a:off x="6072505"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1651" name="直線コネクタ 387">
          <a:extLst>
            <a:ext uri="{FF2B5EF4-FFF2-40B4-BE49-F238E27FC236}">
              <a16:creationId xmlns:a16="http://schemas.microsoft.com/office/drawing/2014/main" id="{00000000-0008-0000-0700-0000832D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1652" name="テキスト ボックス 388">
          <a:extLst>
            <a:ext uri="{FF2B5EF4-FFF2-40B4-BE49-F238E27FC236}">
              <a16:creationId xmlns:a16="http://schemas.microsoft.com/office/drawing/2014/main" id="{00000000-0008-0000-0700-0000842D0000}"/>
            </a:ext>
          </a:extLst>
        </xdr:cNvPr>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1653" name="商工費グラフ枠">
          <a:extLst>
            <a:ext uri="{FF2B5EF4-FFF2-40B4-BE49-F238E27FC236}">
              <a16:creationId xmlns:a16="http://schemas.microsoft.com/office/drawing/2014/main" id="{00000000-0008-0000-0700-0000852D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71</xdr:row>
      <xdr:rowOff>61595</xdr:rowOff>
    </xdr:from>
    <xdr:to>
      <xdr:col>15</xdr:col>
      <xdr:colOff>180340</xdr:colOff>
      <xdr:row>79</xdr:row>
      <xdr:rowOff>30480</xdr:rowOff>
    </xdr:to>
    <xdr:cxnSp macro="">
      <xdr:nvCxnSpPr>
        <xdr:cNvPr id="11654" name="直線コネクタ 390">
          <a:extLst>
            <a:ext uri="{FF2B5EF4-FFF2-40B4-BE49-F238E27FC236}">
              <a16:creationId xmlns:a16="http://schemas.microsoft.com/office/drawing/2014/main" id="{00000000-0008-0000-0700-0000862D0000}"/>
            </a:ext>
          </a:extLst>
        </xdr:cNvPr>
        <xdr:cNvCxnSpPr/>
      </xdr:nvCxnSpPr>
      <xdr:spPr>
        <a:xfrm flipV="1">
          <a:off x="10475595" y="12234545"/>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34290</xdr:rowOff>
    </xdr:from>
    <xdr:to>
      <xdr:col>15</xdr:col>
      <xdr:colOff>610235</xdr:colOff>
      <xdr:row>80</xdr:row>
      <xdr:rowOff>121920</xdr:rowOff>
    </xdr:to>
    <xdr:sp macro="" textlink="">
      <xdr:nvSpPr>
        <xdr:cNvPr id="11655" name="商工費最小値テキスト">
          <a:extLst>
            <a:ext uri="{FF2B5EF4-FFF2-40B4-BE49-F238E27FC236}">
              <a16:creationId xmlns:a16="http://schemas.microsoft.com/office/drawing/2014/main" id="{00000000-0008-0000-0700-0000872D0000}"/>
            </a:ext>
          </a:extLst>
        </xdr:cNvPr>
        <xdr:cNvSpPr txBox="1"/>
      </xdr:nvSpPr>
      <xdr:spPr>
        <a:xfrm>
          <a:off x="10528300" y="13578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748</a:t>
          </a:r>
        </a:p>
      </xdr:txBody>
    </xdr:sp>
    <xdr:clientData/>
  </xdr:twoCellAnchor>
  <xdr:twoCellAnchor>
    <xdr:from>
      <xdr:col>15</xdr:col>
      <xdr:colOff>92075</xdr:colOff>
      <xdr:row>79</xdr:row>
      <xdr:rowOff>30480</xdr:rowOff>
    </xdr:from>
    <xdr:to>
      <xdr:col>15</xdr:col>
      <xdr:colOff>269875</xdr:colOff>
      <xdr:row>79</xdr:row>
      <xdr:rowOff>30480</xdr:rowOff>
    </xdr:to>
    <xdr:cxnSp macro="">
      <xdr:nvCxnSpPr>
        <xdr:cNvPr id="11656" name="直線コネクタ 392">
          <a:extLst>
            <a:ext uri="{FF2B5EF4-FFF2-40B4-BE49-F238E27FC236}">
              <a16:creationId xmlns:a16="http://schemas.microsoft.com/office/drawing/2014/main" id="{00000000-0008-0000-0700-0000882D0000}"/>
            </a:ext>
          </a:extLst>
        </xdr:cNvPr>
        <xdr:cNvCxnSpPr/>
      </xdr:nvCxnSpPr>
      <xdr:spPr>
        <a:xfrm>
          <a:off x="10388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70</xdr:row>
      <xdr:rowOff>8255</xdr:rowOff>
    </xdr:from>
    <xdr:to>
      <xdr:col>16</xdr:col>
      <xdr:colOff>80645</xdr:colOff>
      <xdr:row>71</xdr:row>
      <xdr:rowOff>95250</xdr:rowOff>
    </xdr:to>
    <xdr:sp macro="" textlink="">
      <xdr:nvSpPr>
        <xdr:cNvPr id="11657" name="商工費最大値テキスト">
          <a:extLst>
            <a:ext uri="{FF2B5EF4-FFF2-40B4-BE49-F238E27FC236}">
              <a16:creationId xmlns:a16="http://schemas.microsoft.com/office/drawing/2014/main" id="{00000000-0008-0000-0700-0000892D0000}"/>
            </a:ext>
          </a:extLst>
        </xdr:cNvPr>
        <xdr:cNvSpPr txBox="1"/>
      </xdr:nvSpPr>
      <xdr:spPr>
        <a:xfrm>
          <a:off x="10528300" y="12009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71,110</a:t>
          </a:r>
        </a:p>
      </xdr:txBody>
    </xdr:sp>
    <xdr:clientData/>
  </xdr:twoCellAnchor>
  <xdr:twoCellAnchor>
    <xdr:from>
      <xdr:col>15</xdr:col>
      <xdr:colOff>92075</xdr:colOff>
      <xdr:row>71</xdr:row>
      <xdr:rowOff>61595</xdr:rowOff>
    </xdr:from>
    <xdr:to>
      <xdr:col>15</xdr:col>
      <xdr:colOff>269875</xdr:colOff>
      <xdr:row>71</xdr:row>
      <xdr:rowOff>61595</xdr:rowOff>
    </xdr:to>
    <xdr:cxnSp macro="">
      <xdr:nvCxnSpPr>
        <xdr:cNvPr id="11658" name="直線コネクタ 394">
          <a:extLst>
            <a:ext uri="{FF2B5EF4-FFF2-40B4-BE49-F238E27FC236}">
              <a16:creationId xmlns:a16="http://schemas.microsoft.com/office/drawing/2014/main" id="{00000000-0008-0000-0700-00008A2D0000}"/>
            </a:ext>
          </a:extLst>
        </xdr:cNvPr>
        <xdr:cNvCxnSpPr/>
      </xdr:nvCxnSpPr>
      <xdr:spPr>
        <a:xfrm>
          <a:off x="10388600" y="1223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17780</xdr:rowOff>
    </xdr:from>
    <xdr:to>
      <xdr:col>15</xdr:col>
      <xdr:colOff>180975</xdr:colOff>
      <xdr:row>76</xdr:row>
      <xdr:rowOff>48260</xdr:rowOff>
    </xdr:to>
    <xdr:cxnSp macro="">
      <xdr:nvCxnSpPr>
        <xdr:cNvPr id="11659" name="直線コネクタ 395">
          <a:extLst>
            <a:ext uri="{FF2B5EF4-FFF2-40B4-BE49-F238E27FC236}">
              <a16:creationId xmlns:a16="http://schemas.microsoft.com/office/drawing/2014/main" id="{00000000-0008-0000-0700-00008B2D0000}"/>
            </a:ext>
          </a:extLst>
        </xdr:cNvPr>
        <xdr:cNvCxnSpPr/>
      </xdr:nvCxnSpPr>
      <xdr:spPr>
        <a:xfrm>
          <a:off x="9639300" y="12705080"/>
          <a:ext cx="838200" cy="373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143510</xdr:rowOff>
    </xdr:from>
    <xdr:to>
      <xdr:col>16</xdr:col>
      <xdr:colOff>80645</xdr:colOff>
      <xdr:row>78</xdr:row>
      <xdr:rowOff>59055</xdr:rowOff>
    </xdr:to>
    <xdr:sp macro="" textlink="">
      <xdr:nvSpPr>
        <xdr:cNvPr id="11660" name="商工費平均値テキスト">
          <a:extLst>
            <a:ext uri="{FF2B5EF4-FFF2-40B4-BE49-F238E27FC236}">
              <a16:creationId xmlns:a16="http://schemas.microsoft.com/office/drawing/2014/main" id="{00000000-0008-0000-0700-00008C2D0000}"/>
            </a:ext>
          </a:extLst>
        </xdr:cNvPr>
        <xdr:cNvSpPr txBox="1"/>
      </xdr:nvSpPr>
      <xdr:spPr>
        <a:xfrm>
          <a:off x="10528300" y="131737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18,019</a:t>
          </a:r>
        </a:p>
      </xdr:txBody>
    </xdr:sp>
    <xdr:clientData/>
  </xdr:twoCellAnchor>
  <xdr:twoCellAnchor>
    <xdr:from>
      <xdr:col>15</xdr:col>
      <xdr:colOff>130175</xdr:colOff>
      <xdr:row>76</xdr:row>
      <xdr:rowOff>164465</xdr:rowOff>
    </xdr:from>
    <xdr:to>
      <xdr:col>15</xdr:col>
      <xdr:colOff>231775</xdr:colOff>
      <xdr:row>77</xdr:row>
      <xdr:rowOff>94615</xdr:rowOff>
    </xdr:to>
    <xdr:sp macro="" textlink="">
      <xdr:nvSpPr>
        <xdr:cNvPr id="11661" name="フローチャート : 判断 397">
          <a:extLst>
            <a:ext uri="{FF2B5EF4-FFF2-40B4-BE49-F238E27FC236}">
              <a16:creationId xmlns:a16="http://schemas.microsoft.com/office/drawing/2014/main" id="{00000000-0008-0000-0700-00008D2D0000}"/>
            </a:ext>
          </a:extLst>
        </xdr:cNvPr>
        <xdr:cNvSpPr/>
      </xdr:nvSpPr>
      <xdr:spPr>
        <a:xfrm>
          <a:off x="104267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74</xdr:row>
      <xdr:rowOff>17780</xdr:rowOff>
    </xdr:from>
    <xdr:to>
      <xdr:col>14</xdr:col>
      <xdr:colOff>28575</xdr:colOff>
      <xdr:row>74</xdr:row>
      <xdr:rowOff>168910</xdr:rowOff>
    </xdr:to>
    <xdr:cxnSp macro="">
      <xdr:nvCxnSpPr>
        <xdr:cNvPr id="11662" name="直線コネクタ 398">
          <a:extLst>
            <a:ext uri="{FF2B5EF4-FFF2-40B4-BE49-F238E27FC236}">
              <a16:creationId xmlns:a16="http://schemas.microsoft.com/office/drawing/2014/main" id="{00000000-0008-0000-0700-00008E2D0000}"/>
            </a:ext>
          </a:extLst>
        </xdr:cNvPr>
        <xdr:cNvCxnSpPr/>
      </xdr:nvCxnSpPr>
      <xdr:spPr>
        <a:xfrm flipV="1">
          <a:off x="8750935" y="12705080"/>
          <a:ext cx="888365"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136525</xdr:rowOff>
    </xdr:from>
    <xdr:to>
      <xdr:col>14</xdr:col>
      <xdr:colOff>79375</xdr:colOff>
      <xdr:row>77</xdr:row>
      <xdr:rowOff>66675</xdr:rowOff>
    </xdr:to>
    <xdr:sp macro="" textlink="">
      <xdr:nvSpPr>
        <xdr:cNvPr id="11663" name="フローチャート : 判断 399">
          <a:extLst>
            <a:ext uri="{FF2B5EF4-FFF2-40B4-BE49-F238E27FC236}">
              <a16:creationId xmlns:a16="http://schemas.microsoft.com/office/drawing/2014/main" id="{00000000-0008-0000-0700-00008F2D0000}"/>
            </a:ext>
          </a:extLst>
        </xdr:cNvPr>
        <xdr:cNvSpPr/>
      </xdr:nvSpPr>
      <xdr:spPr>
        <a:xfrm>
          <a:off x="9588500" y="1316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77</xdr:row>
      <xdr:rowOff>57785</xdr:rowOff>
    </xdr:from>
    <xdr:to>
      <xdr:col>14</xdr:col>
      <xdr:colOff>295910</xdr:colOff>
      <xdr:row>78</xdr:row>
      <xdr:rowOff>145415</xdr:rowOff>
    </xdr:to>
    <xdr:sp macro="" textlink="">
      <xdr:nvSpPr>
        <xdr:cNvPr id="11664" name="テキスト ボックス 400">
          <a:extLst>
            <a:ext uri="{FF2B5EF4-FFF2-40B4-BE49-F238E27FC236}">
              <a16:creationId xmlns:a16="http://schemas.microsoft.com/office/drawing/2014/main" id="{00000000-0008-0000-0700-0000902D0000}"/>
            </a:ext>
          </a:extLst>
        </xdr:cNvPr>
        <xdr:cNvSpPr txBox="1"/>
      </xdr:nvSpPr>
      <xdr:spPr>
        <a:xfrm>
          <a:off x="9371965" y="1325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19,507</a:t>
          </a:r>
        </a:p>
      </xdr:txBody>
    </xdr:sp>
    <xdr:clientData/>
  </xdr:twoCellAnchor>
  <xdr:twoCellAnchor>
    <xdr:from>
      <xdr:col>11</xdr:col>
      <xdr:colOff>307975</xdr:colOff>
      <xdr:row>74</xdr:row>
      <xdr:rowOff>168910</xdr:rowOff>
    </xdr:from>
    <xdr:to>
      <xdr:col>12</xdr:col>
      <xdr:colOff>511810</xdr:colOff>
      <xdr:row>76</xdr:row>
      <xdr:rowOff>110490</xdr:rowOff>
    </xdr:to>
    <xdr:cxnSp macro="">
      <xdr:nvCxnSpPr>
        <xdr:cNvPr id="11665" name="直線コネクタ 401">
          <a:extLst>
            <a:ext uri="{FF2B5EF4-FFF2-40B4-BE49-F238E27FC236}">
              <a16:creationId xmlns:a16="http://schemas.microsoft.com/office/drawing/2014/main" id="{00000000-0008-0000-0700-0000912D0000}"/>
            </a:ext>
          </a:extLst>
        </xdr:cNvPr>
        <xdr:cNvCxnSpPr/>
      </xdr:nvCxnSpPr>
      <xdr:spPr>
        <a:xfrm flipV="1">
          <a:off x="7861300" y="12856210"/>
          <a:ext cx="889635"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110490</xdr:rowOff>
    </xdr:from>
    <xdr:to>
      <xdr:col>12</xdr:col>
      <xdr:colOff>561975</xdr:colOff>
      <xdr:row>77</xdr:row>
      <xdr:rowOff>40640</xdr:rowOff>
    </xdr:to>
    <xdr:sp macro="" textlink="">
      <xdr:nvSpPr>
        <xdr:cNvPr id="11666" name="フローチャート : 判断 402">
          <a:extLst>
            <a:ext uri="{FF2B5EF4-FFF2-40B4-BE49-F238E27FC236}">
              <a16:creationId xmlns:a16="http://schemas.microsoft.com/office/drawing/2014/main" id="{00000000-0008-0000-0700-0000922D0000}"/>
            </a:ext>
          </a:extLst>
        </xdr:cNvPr>
        <xdr:cNvSpPr/>
      </xdr:nvSpPr>
      <xdr:spPr>
        <a:xfrm>
          <a:off x="86995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77</xdr:row>
      <xdr:rowOff>31750</xdr:rowOff>
    </xdr:from>
    <xdr:to>
      <xdr:col>13</xdr:col>
      <xdr:colOff>92710</xdr:colOff>
      <xdr:row>78</xdr:row>
      <xdr:rowOff>118745</xdr:rowOff>
    </xdr:to>
    <xdr:sp macro="" textlink="">
      <xdr:nvSpPr>
        <xdr:cNvPr id="11667" name="テキスト ボックス 403">
          <a:extLst>
            <a:ext uri="{FF2B5EF4-FFF2-40B4-BE49-F238E27FC236}">
              <a16:creationId xmlns:a16="http://schemas.microsoft.com/office/drawing/2014/main" id="{00000000-0008-0000-0700-0000932D0000}"/>
            </a:ext>
          </a:extLst>
        </xdr:cNvPr>
        <xdr:cNvSpPr txBox="1"/>
      </xdr:nvSpPr>
      <xdr:spPr>
        <a:xfrm>
          <a:off x="8482965" y="13233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20,867</a:t>
          </a:r>
        </a:p>
      </xdr:txBody>
    </xdr:sp>
    <xdr:clientData/>
  </xdr:twoCellAnchor>
  <xdr:twoCellAnchor>
    <xdr:from>
      <xdr:col>10</xdr:col>
      <xdr:colOff>104775</xdr:colOff>
      <xdr:row>74</xdr:row>
      <xdr:rowOff>130175</xdr:rowOff>
    </xdr:from>
    <xdr:to>
      <xdr:col>11</xdr:col>
      <xdr:colOff>307975</xdr:colOff>
      <xdr:row>76</xdr:row>
      <xdr:rowOff>110490</xdr:rowOff>
    </xdr:to>
    <xdr:cxnSp macro="">
      <xdr:nvCxnSpPr>
        <xdr:cNvPr id="11668" name="直線コネクタ 404">
          <a:extLst>
            <a:ext uri="{FF2B5EF4-FFF2-40B4-BE49-F238E27FC236}">
              <a16:creationId xmlns:a16="http://schemas.microsoft.com/office/drawing/2014/main" id="{00000000-0008-0000-0700-0000942D0000}"/>
            </a:ext>
          </a:extLst>
        </xdr:cNvPr>
        <xdr:cNvCxnSpPr/>
      </xdr:nvCxnSpPr>
      <xdr:spPr>
        <a:xfrm>
          <a:off x="6972300" y="12817475"/>
          <a:ext cx="889000" cy="323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170180</xdr:rowOff>
    </xdr:from>
    <xdr:to>
      <xdr:col>11</xdr:col>
      <xdr:colOff>358775</xdr:colOff>
      <xdr:row>77</xdr:row>
      <xdr:rowOff>100330</xdr:rowOff>
    </xdr:to>
    <xdr:sp macro="" textlink="">
      <xdr:nvSpPr>
        <xdr:cNvPr id="11669" name="フローチャート : 判断 405">
          <a:extLst>
            <a:ext uri="{FF2B5EF4-FFF2-40B4-BE49-F238E27FC236}">
              <a16:creationId xmlns:a16="http://schemas.microsoft.com/office/drawing/2014/main" id="{00000000-0008-0000-0700-0000952D0000}"/>
            </a:ext>
          </a:extLst>
        </xdr:cNvPr>
        <xdr:cNvSpPr/>
      </xdr:nvSpPr>
      <xdr:spPr>
        <a:xfrm>
          <a:off x="7810500" y="1320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77</xdr:row>
      <xdr:rowOff>91440</xdr:rowOff>
    </xdr:from>
    <xdr:to>
      <xdr:col>11</xdr:col>
      <xdr:colOff>575310</xdr:colOff>
      <xdr:row>79</xdr:row>
      <xdr:rowOff>7620</xdr:rowOff>
    </xdr:to>
    <xdr:sp macro="" textlink="">
      <xdr:nvSpPr>
        <xdr:cNvPr id="11670" name="テキスト ボックス 406">
          <a:extLst>
            <a:ext uri="{FF2B5EF4-FFF2-40B4-BE49-F238E27FC236}">
              <a16:creationId xmlns:a16="http://schemas.microsoft.com/office/drawing/2014/main" id="{00000000-0008-0000-0700-0000962D0000}"/>
            </a:ext>
          </a:extLst>
        </xdr:cNvPr>
        <xdr:cNvSpPr txBox="1"/>
      </xdr:nvSpPr>
      <xdr:spPr>
        <a:xfrm>
          <a:off x="7593965" y="1329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17,724</a:t>
          </a:r>
        </a:p>
      </xdr:txBody>
    </xdr:sp>
    <xdr:clientData/>
  </xdr:twoCellAnchor>
  <xdr:twoCellAnchor>
    <xdr:from>
      <xdr:col>10</xdr:col>
      <xdr:colOff>54610</xdr:colOff>
      <xdr:row>77</xdr:row>
      <xdr:rowOff>4445</xdr:rowOff>
    </xdr:from>
    <xdr:to>
      <xdr:col>10</xdr:col>
      <xdr:colOff>155575</xdr:colOff>
      <xdr:row>77</xdr:row>
      <xdr:rowOff>106045</xdr:rowOff>
    </xdr:to>
    <xdr:sp macro="" textlink="">
      <xdr:nvSpPr>
        <xdr:cNvPr id="11671" name="フローチャート : 判断 407">
          <a:extLst>
            <a:ext uri="{FF2B5EF4-FFF2-40B4-BE49-F238E27FC236}">
              <a16:creationId xmlns:a16="http://schemas.microsoft.com/office/drawing/2014/main" id="{00000000-0008-0000-0700-0000972D0000}"/>
            </a:ext>
          </a:extLst>
        </xdr:cNvPr>
        <xdr:cNvSpPr/>
      </xdr:nvSpPr>
      <xdr:spPr>
        <a:xfrm>
          <a:off x="6922135" y="132060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77</xdr:row>
      <xdr:rowOff>97790</xdr:rowOff>
    </xdr:from>
    <xdr:to>
      <xdr:col>10</xdr:col>
      <xdr:colOff>372110</xdr:colOff>
      <xdr:row>79</xdr:row>
      <xdr:rowOff>13335</xdr:rowOff>
    </xdr:to>
    <xdr:sp macro="" textlink="">
      <xdr:nvSpPr>
        <xdr:cNvPr id="11672" name="テキスト ボックス 408">
          <a:extLst>
            <a:ext uri="{FF2B5EF4-FFF2-40B4-BE49-F238E27FC236}">
              <a16:creationId xmlns:a16="http://schemas.microsoft.com/office/drawing/2014/main" id="{00000000-0008-0000-0700-0000982D0000}"/>
            </a:ext>
          </a:extLst>
        </xdr:cNvPr>
        <xdr:cNvSpPr txBox="1"/>
      </xdr:nvSpPr>
      <xdr:spPr>
        <a:xfrm>
          <a:off x="6705600" y="13299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17,444</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1673" name="テキスト ボックス 409">
          <a:extLst>
            <a:ext uri="{FF2B5EF4-FFF2-40B4-BE49-F238E27FC236}">
              <a16:creationId xmlns:a16="http://schemas.microsoft.com/office/drawing/2014/main" id="{00000000-0008-0000-0700-0000992D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1674" name="テキスト ボックス 410">
          <a:extLst>
            <a:ext uri="{FF2B5EF4-FFF2-40B4-BE49-F238E27FC236}">
              <a16:creationId xmlns:a16="http://schemas.microsoft.com/office/drawing/2014/main" id="{00000000-0008-0000-0700-00009A2D0000}"/>
            </a:ext>
          </a:extLst>
        </xdr:cNvPr>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1675" name="テキスト ボックス 411">
          <a:extLst>
            <a:ext uri="{FF2B5EF4-FFF2-40B4-BE49-F238E27FC236}">
              <a16:creationId xmlns:a16="http://schemas.microsoft.com/office/drawing/2014/main" id="{00000000-0008-0000-0700-00009B2D0000}"/>
            </a:ext>
          </a:extLst>
        </xdr:cNvPr>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1676" name="テキスト ボックス 412">
          <a:extLst>
            <a:ext uri="{FF2B5EF4-FFF2-40B4-BE49-F238E27FC236}">
              <a16:creationId xmlns:a16="http://schemas.microsoft.com/office/drawing/2014/main" id="{00000000-0008-0000-0700-00009C2D0000}"/>
            </a:ext>
          </a:extLst>
        </xdr:cNvPr>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1677" name="テキスト ボックス 413">
          <a:extLst>
            <a:ext uri="{FF2B5EF4-FFF2-40B4-BE49-F238E27FC236}">
              <a16:creationId xmlns:a16="http://schemas.microsoft.com/office/drawing/2014/main" id="{00000000-0008-0000-0700-00009D2D0000}"/>
            </a:ext>
          </a:extLst>
        </xdr:cNvPr>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75</xdr:row>
      <xdr:rowOff>168910</xdr:rowOff>
    </xdr:from>
    <xdr:to>
      <xdr:col>15</xdr:col>
      <xdr:colOff>231775</xdr:colOff>
      <xdr:row>76</xdr:row>
      <xdr:rowOff>99060</xdr:rowOff>
    </xdr:to>
    <xdr:sp macro="" textlink="">
      <xdr:nvSpPr>
        <xdr:cNvPr id="11678" name="円/楕円 414">
          <a:extLst>
            <a:ext uri="{FF2B5EF4-FFF2-40B4-BE49-F238E27FC236}">
              <a16:creationId xmlns:a16="http://schemas.microsoft.com/office/drawing/2014/main" id="{00000000-0008-0000-0700-00009E2D0000}"/>
            </a:ext>
          </a:extLst>
        </xdr:cNvPr>
        <xdr:cNvSpPr/>
      </xdr:nvSpPr>
      <xdr:spPr>
        <a:xfrm>
          <a:off x="10426700" y="1302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75</xdr:row>
      <xdr:rowOff>20320</xdr:rowOff>
    </xdr:from>
    <xdr:to>
      <xdr:col>16</xdr:col>
      <xdr:colOff>80645</xdr:colOff>
      <xdr:row>76</xdr:row>
      <xdr:rowOff>107315</xdr:rowOff>
    </xdr:to>
    <xdr:sp macro="" textlink="">
      <xdr:nvSpPr>
        <xdr:cNvPr id="11679" name="商工費該当値テキスト">
          <a:extLst>
            <a:ext uri="{FF2B5EF4-FFF2-40B4-BE49-F238E27FC236}">
              <a16:creationId xmlns:a16="http://schemas.microsoft.com/office/drawing/2014/main" id="{00000000-0008-0000-0700-00009F2D0000}"/>
            </a:ext>
          </a:extLst>
        </xdr:cNvPr>
        <xdr:cNvSpPr txBox="1"/>
      </xdr:nvSpPr>
      <xdr:spPr>
        <a:xfrm>
          <a:off x="10528300" y="12879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26,813</a:t>
          </a:r>
        </a:p>
      </xdr:txBody>
    </xdr:sp>
    <xdr:clientData/>
  </xdr:twoCellAnchor>
  <xdr:twoCellAnchor>
    <xdr:from>
      <xdr:col>13</xdr:col>
      <xdr:colOff>663575</xdr:colOff>
      <xdr:row>73</xdr:row>
      <xdr:rowOff>138430</xdr:rowOff>
    </xdr:from>
    <xdr:to>
      <xdr:col>14</xdr:col>
      <xdr:colOff>79375</xdr:colOff>
      <xdr:row>74</xdr:row>
      <xdr:rowOff>68580</xdr:rowOff>
    </xdr:to>
    <xdr:sp macro="" textlink="">
      <xdr:nvSpPr>
        <xdr:cNvPr id="11680" name="円/楕円 416">
          <a:extLst>
            <a:ext uri="{FF2B5EF4-FFF2-40B4-BE49-F238E27FC236}">
              <a16:creationId xmlns:a16="http://schemas.microsoft.com/office/drawing/2014/main" id="{00000000-0008-0000-0700-0000A02D0000}"/>
            </a:ext>
          </a:extLst>
        </xdr:cNvPr>
        <xdr:cNvSpPr/>
      </xdr:nvSpPr>
      <xdr:spPr>
        <a:xfrm>
          <a:off x="9588500" y="1265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72</xdr:row>
      <xdr:rowOff>85090</xdr:rowOff>
    </xdr:from>
    <xdr:to>
      <xdr:col>14</xdr:col>
      <xdr:colOff>295910</xdr:colOff>
      <xdr:row>74</xdr:row>
      <xdr:rowOff>1270</xdr:rowOff>
    </xdr:to>
    <xdr:sp macro="" textlink="">
      <xdr:nvSpPr>
        <xdr:cNvPr id="11681" name="テキスト ボックス 417">
          <a:extLst>
            <a:ext uri="{FF2B5EF4-FFF2-40B4-BE49-F238E27FC236}">
              <a16:creationId xmlns:a16="http://schemas.microsoft.com/office/drawing/2014/main" id="{00000000-0008-0000-0700-0000A12D0000}"/>
            </a:ext>
          </a:extLst>
        </xdr:cNvPr>
        <xdr:cNvSpPr txBox="1"/>
      </xdr:nvSpPr>
      <xdr:spPr>
        <a:xfrm>
          <a:off x="9371965" y="12429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46,395</a:t>
          </a:r>
        </a:p>
      </xdr:txBody>
    </xdr:sp>
    <xdr:clientData/>
  </xdr:twoCellAnchor>
  <xdr:twoCellAnchor>
    <xdr:from>
      <xdr:col>12</xdr:col>
      <xdr:colOff>460375</xdr:colOff>
      <xdr:row>74</xdr:row>
      <xdr:rowOff>118110</xdr:rowOff>
    </xdr:from>
    <xdr:to>
      <xdr:col>12</xdr:col>
      <xdr:colOff>561975</xdr:colOff>
      <xdr:row>75</xdr:row>
      <xdr:rowOff>48260</xdr:rowOff>
    </xdr:to>
    <xdr:sp macro="" textlink="">
      <xdr:nvSpPr>
        <xdr:cNvPr id="11682" name="円/楕円 418">
          <a:extLst>
            <a:ext uri="{FF2B5EF4-FFF2-40B4-BE49-F238E27FC236}">
              <a16:creationId xmlns:a16="http://schemas.microsoft.com/office/drawing/2014/main" id="{00000000-0008-0000-0700-0000A22D0000}"/>
            </a:ext>
          </a:extLst>
        </xdr:cNvPr>
        <xdr:cNvSpPr/>
      </xdr:nvSpPr>
      <xdr:spPr>
        <a:xfrm>
          <a:off x="86995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73</xdr:row>
      <xdr:rowOff>64770</xdr:rowOff>
    </xdr:from>
    <xdr:to>
      <xdr:col>13</xdr:col>
      <xdr:colOff>92710</xdr:colOff>
      <xdr:row>74</xdr:row>
      <xdr:rowOff>151765</xdr:rowOff>
    </xdr:to>
    <xdr:sp macro="" textlink="">
      <xdr:nvSpPr>
        <xdr:cNvPr id="11683" name="テキスト ボックス 419">
          <a:extLst>
            <a:ext uri="{FF2B5EF4-FFF2-40B4-BE49-F238E27FC236}">
              <a16:creationId xmlns:a16="http://schemas.microsoft.com/office/drawing/2014/main" id="{00000000-0008-0000-0700-0000A32D0000}"/>
            </a:ext>
          </a:extLst>
        </xdr:cNvPr>
        <xdr:cNvSpPr txBox="1"/>
      </xdr:nvSpPr>
      <xdr:spPr>
        <a:xfrm>
          <a:off x="8482965" y="12580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38,458</a:t>
          </a:r>
        </a:p>
      </xdr:txBody>
    </xdr:sp>
    <xdr:clientData/>
  </xdr:twoCellAnchor>
  <xdr:twoCellAnchor>
    <xdr:from>
      <xdr:col>11</xdr:col>
      <xdr:colOff>257175</xdr:colOff>
      <xdr:row>76</xdr:row>
      <xdr:rowOff>59690</xdr:rowOff>
    </xdr:from>
    <xdr:to>
      <xdr:col>11</xdr:col>
      <xdr:colOff>358775</xdr:colOff>
      <xdr:row>76</xdr:row>
      <xdr:rowOff>161290</xdr:rowOff>
    </xdr:to>
    <xdr:sp macro="" textlink="">
      <xdr:nvSpPr>
        <xdr:cNvPr id="11684" name="円/楕円 420">
          <a:extLst>
            <a:ext uri="{FF2B5EF4-FFF2-40B4-BE49-F238E27FC236}">
              <a16:creationId xmlns:a16="http://schemas.microsoft.com/office/drawing/2014/main" id="{00000000-0008-0000-0700-0000A42D0000}"/>
            </a:ext>
          </a:extLst>
        </xdr:cNvPr>
        <xdr:cNvSpPr/>
      </xdr:nvSpPr>
      <xdr:spPr>
        <a:xfrm>
          <a:off x="7810500" y="1308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75</xdr:row>
      <xdr:rowOff>6350</xdr:rowOff>
    </xdr:from>
    <xdr:to>
      <xdr:col>11</xdr:col>
      <xdr:colOff>575310</xdr:colOff>
      <xdr:row>76</xdr:row>
      <xdr:rowOff>93345</xdr:rowOff>
    </xdr:to>
    <xdr:sp macro="" textlink="">
      <xdr:nvSpPr>
        <xdr:cNvPr id="11685" name="テキスト ボックス 421">
          <a:extLst>
            <a:ext uri="{FF2B5EF4-FFF2-40B4-BE49-F238E27FC236}">
              <a16:creationId xmlns:a16="http://schemas.microsoft.com/office/drawing/2014/main" id="{00000000-0008-0000-0700-0000A52D0000}"/>
            </a:ext>
          </a:extLst>
        </xdr:cNvPr>
        <xdr:cNvSpPr txBox="1"/>
      </xdr:nvSpPr>
      <xdr:spPr>
        <a:xfrm>
          <a:off x="7593965" y="12865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23,522</a:t>
          </a:r>
        </a:p>
      </xdr:txBody>
    </xdr:sp>
    <xdr:clientData/>
  </xdr:twoCellAnchor>
  <xdr:twoCellAnchor>
    <xdr:from>
      <xdr:col>10</xdr:col>
      <xdr:colOff>54610</xdr:colOff>
      <xdr:row>74</xdr:row>
      <xdr:rowOff>79375</xdr:rowOff>
    </xdr:from>
    <xdr:to>
      <xdr:col>10</xdr:col>
      <xdr:colOff>155575</xdr:colOff>
      <xdr:row>75</xdr:row>
      <xdr:rowOff>9525</xdr:rowOff>
    </xdr:to>
    <xdr:sp macro="" textlink="">
      <xdr:nvSpPr>
        <xdr:cNvPr id="11686" name="円/楕円 422">
          <a:extLst>
            <a:ext uri="{FF2B5EF4-FFF2-40B4-BE49-F238E27FC236}">
              <a16:creationId xmlns:a16="http://schemas.microsoft.com/office/drawing/2014/main" id="{00000000-0008-0000-0700-0000A62D0000}"/>
            </a:ext>
          </a:extLst>
        </xdr:cNvPr>
        <xdr:cNvSpPr/>
      </xdr:nvSpPr>
      <xdr:spPr>
        <a:xfrm>
          <a:off x="6922135" y="1276667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73</xdr:row>
      <xdr:rowOff>26035</xdr:rowOff>
    </xdr:from>
    <xdr:to>
      <xdr:col>10</xdr:col>
      <xdr:colOff>372110</xdr:colOff>
      <xdr:row>74</xdr:row>
      <xdr:rowOff>113665</xdr:rowOff>
    </xdr:to>
    <xdr:sp macro="" textlink="">
      <xdr:nvSpPr>
        <xdr:cNvPr id="11687" name="テキスト ボックス 423">
          <a:extLst>
            <a:ext uri="{FF2B5EF4-FFF2-40B4-BE49-F238E27FC236}">
              <a16:creationId xmlns:a16="http://schemas.microsoft.com/office/drawing/2014/main" id="{00000000-0008-0000-0700-0000A72D0000}"/>
            </a:ext>
          </a:extLst>
        </xdr:cNvPr>
        <xdr:cNvSpPr txBox="1"/>
      </xdr:nvSpPr>
      <xdr:spPr>
        <a:xfrm>
          <a:off x="6705600" y="12541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40,492</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1688" name="正方形/長方形 424">
          <a:extLst>
            <a:ext uri="{FF2B5EF4-FFF2-40B4-BE49-F238E27FC236}">
              <a16:creationId xmlns:a16="http://schemas.microsoft.com/office/drawing/2014/main" id="{00000000-0008-0000-0700-0000A82D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1689" name="正方形/長方形 425">
          <a:extLst>
            <a:ext uri="{FF2B5EF4-FFF2-40B4-BE49-F238E27FC236}">
              <a16:creationId xmlns:a16="http://schemas.microsoft.com/office/drawing/2014/main" id="{00000000-0008-0000-0700-0000A92D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1690" name="正方形/長方形 426">
          <a:extLst>
            <a:ext uri="{FF2B5EF4-FFF2-40B4-BE49-F238E27FC236}">
              <a16:creationId xmlns:a16="http://schemas.microsoft.com/office/drawing/2014/main" id="{00000000-0008-0000-0700-0000AA2D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40/79</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1691" name="正方形/長方形 427">
          <a:extLst>
            <a:ext uri="{FF2B5EF4-FFF2-40B4-BE49-F238E27FC236}">
              <a16:creationId xmlns:a16="http://schemas.microsoft.com/office/drawing/2014/main" id="{00000000-0008-0000-0700-0000AB2D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1692" name="正方形/長方形 428">
          <a:extLst>
            <a:ext uri="{FF2B5EF4-FFF2-40B4-BE49-F238E27FC236}">
              <a16:creationId xmlns:a16="http://schemas.microsoft.com/office/drawing/2014/main" id="{00000000-0008-0000-0700-0000AC2D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51,842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1693" name="正方形/長方形 429">
          <a:extLst>
            <a:ext uri="{FF2B5EF4-FFF2-40B4-BE49-F238E27FC236}">
              <a16:creationId xmlns:a16="http://schemas.microsoft.com/office/drawing/2014/main" id="{00000000-0008-0000-0700-0000AD2D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1694" name="正方形/長方形 430">
          <a:extLst>
            <a:ext uri="{FF2B5EF4-FFF2-40B4-BE49-F238E27FC236}">
              <a16:creationId xmlns:a16="http://schemas.microsoft.com/office/drawing/2014/main" id="{00000000-0008-0000-0700-0000AE2D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53,396</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695" name="正方形/長方形 431">
          <a:extLst>
            <a:ext uri="{FF2B5EF4-FFF2-40B4-BE49-F238E27FC236}">
              <a16:creationId xmlns:a16="http://schemas.microsoft.com/office/drawing/2014/main" id="{00000000-0008-0000-0700-0000AF2D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1696" name="テキスト ボックス 432">
          <a:extLst>
            <a:ext uri="{FF2B5EF4-FFF2-40B4-BE49-F238E27FC236}">
              <a16:creationId xmlns:a16="http://schemas.microsoft.com/office/drawing/2014/main" id="{00000000-0008-0000-0700-0000B02D0000}"/>
            </a:ext>
          </a:extLst>
        </xdr:cNvPr>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1697" name="直線コネクタ 433">
          <a:extLst>
            <a:ext uri="{FF2B5EF4-FFF2-40B4-BE49-F238E27FC236}">
              <a16:creationId xmlns:a16="http://schemas.microsoft.com/office/drawing/2014/main" id="{00000000-0008-0000-0700-0000B12D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11698" name="直線コネクタ 434">
          <a:extLst>
            <a:ext uri="{FF2B5EF4-FFF2-40B4-BE49-F238E27FC236}">
              <a16:creationId xmlns:a16="http://schemas.microsoft.com/office/drawing/2014/main" id="{00000000-0008-0000-0700-0000B22D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98</xdr:row>
      <xdr:rowOff>73660</xdr:rowOff>
    </xdr:from>
    <xdr:to>
      <xdr:col>9</xdr:col>
      <xdr:colOff>422275</xdr:colOff>
      <xdr:row>99</xdr:row>
      <xdr:rowOff>161290</xdr:rowOff>
    </xdr:to>
    <xdr:sp macro="" textlink="">
      <xdr:nvSpPr>
        <xdr:cNvPr id="11699" name="テキスト ボックス 435">
          <a:extLst>
            <a:ext uri="{FF2B5EF4-FFF2-40B4-BE49-F238E27FC236}">
              <a16:creationId xmlns:a16="http://schemas.microsoft.com/office/drawing/2014/main" id="{00000000-0008-0000-0700-0000B32D0000}"/>
            </a:ext>
          </a:extLst>
        </xdr:cNvPr>
        <xdr:cNvSpPr txBox="1"/>
      </xdr:nvSpPr>
      <xdr:spPr>
        <a:xfrm>
          <a:off x="635508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97</xdr:row>
      <xdr:rowOff>6350</xdr:rowOff>
    </xdr:from>
    <xdr:to>
      <xdr:col>16</xdr:col>
      <xdr:colOff>307975</xdr:colOff>
      <xdr:row>97</xdr:row>
      <xdr:rowOff>6350</xdr:rowOff>
    </xdr:to>
    <xdr:cxnSp macro="">
      <xdr:nvCxnSpPr>
        <xdr:cNvPr id="11700" name="直線コネクタ 436">
          <a:extLst>
            <a:ext uri="{FF2B5EF4-FFF2-40B4-BE49-F238E27FC236}">
              <a16:creationId xmlns:a16="http://schemas.microsoft.com/office/drawing/2014/main" id="{00000000-0008-0000-0700-0000B42D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96</xdr:row>
      <xdr:rowOff>35560</xdr:rowOff>
    </xdr:from>
    <xdr:to>
      <xdr:col>9</xdr:col>
      <xdr:colOff>422275</xdr:colOff>
      <xdr:row>97</xdr:row>
      <xdr:rowOff>123190</xdr:rowOff>
    </xdr:to>
    <xdr:sp macro="" textlink="">
      <xdr:nvSpPr>
        <xdr:cNvPr id="11701" name="テキスト ボックス 437">
          <a:extLst>
            <a:ext uri="{FF2B5EF4-FFF2-40B4-BE49-F238E27FC236}">
              <a16:creationId xmlns:a16="http://schemas.microsoft.com/office/drawing/2014/main" id="{00000000-0008-0000-0700-0000B52D0000}"/>
            </a:ext>
          </a:extLst>
        </xdr:cNvPr>
        <xdr:cNvSpPr txBox="1"/>
      </xdr:nvSpPr>
      <xdr:spPr>
        <a:xfrm>
          <a:off x="5918200" y="16494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9</xdr:col>
      <xdr:colOff>422275</xdr:colOff>
      <xdr:row>94</xdr:row>
      <xdr:rowOff>139700</xdr:rowOff>
    </xdr:from>
    <xdr:to>
      <xdr:col>16</xdr:col>
      <xdr:colOff>307975</xdr:colOff>
      <xdr:row>94</xdr:row>
      <xdr:rowOff>139700</xdr:rowOff>
    </xdr:to>
    <xdr:cxnSp macro="">
      <xdr:nvCxnSpPr>
        <xdr:cNvPr id="11702" name="直線コネクタ 438">
          <a:extLst>
            <a:ext uri="{FF2B5EF4-FFF2-40B4-BE49-F238E27FC236}">
              <a16:creationId xmlns:a16="http://schemas.microsoft.com/office/drawing/2014/main" id="{00000000-0008-0000-0700-0000B62D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93</xdr:row>
      <xdr:rowOff>168910</xdr:rowOff>
    </xdr:from>
    <xdr:to>
      <xdr:col>9</xdr:col>
      <xdr:colOff>422275</xdr:colOff>
      <xdr:row>95</xdr:row>
      <xdr:rowOff>84455</xdr:rowOff>
    </xdr:to>
    <xdr:sp macro="" textlink="">
      <xdr:nvSpPr>
        <xdr:cNvPr id="11703" name="テキスト ボックス 439">
          <a:extLst>
            <a:ext uri="{FF2B5EF4-FFF2-40B4-BE49-F238E27FC236}">
              <a16:creationId xmlns:a16="http://schemas.microsoft.com/office/drawing/2014/main" id="{00000000-0008-0000-0700-0000B72D0000}"/>
            </a:ext>
          </a:extLst>
        </xdr:cNvPr>
        <xdr:cNvSpPr txBox="1"/>
      </xdr:nvSpPr>
      <xdr:spPr>
        <a:xfrm>
          <a:off x="5918200" y="16113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2,000,000</a:t>
          </a:r>
        </a:p>
      </xdr:txBody>
    </xdr:sp>
    <xdr:clientData/>
  </xdr:twoCellAnchor>
  <xdr:twoCellAnchor>
    <xdr:from>
      <xdr:col>9</xdr:col>
      <xdr:colOff>422275</xdr:colOff>
      <xdr:row>92</xdr:row>
      <xdr:rowOff>101600</xdr:rowOff>
    </xdr:from>
    <xdr:to>
      <xdr:col>16</xdr:col>
      <xdr:colOff>307975</xdr:colOff>
      <xdr:row>92</xdr:row>
      <xdr:rowOff>101600</xdr:rowOff>
    </xdr:to>
    <xdr:cxnSp macro="">
      <xdr:nvCxnSpPr>
        <xdr:cNvPr id="11704" name="直線コネクタ 440">
          <a:extLst>
            <a:ext uri="{FF2B5EF4-FFF2-40B4-BE49-F238E27FC236}">
              <a16:creationId xmlns:a16="http://schemas.microsoft.com/office/drawing/2014/main" id="{00000000-0008-0000-0700-0000B82D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91</xdr:row>
      <xdr:rowOff>130810</xdr:rowOff>
    </xdr:from>
    <xdr:to>
      <xdr:col>9</xdr:col>
      <xdr:colOff>422275</xdr:colOff>
      <xdr:row>93</xdr:row>
      <xdr:rowOff>46990</xdr:rowOff>
    </xdr:to>
    <xdr:sp macro="" textlink="">
      <xdr:nvSpPr>
        <xdr:cNvPr id="11705" name="テキスト ボックス 441">
          <a:extLst>
            <a:ext uri="{FF2B5EF4-FFF2-40B4-BE49-F238E27FC236}">
              <a16:creationId xmlns:a16="http://schemas.microsoft.com/office/drawing/2014/main" id="{00000000-0008-0000-0700-0000B92D0000}"/>
            </a:ext>
          </a:extLst>
        </xdr:cNvPr>
        <xdr:cNvSpPr txBox="1"/>
      </xdr:nvSpPr>
      <xdr:spPr>
        <a:xfrm>
          <a:off x="5918200" y="15732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3,000,000</a:t>
          </a:r>
        </a:p>
      </xdr:txBody>
    </xdr:sp>
    <xdr:clientData/>
  </xdr:twoCellAnchor>
  <xdr:twoCellAnchor>
    <xdr:from>
      <xdr:col>9</xdr:col>
      <xdr:colOff>422275</xdr:colOff>
      <xdr:row>90</xdr:row>
      <xdr:rowOff>63500</xdr:rowOff>
    </xdr:from>
    <xdr:to>
      <xdr:col>16</xdr:col>
      <xdr:colOff>307975</xdr:colOff>
      <xdr:row>90</xdr:row>
      <xdr:rowOff>63500</xdr:rowOff>
    </xdr:to>
    <xdr:cxnSp macro="">
      <xdr:nvCxnSpPr>
        <xdr:cNvPr id="11706" name="直線コネクタ 442">
          <a:extLst>
            <a:ext uri="{FF2B5EF4-FFF2-40B4-BE49-F238E27FC236}">
              <a16:creationId xmlns:a16="http://schemas.microsoft.com/office/drawing/2014/main" id="{00000000-0008-0000-0700-0000BA2D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89</xdr:row>
      <xdr:rowOff>92710</xdr:rowOff>
    </xdr:from>
    <xdr:to>
      <xdr:col>9</xdr:col>
      <xdr:colOff>422275</xdr:colOff>
      <xdr:row>91</xdr:row>
      <xdr:rowOff>8890</xdr:rowOff>
    </xdr:to>
    <xdr:sp macro="" textlink="">
      <xdr:nvSpPr>
        <xdr:cNvPr id="11707" name="テキスト ボックス 443">
          <a:extLst>
            <a:ext uri="{FF2B5EF4-FFF2-40B4-BE49-F238E27FC236}">
              <a16:creationId xmlns:a16="http://schemas.microsoft.com/office/drawing/2014/main" id="{00000000-0008-0000-0700-0000BB2D0000}"/>
            </a:ext>
          </a:extLst>
        </xdr:cNvPr>
        <xdr:cNvSpPr txBox="1"/>
      </xdr:nvSpPr>
      <xdr:spPr>
        <a:xfrm>
          <a:off x="5918200" y="1535176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1708" name="直線コネクタ 444">
          <a:extLst>
            <a:ext uri="{FF2B5EF4-FFF2-40B4-BE49-F238E27FC236}">
              <a16:creationId xmlns:a16="http://schemas.microsoft.com/office/drawing/2014/main" id="{00000000-0008-0000-0700-0000BC2D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422275</xdr:colOff>
      <xdr:row>87</xdr:row>
      <xdr:rowOff>54610</xdr:rowOff>
    </xdr:from>
    <xdr:to>
      <xdr:col>9</xdr:col>
      <xdr:colOff>422275</xdr:colOff>
      <xdr:row>88</xdr:row>
      <xdr:rowOff>141605</xdr:rowOff>
    </xdr:to>
    <xdr:sp macro="" textlink="">
      <xdr:nvSpPr>
        <xdr:cNvPr id="11709" name="テキスト ボックス 445">
          <a:extLst>
            <a:ext uri="{FF2B5EF4-FFF2-40B4-BE49-F238E27FC236}">
              <a16:creationId xmlns:a16="http://schemas.microsoft.com/office/drawing/2014/main" id="{00000000-0008-0000-0700-0000BD2D0000}"/>
            </a:ext>
          </a:extLst>
        </xdr:cNvPr>
        <xdr:cNvSpPr txBox="1"/>
      </xdr:nvSpPr>
      <xdr:spPr>
        <a:xfrm>
          <a:off x="5918200" y="14970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1710" name="土木費グラフ枠">
          <a:extLst>
            <a:ext uri="{FF2B5EF4-FFF2-40B4-BE49-F238E27FC236}">
              <a16:creationId xmlns:a16="http://schemas.microsoft.com/office/drawing/2014/main" id="{00000000-0008-0000-0700-0000BE2D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90</xdr:row>
      <xdr:rowOff>57785</xdr:rowOff>
    </xdr:from>
    <xdr:to>
      <xdr:col>15</xdr:col>
      <xdr:colOff>180340</xdr:colOff>
      <xdr:row>99</xdr:row>
      <xdr:rowOff>36830</xdr:rowOff>
    </xdr:to>
    <xdr:cxnSp macro="">
      <xdr:nvCxnSpPr>
        <xdr:cNvPr id="11711" name="直線コネクタ 447">
          <a:extLst>
            <a:ext uri="{FF2B5EF4-FFF2-40B4-BE49-F238E27FC236}">
              <a16:creationId xmlns:a16="http://schemas.microsoft.com/office/drawing/2014/main" id="{00000000-0008-0000-0700-0000BF2D0000}"/>
            </a:ext>
          </a:extLst>
        </xdr:cNvPr>
        <xdr:cNvCxnSpPr/>
      </xdr:nvCxnSpPr>
      <xdr:spPr>
        <a:xfrm flipV="1">
          <a:off x="10475595" y="1548828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99</xdr:row>
      <xdr:rowOff>65405</xdr:rowOff>
    </xdr:from>
    <xdr:to>
      <xdr:col>16</xdr:col>
      <xdr:colOff>80645</xdr:colOff>
      <xdr:row>100</xdr:row>
      <xdr:rowOff>152400</xdr:rowOff>
    </xdr:to>
    <xdr:sp macro="" textlink="">
      <xdr:nvSpPr>
        <xdr:cNvPr id="11712" name="土木費最小値テキスト">
          <a:extLst>
            <a:ext uri="{FF2B5EF4-FFF2-40B4-BE49-F238E27FC236}">
              <a16:creationId xmlns:a16="http://schemas.microsoft.com/office/drawing/2014/main" id="{00000000-0008-0000-0700-0000C02D0000}"/>
            </a:ext>
          </a:extLst>
        </xdr:cNvPr>
        <xdr:cNvSpPr txBox="1"/>
      </xdr:nvSpPr>
      <xdr:spPr>
        <a:xfrm>
          <a:off x="10528300" y="17038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20,004</a:t>
          </a:r>
        </a:p>
      </xdr:txBody>
    </xdr:sp>
    <xdr:clientData/>
  </xdr:twoCellAnchor>
  <xdr:twoCellAnchor>
    <xdr:from>
      <xdr:col>15</xdr:col>
      <xdr:colOff>92075</xdr:colOff>
      <xdr:row>99</xdr:row>
      <xdr:rowOff>36830</xdr:rowOff>
    </xdr:from>
    <xdr:to>
      <xdr:col>15</xdr:col>
      <xdr:colOff>269875</xdr:colOff>
      <xdr:row>99</xdr:row>
      <xdr:rowOff>36830</xdr:rowOff>
    </xdr:to>
    <xdr:cxnSp macro="">
      <xdr:nvCxnSpPr>
        <xdr:cNvPr id="11713" name="直線コネクタ 449">
          <a:extLst>
            <a:ext uri="{FF2B5EF4-FFF2-40B4-BE49-F238E27FC236}">
              <a16:creationId xmlns:a16="http://schemas.microsoft.com/office/drawing/2014/main" id="{00000000-0008-0000-0700-0000C12D0000}"/>
            </a:ext>
          </a:extLst>
        </xdr:cNvPr>
        <xdr:cNvCxnSpPr/>
      </xdr:nvCxnSpPr>
      <xdr:spPr>
        <a:xfrm>
          <a:off x="10388600" y="1701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89</xdr:row>
      <xdr:rowOff>4445</xdr:rowOff>
    </xdr:from>
    <xdr:to>
      <xdr:col>16</xdr:col>
      <xdr:colOff>236220</xdr:colOff>
      <xdr:row>90</xdr:row>
      <xdr:rowOff>92075</xdr:rowOff>
    </xdr:to>
    <xdr:sp macro="" textlink="">
      <xdr:nvSpPr>
        <xdr:cNvPr id="11714" name="土木費最大値テキスト">
          <a:extLst>
            <a:ext uri="{FF2B5EF4-FFF2-40B4-BE49-F238E27FC236}">
              <a16:creationId xmlns:a16="http://schemas.microsoft.com/office/drawing/2014/main" id="{00000000-0008-0000-0700-0000C22D0000}"/>
            </a:ext>
          </a:extLst>
        </xdr:cNvPr>
        <xdr:cNvSpPr txBox="1"/>
      </xdr:nvSpPr>
      <xdr:spPr>
        <a:xfrm>
          <a:off x="10528300" y="152634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4,015,656</a:t>
          </a:r>
        </a:p>
      </xdr:txBody>
    </xdr:sp>
    <xdr:clientData/>
  </xdr:twoCellAnchor>
  <xdr:twoCellAnchor>
    <xdr:from>
      <xdr:col>15</xdr:col>
      <xdr:colOff>92075</xdr:colOff>
      <xdr:row>90</xdr:row>
      <xdr:rowOff>57785</xdr:rowOff>
    </xdr:from>
    <xdr:to>
      <xdr:col>15</xdr:col>
      <xdr:colOff>269875</xdr:colOff>
      <xdr:row>90</xdr:row>
      <xdr:rowOff>57785</xdr:rowOff>
    </xdr:to>
    <xdr:cxnSp macro="">
      <xdr:nvCxnSpPr>
        <xdr:cNvPr id="11715" name="直線コネクタ 451">
          <a:extLst>
            <a:ext uri="{FF2B5EF4-FFF2-40B4-BE49-F238E27FC236}">
              <a16:creationId xmlns:a16="http://schemas.microsoft.com/office/drawing/2014/main" id="{00000000-0008-0000-0700-0000C32D0000}"/>
            </a:ext>
          </a:extLst>
        </xdr:cNvPr>
        <xdr:cNvCxnSpPr/>
      </xdr:nvCxnSpPr>
      <xdr:spPr>
        <a:xfrm>
          <a:off x="10388600" y="15488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10160</xdr:rowOff>
    </xdr:from>
    <xdr:to>
      <xdr:col>15</xdr:col>
      <xdr:colOff>180975</xdr:colOff>
      <xdr:row>99</xdr:row>
      <xdr:rowOff>17780</xdr:rowOff>
    </xdr:to>
    <xdr:cxnSp macro="">
      <xdr:nvCxnSpPr>
        <xdr:cNvPr id="11716" name="直線コネクタ 452">
          <a:extLst>
            <a:ext uri="{FF2B5EF4-FFF2-40B4-BE49-F238E27FC236}">
              <a16:creationId xmlns:a16="http://schemas.microsoft.com/office/drawing/2014/main" id="{00000000-0008-0000-0700-0000C42D0000}"/>
            </a:ext>
          </a:extLst>
        </xdr:cNvPr>
        <xdr:cNvCxnSpPr/>
      </xdr:nvCxnSpPr>
      <xdr:spPr>
        <a:xfrm>
          <a:off x="9639300" y="169837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97</xdr:row>
      <xdr:rowOff>154940</xdr:rowOff>
    </xdr:from>
    <xdr:to>
      <xdr:col>16</xdr:col>
      <xdr:colOff>80645</xdr:colOff>
      <xdr:row>99</xdr:row>
      <xdr:rowOff>70485</xdr:rowOff>
    </xdr:to>
    <xdr:sp macro="" textlink="">
      <xdr:nvSpPr>
        <xdr:cNvPr id="11717" name="土木費平均値テキスト">
          <a:extLst>
            <a:ext uri="{FF2B5EF4-FFF2-40B4-BE49-F238E27FC236}">
              <a16:creationId xmlns:a16="http://schemas.microsoft.com/office/drawing/2014/main" id="{00000000-0008-0000-0700-0000C52D0000}"/>
            </a:ext>
          </a:extLst>
        </xdr:cNvPr>
        <xdr:cNvSpPr txBox="1"/>
      </xdr:nvSpPr>
      <xdr:spPr>
        <a:xfrm>
          <a:off x="10528300" y="167855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88,138</a:t>
          </a:r>
        </a:p>
      </xdr:txBody>
    </xdr:sp>
    <xdr:clientData/>
  </xdr:twoCellAnchor>
  <xdr:twoCellAnchor>
    <xdr:from>
      <xdr:col>15</xdr:col>
      <xdr:colOff>130175</xdr:colOff>
      <xdr:row>98</xdr:row>
      <xdr:rowOff>132080</xdr:rowOff>
    </xdr:from>
    <xdr:to>
      <xdr:col>15</xdr:col>
      <xdr:colOff>231775</xdr:colOff>
      <xdr:row>99</xdr:row>
      <xdr:rowOff>61595</xdr:rowOff>
    </xdr:to>
    <xdr:sp macro="" textlink="">
      <xdr:nvSpPr>
        <xdr:cNvPr id="11718" name="フローチャート : 判断 454">
          <a:extLst>
            <a:ext uri="{FF2B5EF4-FFF2-40B4-BE49-F238E27FC236}">
              <a16:creationId xmlns:a16="http://schemas.microsoft.com/office/drawing/2014/main" id="{00000000-0008-0000-0700-0000C62D0000}"/>
            </a:ext>
          </a:extLst>
        </xdr:cNvPr>
        <xdr:cNvSpPr/>
      </xdr:nvSpPr>
      <xdr:spPr>
        <a:xfrm>
          <a:off x="10426700" y="16934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99</xdr:row>
      <xdr:rowOff>10160</xdr:rowOff>
    </xdr:from>
    <xdr:to>
      <xdr:col>14</xdr:col>
      <xdr:colOff>28575</xdr:colOff>
      <xdr:row>99</xdr:row>
      <xdr:rowOff>12065</xdr:rowOff>
    </xdr:to>
    <xdr:cxnSp macro="">
      <xdr:nvCxnSpPr>
        <xdr:cNvPr id="11719" name="直線コネクタ 455">
          <a:extLst>
            <a:ext uri="{FF2B5EF4-FFF2-40B4-BE49-F238E27FC236}">
              <a16:creationId xmlns:a16="http://schemas.microsoft.com/office/drawing/2014/main" id="{00000000-0008-0000-0700-0000C72D0000}"/>
            </a:ext>
          </a:extLst>
        </xdr:cNvPr>
        <xdr:cNvCxnSpPr/>
      </xdr:nvCxnSpPr>
      <xdr:spPr>
        <a:xfrm flipV="1">
          <a:off x="8750935" y="16983710"/>
          <a:ext cx="88836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130810</xdr:rowOff>
    </xdr:from>
    <xdr:to>
      <xdr:col>14</xdr:col>
      <xdr:colOff>79375</xdr:colOff>
      <xdr:row>99</xdr:row>
      <xdr:rowOff>60960</xdr:rowOff>
    </xdr:to>
    <xdr:sp macro="" textlink="">
      <xdr:nvSpPr>
        <xdr:cNvPr id="11720" name="フローチャート : 判断 456">
          <a:extLst>
            <a:ext uri="{FF2B5EF4-FFF2-40B4-BE49-F238E27FC236}">
              <a16:creationId xmlns:a16="http://schemas.microsoft.com/office/drawing/2014/main" id="{00000000-0008-0000-0700-0000C82D0000}"/>
            </a:ext>
          </a:extLst>
        </xdr:cNvPr>
        <xdr:cNvSpPr/>
      </xdr:nvSpPr>
      <xdr:spPr>
        <a:xfrm>
          <a:off x="9588500" y="1693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97</xdr:row>
      <xdr:rowOff>77470</xdr:rowOff>
    </xdr:from>
    <xdr:to>
      <xdr:col>14</xdr:col>
      <xdr:colOff>295910</xdr:colOff>
      <xdr:row>98</xdr:row>
      <xdr:rowOff>164465</xdr:rowOff>
    </xdr:to>
    <xdr:sp macro="" textlink="">
      <xdr:nvSpPr>
        <xdr:cNvPr id="11721" name="テキスト ボックス 457">
          <a:extLst>
            <a:ext uri="{FF2B5EF4-FFF2-40B4-BE49-F238E27FC236}">
              <a16:creationId xmlns:a16="http://schemas.microsoft.com/office/drawing/2014/main" id="{00000000-0008-0000-0700-0000C92D0000}"/>
            </a:ext>
          </a:extLst>
        </xdr:cNvPr>
        <xdr:cNvSpPr txBox="1"/>
      </xdr:nvSpPr>
      <xdr:spPr>
        <a:xfrm>
          <a:off x="9371965" y="167081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89,808</a:t>
          </a:r>
        </a:p>
      </xdr:txBody>
    </xdr:sp>
    <xdr:clientData/>
  </xdr:twoCellAnchor>
  <xdr:twoCellAnchor>
    <xdr:from>
      <xdr:col>11</xdr:col>
      <xdr:colOff>307975</xdr:colOff>
      <xdr:row>99</xdr:row>
      <xdr:rowOff>12065</xdr:rowOff>
    </xdr:from>
    <xdr:to>
      <xdr:col>12</xdr:col>
      <xdr:colOff>511810</xdr:colOff>
      <xdr:row>99</xdr:row>
      <xdr:rowOff>13335</xdr:rowOff>
    </xdr:to>
    <xdr:cxnSp macro="">
      <xdr:nvCxnSpPr>
        <xdr:cNvPr id="11722" name="直線コネクタ 458">
          <a:extLst>
            <a:ext uri="{FF2B5EF4-FFF2-40B4-BE49-F238E27FC236}">
              <a16:creationId xmlns:a16="http://schemas.microsoft.com/office/drawing/2014/main" id="{00000000-0008-0000-0700-0000CA2D0000}"/>
            </a:ext>
          </a:extLst>
        </xdr:cNvPr>
        <xdr:cNvCxnSpPr/>
      </xdr:nvCxnSpPr>
      <xdr:spPr>
        <a:xfrm flipV="1">
          <a:off x="7861300" y="16985615"/>
          <a:ext cx="88963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136525</xdr:rowOff>
    </xdr:from>
    <xdr:to>
      <xdr:col>12</xdr:col>
      <xdr:colOff>561975</xdr:colOff>
      <xdr:row>99</xdr:row>
      <xdr:rowOff>66675</xdr:rowOff>
    </xdr:to>
    <xdr:sp macro="" textlink="">
      <xdr:nvSpPr>
        <xdr:cNvPr id="11723" name="フローチャート : 判断 459">
          <a:extLst>
            <a:ext uri="{FF2B5EF4-FFF2-40B4-BE49-F238E27FC236}">
              <a16:creationId xmlns:a16="http://schemas.microsoft.com/office/drawing/2014/main" id="{00000000-0008-0000-0700-0000CB2D0000}"/>
            </a:ext>
          </a:extLst>
        </xdr:cNvPr>
        <xdr:cNvSpPr/>
      </xdr:nvSpPr>
      <xdr:spPr>
        <a:xfrm>
          <a:off x="8699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99</xdr:row>
      <xdr:rowOff>57785</xdr:rowOff>
    </xdr:from>
    <xdr:to>
      <xdr:col>13</xdr:col>
      <xdr:colOff>92710</xdr:colOff>
      <xdr:row>100</xdr:row>
      <xdr:rowOff>145415</xdr:rowOff>
    </xdr:to>
    <xdr:sp macro="" textlink="">
      <xdr:nvSpPr>
        <xdr:cNvPr id="11724" name="テキスト ボックス 460">
          <a:extLst>
            <a:ext uri="{FF2B5EF4-FFF2-40B4-BE49-F238E27FC236}">
              <a16:creationId xmlns:a16="http://schemas.microsoft.com/office/drawing/2014/main" id="{00000000-0008-0000-0700-0000CC2D0000}"/>
            </a:ext>
          </a:extLst>
        </xdr:cNvPr>
        <xdr:cNvSpPr txBox="1"/>
      </xdr:nvSpPr>
      <xdr:spPr>
        <a:xfrm>
          <a:off x="8482965"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74,674</a:t>
          </a:r>
        </a:p>
      </xdr:txBody>
    </xdr:sp>
    <xdr:clientData/>
  </xdr:twoCellAnchor>
  <xdr:twoCellAnchor>
    <xdr:from>
      <xdr:col>10</xdr:col>
      <xdr:colOff>104775</xdr:colOff>
      <xdr:row>99</xdr:row>
      <xdr:rowOff>13335</xdr:rowOff>
    </xdr:from>
    <xdr:to>
      <xdr:col>11</xdr:col>
      <xdr:colOff>307975</xdr:colOff>
      <xdr:row>99</xdr:row>
      <xdr:rowOff>15240</xdr:rowOff>
    </xdr:to>
    <xdr:cxnSp macro="">
      <xdr:nvCxnSpPr>
        <xdr:cNvPr id="11725" name="直線コネクタ 461">
          <a:extLst>
            <a:ext uri="{FF2B5EF4-FFF2-40B4-BE49-F238E27FC236}">
              <a16:creationId xmlns:a16="http://schemas.microsoft.com/office/drawing/2014/main" id="{00000000-0008-0000-0700-0000CD2D0000}"/>
            </a:ext>
          </a:extLst>
        </xdr:cNvPr>
        <xdr:cNvCxnSpPr/>
      </xdr:nvCxnSpPr>
      <xdr:spPr>
        <a:xfrm flipV="1">
          <a:off x="6972300" y="16986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136525</xdr:rowOff>
    </xdr:from>
    <xdr:to>
      <xdr:col>11</xdr:col>
      <xdr:colOff>358775</xdr:colOff>
      <xdr:row>99</xdr:row>
      <xdr:rowOff>66675</xdr:rowOff>
    </xdr:to>
    <xdr:sp macro="" textlink="">
      <xdr:nvSpPr>
        <xdr:cNvPr id="11726" name="フローチャート : 判断 462">
          <a:extLst>
            <a:ext uri="{FF2B5EF4-FFF2-40B4-BE49-F238E27FC236}">
              <a16:creationId xmlns:a16="http://schemas.microsoft.com/office/drawing/2014/main" id="{00000000-0008-0000-0700-0000CE2D0000}"/>
            </a:ext>
          </a:extLst>
        </xdr:cNvPr>
        <xdr:cNvSpPr/>
      </xdr:nvSpPr>
      <xdr:spPr>
        <a:xfrm>
          <a:off x="7810500" y="1693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99</xdr:row>
      <xdr:rowOff>57785</xdr:rowOff>
    </xdr:from>
    <xdr:to>
      <xdr:col>11</xdr:col>
      <xdr:colOff>575310</xdr:colOff>
      <xdr:row>100</xdr:row>
      <xdr:rowOff>145415</xdr:rowOff>
    </xdr:to>
    <xdr:sp macro="" textlink="">
      <xdr:nvSpPr>
        <xdr:cNvPr id="11727" name="テキスト ボックス 463">
          <a:extLst>
            <a:ext uri="{FF2B5EF4-FFF2-40B4-BE49-F238E27FC236}">
              <a16:creationId xmlns:a16="http://schemas.microsoft.com/office/drawing/2014/main" id="{00000000-0008-0000-0700-0000CF2D0000}"/>
            </a:ext>
          </a:extLst>
        </xdr:cNvPr>
        <xdr:cNvSpPr txBox="1"/>
      </xdr:nvSpPr>
      <xdr:spPr>
        <a:xfrm>
          <a:off x="7593965" y="17031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75,593</a:t>
          </a:r>
        </a:p>
      </xdr:txBody>
    </xdr:sp>
    <xdr:clientData/>
  </xdr:twoCellAnchor>
  <xdr:twoCellAnchor>
    <xdr:from>
      <xdr:col>10</xdr:col>
      <xdr:colOff>54610</xdr:colOff>
      <xdr:row>98</xdr:row>
      <xdr:rowOff>140970</xdr:rowOff>
    </xdr:from>
    <xdr:to>
      <xdr:col>10</xdr:col>
      <xdr:colOff>155575</xdr:colOff>
      <xdr:row>99</xdr:row>
      <xdr:rowOff>71120</xdr:rowOff>
    </xdr:to>
    <xdr:sp macro="" textlink="">
      <xdr:nvSpPr>
        <xdr:cNvPr id="11728" name="フローチャート : 判断 464">
          <a:extLst>
            <a:ext uri="{FF2B5EF4-FFF2-40B4-BE49-F238E27FC236}">
              <a16:creationId xmlns:a16="http://schemas.microsoft.com/office/drawing/2014/main" id="{00000000-0008-0000-0700-0000D02D0000}"/>
            </a:ext>
          </a:extLst>
        </xdr:cNvPr>
        <xdr:cNvSpPr/>
      </xdr:nvSpPr>
      <xdr:spPr>
        <a:xfrm>
          <a:off x="6922135" y="1694307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99</xdr:row>
      <xdr:rowOff>62230</xdr:rowOff>
    </xdr:from>
    <xdr:to>
      <xdr:col>10</xdr:col>
      <xdr:colOff>372110</xdr:colOff>
      <xdr:row>100</xdr:row>
      <xdr:rowOff>149860</xdr:rowOff>
    </xdr:to>
    <xdr:sp macro="" textlink="">
      <xdr:nvSpPr>
        <xdr:cNvPr id="11729" name="テキスト ボックス 465">
          <a:extLst>
            <a:ext uri="{FF2B5EF4-FFF2-40B4-BE49-F238E27FC236}">
              <a16:creationId xmlns:a16="http://schemas.microsoft.com/office/drawing/2014/main" id="{00000000-0008-0000-0700-0000D12D0000}"/>
            </a:ext>
          </a:extLst>
        </xdr:cNvPr>
        <xdr:cNvSpPr txBox="1"/>
      </xdr:nvSpPr>
      <xdr:spPr>
        <a:xfrm>
          <a:off x="6705600" y="1703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64,035</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1730" name="テキスト ボックス 466">
          <a:extLst>
            <a:ext uri="{FF2B5EF4-FFF2-40B4-BE49-F238E27FC236}">
              <a16:creationId xmlns:a16="http://schemas.microsoft.com/office/drawing/2014/main" id="{00000000-0008-0000-0700-0000D22D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1731" name="テキスト ボックス 467">
          <a:extLst>
            <a:ext uri="{FF2B5EF4-FFF2-40B4-BE49-F238E27FC236}">
              <a16:creationId xmlns:a16="http://schemas.microsoft.com/office/drawing/2014/main" id="{00000000-0008-0000-0700-0000D32D0000}"/>
            </a:ext>
          </a:extLst>
        </xdr:cNvPr>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1732" name="テキスト ボックス 468">
          <a:extLst>
            <a:ext uri="{FF2B5EF4-FFF2-40B4-BE49-F238E27FC236}">
              <a16:creationId xmlns:a16="http://schemas.microsoft.com/office/drawing/2014/main" id="{00000000-0008-0000-0700-0000D42D0000}"/>
            </a:ext>
          </a:extLst>
        </xdr:cNvPr>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1733" name="テキスト ボックス 469">
          <a:extLst>
            <a:ext uri="{FF2B5EF4-FFF2-40B4-BE49-F238E27FC236}">
              <a16:creationId xmlns:a16="http://schemas.microsoft.com/office/drawing/2014/main" id="{00000000-0008-0000-0700-0000D52D0000}"/>
            </a:ext>
          </a:extLst>
        </xdr:cNvPr>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1734" name="テキスト ボックス 470">
          <a:extLst>
            <a:ext uri="{FF2B5EF4-FFF2-40B4-BE49-F238E27FC236}">
              <a16:creationId xmlns:a16="http://schemas.microsoft.com/office/drawing/2014/main" id="{00000000-0008-0000-0700-0000D62D0000}"/>
            </a:ext>
          </a:extLst>
        </xdr:cNvPr>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98</xdr:row>
      <xdr:rowOff>137795</xdr:rowOff>
    </xdr:from>
    <xdr:to>
      <xdr:col>15</xdr:col>
      <xdr:colOff>231775</xdr:colOff>
      <xdr:row>99</xdr:row>
      <xdr:rowOff>67945</xdr:rowOff>
    </xdr:to>
    <xdr:sp macro="" textlink="">
      <xdr:nvSpPr>
        <xdr:cNvPr id="11735" name="円/楕円 471">
          <a:extLst>
            <a:ext uri="{FF2B5EF4-FFF2-40B4-BE49-F238E27FC236}">
              <a16:creationId xmlns:a16="http://schemas.microsoft.com/office/drawing/2014/main" id="{00000000-0008-0000-0700-0000D72D0000}"/>
            </a:ext>
          </a:extLst>
        </xdr:cNvPr>
        <xdr:cNvSpPr/>
      </xdr:nvSpPr>
      <xdr:spPr>
        <a:xfrm>
          <a:off x="1042670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98</xdr:row>
      <xdr:rowOff>109855</xdr:rowOff>
    </xdr:from>
    <xdr:to>
      <xdr:col>16</xdr:col>
      <xdr:colOff>80645</xdr:colOff>
      <xdr:row>100</xdr:row>
      <xdr:rowOff>25400</xdr:rowOff>
    </xdr:to>
    <xdr:sp macro="" textlink="">
      <xdr:nvSpPr>
        <xdr:cNvPr id="11736" name="土木費該当値テキスト">
          <a:extLst>
            <a:ext uri="{FF2B5EF4-FFF2-40B4-BE49-F238E27FC236}">
              <a16:creationId xmlns:a16="http://schemas.microsoft.com/office/drawing/2014/main" id="{00000000-0008-0000-0700-0000D82D0000}"/>
            </a:ext>
          </a:extLst>
        </xdr:cNvPr>
        <xdr:cNvSpPr txBox="1"/>
      </xdr:nvSpPr>
      <xdr:spPr>
        <a:xfrm>
          <a:off x="10528300" y="169119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71,563</a:t>
          </a:r>
        </a:p>
      </xdr:txBody>
    </xdr:sp>
    <xdr:clientData/>
  </xdr:twoCellAnchor>
  <xdr:twoCellAnchor>
    <xdr:from>
      <xdr:col>13</xdr:col>
      <xdr:colOff>663575</xdr:colOff>
      <xdr:row>98</xdr:row>
      <xdr:rowOff>130810</xdr:rowOff>
    </xdr:from>
    <xdr:to>
      <xdr:col>14</xdr:col>
      <xdr:colOff>79375</xdr:colOff>
      <xdr:row>99</xdr:row>
      <xdr:rowOff>60960</xdr:rowOff>
    </xdr:to>
    <xdr:sp macro="" textlink="">
      <xdr:nvSpPr>
        <xdr:cNvPr id="11737" name="円/楕円 473">
          <a:extLst>
            <a:ext uri="{FF2B5EF4-FFF2-40B4-BE49-F238E27FC236}">
              <a16:creationId xmlns:a16="http://schemas.microsoft.com/office/drawing/2014/main" id="{00000000-0008-0000-0700-0000D92D0000}"/>
            </a:ext>
          </a:extLst>
        </xdr:cNvPr>
        <xdr:cNvSpPr/>
      </xdr:nvSpPr>
      <xdr:spPr>
        <a:xfrm>
          <a:off x="9588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99</xdr:row>
      <xdr:rowOff>52070</xdr:rowOff>
    </xdr:from>
    <xdr:to>
      <xdr:col>14</xdr:col>
      <xdr:colOff>295910</xdr:colOff>
      <xdr:row>100</xdr:row>
      <xdr:rowOff>139065</xdr:rowOff>
    </xdr:to>
    <xdr:sp macro="" textlink="">
      <xdr:nvSpPr>
        <xdr:cNvPr id="11738" name="テキスト ボックス 474">
          <a:extLst>
            <a:ext uri="{FF2B5EF4-FFF2-40B4-BE49-F238E27FC236}">
              <a16:creationId xmlns:a16="http://schemas.microsoft.com/office/drawing/2014/main" id="{00000000-0008-0000-0700-0000DA2D0000}"/>
            </a:ext>
          </a:extLst>
        </xdr:cNvPr>
        <xdr:cNvSpPr txBox="1"/>
      </xdr:nvSpPr>
      <xdr:spPr>
        <a:xfrm>
          <a:off x="9371965" y="17025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89,258</a:t>
          </a:r>
        </a:p>
      </xdr:txBody>
    </xdr:sp>
    <xdr:clientData/>
  </xdr:twoCellAnchor>
  <xdr:twoCellAnchor>
    <xdr:from>
      <xdr:col>12</xdr:col>
      <xdr:colOff>460375</xdr:colOff>
      <xdr:row>98</xdr:row>
      <xdr:rowOff>132715</xdr:rowOff>
    </xdr:from>
    <xdr:to>
      <xdr:col>12</xdr:col>
      <xdr:colOff>561975</xdr:colOff>
      <xdr:row>99</xdr:row>
      <xdr:rowOff>63500</xdr:rowOff>
    </xdr:to>
    <xdr:sp macro="" textlink="">
      <xdr:nvSpPr>
        <xdr:cNvPr id="11739" name="円/楕円 475">
          <a:extLst>
            <a:ext uri="{FF2B5EF4-FFF2-40B4-BE49-F238E27FC236}">
              <a16:creationId xmlns:a16="http://schemas.microsoft.com/office/drawing/2014/main" id="{00000000-0008-0000-0700-0000DB2D0000}"/>
            </a:ext>
          </a:extLst>
        </xdr:cNvPr>
        <xdr:cNvSpPr/>
      </xdr:nvSpPr>
      <xdr:spPr>
        <a:xfrm>
          <a:off x="8699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97</xdr:row>
      <xdr:rowOff>79375</xdr:rowOff>
    </xdr:from>
    <xdr:to>
      <xdr:col>13</xdr:col>
      <xdr:colOff>92710</xdr:colOff>
      <xdr:row>98</xdr:row>
      <xdr:rowOff>166370</xdr:rowOff>
    </xdr:to>
    <xdr:sp macro="" textlink="">
      <xdr:nvSpPr>
        <xdr:cNvPr id="11740" name="テキスト ボックス 476">
          <a:extLst>
            <a:ext uri="{FF2B5EF4-FFF2-40B4-BE49-F238E27FC236}">
              <a16:creationId xmlns:a16="http://schemas.microsoft.com/office/drawing/2014/main" id="{00000000-0008-0000-0700-0000DC2D0000}"/>
            </a:ext>
          </a:extLst>
        </xdr:cNvPr>
        <xdr:cNvSpPr txBox="1"/>
      </xdr:nvSpPr>
      <xdr:spPr>
        <a:xfrm>
          <a:off x="8482965" y="16710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84,906</a:t>
          </a:r>
        </a:p>
      </xdr:txBody>
    </xdr:sp>
    <xdr:clientData/>
  </xdr:twoCellAnchor>
  <xdr:twoCellAnchor>
    <xdr:from>
      <xdr:col>11</xdr:col>
      <xdr:colOff>257175</xdr:colOff>
      <xdr:row>98</xdr:row>
      <xdr:rowOff>133985</xdr:rowOff>
    </xdr:from>
    <xdr:to>
      <xdr:col>11</xdr:col>
      <xdr:colOff>358775</xdr:colOff>
      <xdr:row>99</xdr:row>
      <xdr:rowOff>64135</xdr:rowOff>
    </xdr:to>
    <xdr:sp macro="" textlink="">
      <xdr:nvSpPr>
        <xdr:cNvPr id="11741" name="円/楕円 477">
          <a:extLst>
            <a:ext uri="{FF2B5EF4-FFF2-40B4-BE49-F238E27FC236}">
              <a16:creationId xmlns:a16="http://schemas.microsoft.com/office/drawing/2014/main" id="{00000000-0008-0000-0700-0000DD2D0000}"/>
            </a:ext>
          </a:extLst>
        </xdr:cNvPr>
        <xdr:cNvSpPr/>
      </xdr:nvSpPr>
      <xdr:spPr>
        <a:xfrm>
          <a:off x="7810500" y="1693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97</xdr:row>
      <xdr:rowOff>80645</xdr:rowOff>
    </xdr:from>
    <xdr:to>
      <xdr:col>11</xdr:col>
      <xdr:colOff>575310</xdr:colOff>
      <xdr:row>98</xdr:row>
      <xdr:rowOff>168275</xdr:rowOff>
    </xdr:to>
    <xdr:sp macro="" textlink="">
      <xdr:nvSpPr>
        <xdr:cNvPr id="11742" name="テキスト ボックス 478">
          <a:extLst>
            <a:ext uri="{FF2B5EF4-FFF2-40B4-BE49-F238E27FC236}">
              <a16:creationId xmlns:a16="http://schemas.microsoft.com/office/drawing/2014/main" id="{00000000-0008-0000-0700-0000DE2D0000}"/>
            </a:ext>
          </a:extLst>
        </xdr:cNvPr>
        <xdr:cNvSpPr txBox="1"/>
      </xdr:nvSpPr>
      <xdr:spPr>
        <a:xfrm>
          <a:off x="7593965" y="16711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81,492</a:t>
          </a:r>
        </a:p>
      </xdr:txBody>
    </xdr:sp>
    <xdr:clientData/>
  </xdr:twoCellAnchor>
  <xdr:twoCellAnchor>
    <xdr:from>
      <xdr:col>10</xdr:col>
      <xdr:colOff>54610</xdr:colOff>
      <xdr:row>98</xdr:row>
      <xdr:rowOff>135890</xdr:rowOff>
    </xdr:from>
    <xdr:to>
      <xdr:col>10</xdr:col>
      <xdr:colOff>155575</xdr:colOff>
      <xdr:row>99</xdr:row>
      <xdr:rowOff>66040</xdr:rowOff>
    </xdr:to>
    <xdr:sp macro="" textlink="">
      <xdr:nvSpPr>
        <xdr:cNvPr id="11743" name="円/楕円 479">
          <a:extLst>
            <a:ext uri="{FF2B5EF4-FFF2-40B4-BE49-F238E27FC236}">
              <a16:creationId xmlns:a16="http://schemas.microsoft.com/office/drawing/2014/main" id="{00000000-0008-0000-0700-0000DF2D0000}"/>
            </a:ext>
          </a:extLst>
        </xdr:cNvPr>
        <xdr:cNvSpPr/>
      </xdr:nvSpPr>
      <xdr:spPr>
        <a:xfrm>
          <a:off x="6922135" y="169379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97</xdr:row>
      <xdr:rowOff>82550</xdr:rowOff>
    </xdr:from>
    <xdr:to>
      <xdr:col>10</xdr:col>
      <xdr:colOff>372110</xdr:colOff>
      <xdr:row>98</xdr:row>
      <xdr:rowOff>170180</xdr:rowOff>
    </xdr:to>
    <xdr:sp macro="" textlink="">
      <xdr:nvSpPr>
        <xdr:cNvPr id="11744" name="テキスト ボックス 480">
          <a:extLst>
            <a:ext uri="{FF2B5EF4-FFF2-40B4-BE49-F238E27FC236}">
              <a16:creationId xmlns:a16="http://schemas.microsoft.com/office/drawing/2014/main" id="{00000000-0008-0000-0700-0000E02D0000}"/>
            </a:ext>
          </a:extLst>
        </xdr:cNvPr>
        <xdr:cNvSpPr txBox="1"/>
      </xdr:nvSpPr>
      <xdr:spPr>
        <a:xfrm>
          <a:off x="6705600" y="1671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76,955</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1745" name="正方形/長方形 481">
          <a:extLst>
            <a:ext uri="{FF2B5EF4-FFF2-40B4-BE49-F238E27FC236}">
              <a16:creationId xmlns:a16="http://schemas.microsoft.com/office/drawing/2014/main" id="{00000000-0008-0000-0700-0000E12D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1746" name="正方形/長方形 482">
          <a:extLst>
            <a:ext uri="{FF2B5EF4-FFF2-40B4-BE49-F238E27FC236}">
              <a16:creationId xmlns:a16="http://schemas.microsoft.com/office/drawing/2014/main" id="{00000000-0008-0000-0700-0000E22D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1747" name="正方形/長方形 483">
          <a:extLst>
            <a:ext uri="{FF2B5EF4-FFF2-40B4-BE49-F238E27FC236}">
              <a16:creationId xmlns:a16="http://schemas.microsoft.com/office/drawing/2014/main" id="{00000000-0008-0000-0700-0000E32D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39/79</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1748" name="正方形/長方形 484">
          <a:extLst>
            <a:ext uri="{FF2B5EF4-FFF2-40B4-BE49-F238E27FC236}">
              <a16:creationId xmlns:a16="http://schemas.microsoft.com/office/drawing/2014/main" id="{00000000-0008-0000-0700-0000E42D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1749" name="正方形/長方形 485">
          <a:extLst>
            <a:ext uri="{FF2B5EF4-FFF2-40B4-BE49-F238E27FC236}">
              <a16:creationId xmlns:a16="http://schemas.microsoft.com/office/drawing/2014/main" id="{00000000-0008-0000-0700-0000E52D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14,428</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1750" name="正方形/長方形 486">
          <a:extLst>
            <a:ext uri="{FF2B5EF4-FFF2-40B4-BE49-F238E27FC236}">
              <a16:creationId xmlns:a16="http://schemas.microsoft.com/office/drawing/2014/main" id="{00000000-0008-0000-0700-0000E62D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1751" name="正方形/長方形 487">
          <a:extLst>
            <a:ext uri="{FF2B5EF4-FFF2-40B4-BE49-F238E27FC236}">
              <a16:creationId xmlns:a16="http://schemas.microsoft.com/office/drawing/2014/main" id="{00000000-0008-0000-0700-0000E72D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16,793</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52" name="正方形/長方形 488">
          <a:extLst>
            <a:ext uri="{FF2B5EF4-FFF2-40B4-BE49-F238E27FC236}">
              <a16:creationId xmlns:a16="http://schemas.microsoft.com/office/drawing/2014/main" id="{00000000-0008-0000-0700-0000E82D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1753" name="テキスト ボックス 489">
          <a:extLst>
            <a:ext uri="{FF2B5EF4-FFF2-40B4-BE49-F238E27FC236}">
              <a16:creationId xmlns:a16="http://schemas.microsoft.com/office/drawing/2014/main" id="{00000000-0008-0000-0700-0000E92D0000}"/>
            </a:ext>
          </a:extLst>
        </xdr:cNvPr>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1754" name="直線コネクタ 490">
          <a:extLst>
            <a:ext uri="{FF2B5EF4-FFF2-40B4-BE49-F238E27FC236}">
              <a16:creationId xmlns:a16="http://schemas.microsoft.com/office/drawing/2014/main" id="{00000000-0008-0000-0700-0000EA2D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40</xdr:row>
      <xdr:rowOff>111760</xdr:rowOff>
    </xdr:from>
    <xdr:to>
      <xdr:col>18</xdr:col>
      <xdr:colOff>72390</xdr:colOff>
      <xdr:row>42</xdr:row>
      <xdr:rowOff>27305</xdr:rowOff>
    </xdr:to>
    <xdr:sp macro="" textlink="">
      <xdr:nvSpPr>
        <xdr:cNvPr id="11755" name="テキスト ボックス 491">
          <a:extLst>
            <a:ext uri="{FF2B5EF4-FFF2-40B4-BE49-F238E27FC236}">
              <a16:creationId xmlns:a16="http://schemas.microsoft.com/office/drawing/2014/main" id="{00000000-0008-0000-0700-0000EB2D0000}"/>
            </a:ext>
          </a:extLst>
        </xdr:cNvPr>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39</xdr:row>
      <xdr:rowOff>99060</xdr:rowOff>
    </xdr:from>
    <xdr:to>
      <xdr:col>24</xdr:col>
      <xdr:colOff>644525</xdr:colOff>
      <xdr:row>39</xdr:row>
      <xdr:rowOff>99060</xdr:rowOff>
    </xdr:to>
    <xdr:cxnSp macro="">
      <xdr:nvCxnSpPr>
        <xdr:cNvPr id="11756" name="直線コネクタ 492">
          <a:extLst>
            <a:ext uri="{FF2B5EF4-FFF2-40B4-BE49-F238E27FC236}">
              <a16:creationId xmlns:a16="http://schemas.microsoft.com/office/drawing/2014/main" id="{00000000-0008-0000-0700-0000EC2D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38</xdr:row>
      <xdr:rowOff>128270</xdr:rowOff>
    </xdr:from>
    <xdr:to>
      <xdr:col>18</xdr:col>
      <xdr:colOff>72390</xdr:colOff>
      <xdr:row>40</xdr:row>
      <xdr:rowOff>44450</xdr:rowOff>
    </xdr:to>
    <xdr:sp macro="" textlink="">
      <xdr:nvSpPr>
        <xdr:cNvPr id="11757" name="テキスト ボックス 493">
          <a:extLst>
            <a:ext uri="{FF2B5EF4-FFF2-40B4-BE49-F238E27FC236}">
              <a16:creationId xmlns:a16="http://schemas.microsoft.com/office/drawing/2014/main" id="{00000000-0008-0000-0700-0000ED2D0000}"/>
            </a:ext>
          </a:extLst>
        </xdr:cNvPr>
        <xdr:cNvSpPr txBox="1"/>
      </xdr:nvSpPr>
      <xdr:spPr>
        <a:xfrm>
          <a:off x="11913870"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37</xdr:row>
      <xdr:rowOff>114935</xdr:rowOff>
    </xdr:from>
    <xdr:to>
      <xdr:col>24</xdr:col>
      <xdr:colOff>644525</xdr:colOff>
      <xdr:row>37</xdr:row>
      <xdr:rowOff>114935</xdr:rowOff>
    </xdr:to>
    <xdr:cxnSp macro="">
      <xdr:nvCxnSpPr>
        <xdr:cNvPr id="11758" name="直線コネクタ 494">
          <a:extLst>
            <a:ext uri="{FF2B5EF4-FFF2-40B4-BE49-F238E27FC236}">
              <a16:creationId xmlns:a16="http://schemas.microsoft.com/office/drawing/2014/main" id="{00000000-0008-0000-0700-0000EE2D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36</xdr:row>
      <xdr:rowOff>144145</xdr:rowOff>
    </xdr:from>
    <xdr:to>
      <xdr:col>18</xdr:col>
      <xdr:colOff>72390</xdr:colOff>
      <xdr:row>38</xdr:row>
      <xdr:rowOff>59690</xdr:rowOff>
    </xdr:to>
    <xdr:sp macro="" textlink="">
      <xdr:nvSpPr>
        <xdr:cNvPr id="11759" name="テキスト ボックス 495">
          <a:extLst>
            <a:ext uri="{FF2B5EF4-FFF2-40B4-BE49-F238E27FC236}">
              <a16:creationId xmlns:a16="http://schemas.microsoft.com/office/drawing/2014/main" id="{00000000-0008-0000-0700-0000EF2D0000}"/>
            </a:ext>
          </a:extLst>
        </xdr:cNvPr>
        <xdr:cNvSpPr txBox="1"/>
      </xdr:nvSpPr>
      <xdr:spPr>
        <a:xfrm>
          <a:off x="1191387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35</xdr:row>
      <xdr:rowOff>132080</xdr:rowOff>
    </xdr:from>
    <xdr:to>
      <xdr:col>24</xdr:col>
      <xdr:colOff>644525</xdr:colOff>
      <xdr:row>35</xdr:row>
      <xdr:rowOff>132080</xdr:rowOff>
    </xdr:to>
    <xdr:cxnSp macro="">
      <xdr:nvCxnSpPr>
        <xdr:cNvPr id="11760" name="直線コネクタ 496">
          <a:extLst>
            <a:ext uri="{FF2B5EF4-FFF2-40B4-BE49-F238E27FC236}">
              <a16:creationId xmlns:a16="http://schemas.microsoft.com/office/drawing/2014/main" id="{00000000-0008-0000-0700-0000F02D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34</xdr:row>
      <xdr:rowOff>160655</xdr:rowOff>
    </xdr:from>
    <xdr:to>
      <xdr:col>18</xdr:col>
      <xdr:colOff>72390</xdr:colOff>
      <xdr:row>36</xdr:row>
      <xdr:rowOff>76835</xdr:rowOff>
    </xdr:to>
    <xdr:sp macro="" textlink="">
      <xdr:nvSpPr>
        <xdr:cNvPr id="11761" name="テキスト ボックス 497">
          <a:extLst>
            <a:ext uri="{FF2B5EF4-FFF2-40B4-BE49-F238E27FC236}">
              <a16:creationId xmlns:a16="http://schemas.microsoft.com/office/drawing/2014/main" id="{00000000-0008-0000-0700-0000F12D0000}"/>
            </a:ext>
          </a:extLst>
        </xdr:cNvPr>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33</xdr:row>
      <xdr:rowOff>147955</xdr:rowOff>
    </xdr:from>
    <xdr:to>
      <xdr:col>24</xdr:col>
      <xdr:colOff>644525</xdr:colOff>
      <xdr:row>33</xdr:row>
      <xdr:rowOff>147955</xdr:rowOff>
    </xdr:to>
    <xdr:cxnSp macro="">
      <xdr:nvCxnSpPr>
        <xdr:cNvPr id="11762" name="直線コネクタ 498">
          <a:extLst>
            <a:ext uri="{FF2B5EF4-FFF2-40B4-BE49-F238E27FC236}">
              <a16:creationId xmlns:a16="http://schemas.microsoft.com/office/drawing/2014/main" id="{00000000-0008-0000-0700-0000F22D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33</xdr:row>
      <xdr:rowOff>6350</xdr:rowOff>
    </xdr:from>
    <xdr:to>
      <xdr:col>18</xdr:col>
      <xdr:colOff>72390</xdr:colOff>
      <xdr:row>34</xdr:row>
      <xdr:rowOff>93345</xdr:rowOff>
    </xdr:to>
    <xdr:sp macro="" textlink="">
      <xdr:nvSpPr>
        <xdr:cNvPr id="11763" name="テキスト ボックス 499">
          <a:extLst>
            <a:ext uri="{FF2B5EF4-FFF2-40B4-BE49-F238E27FC236}">
              <a16:creationId xmlns:a16="http://schemas.microsoft.com/office/drawing/2014/main" id="{00000000-0008-0000-0700-0000F32D0000}"/>
            </a:ext>
          </a:extLst>
        </xdr:cNvPr>
        <xdr:cNvSpPr txBox="1"/>
      </xdr:nvSpPr>
      <xdr:spPr>
        <a:xfrm>
          <a:off x="1191387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31</xdr:row>
      <xdr:rowOff>164465</xdr:rowOff>
    </xdr:from>
    <xdr:to>
      <xdr:col>24</xdr:col>
      <xdr:colOff>644525</xdr:colOff>
      <xdr:row>31</xdr:row>
      <xdr:rowOff>164465</xdr:rowOff>
    </xdr:to>
    <xdr:cxnSp macro="">
      <xdr:nvCxnSpPr>
        <xdr:cNvPr id="11764" name="直線コネクタ 500">
          <a:extLst>
            <a:ext uri="{FF2B5EF4-FFF2-40B4-BE49-F238E27FC236}">
              <a16:creationId xmlns:a16="http://schemas.microsoft.com/office/drawing/2014/main" id="{00000000-0008-0000-0700-0000F42D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31</xdr:row>
      <xdr:rowOff>22225</xdr:rowOff>
    </xdr:from>
    <xdr:to>
      <xdr:col>18</xdr:col>
      <xdr:colOff>72390</xdr:colOff>
      <xdr:row>32</xdr:row>
      <xdr:rowOff>109220</xdr:rowOff>
    </xdr:to>
    <xdr:sp macro="" textlink="">
      <xdr:nvSpPr>
        <xdr:cNvPr id="11765" name="テキスト ボックス 501">
          <a:extLst>
            <a:ext uri="{FF2B5EF4-FFF2-40B4-BE49-F238E27FC236}">
              <a16:creationId xmlns:a16="http://schemas.microsoft.com/office/drawing/2014/main" id="{00000000-0008-0000-0700-0000F52D0000}"/>
            </a:ext>
          </a:extLst>
        </xdr:cNvPr>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30</xdr:row>
      <xdr:rowOff>8890</xdr:rowOff>
    </xdr:from>
    <xdr:to>
      <xdr:col>24</xdr:col>
      <xdr:colOff>644525</xdr:colOff>
      <xdr:row>30</xdr:row>
      <xdr:rowOff>8890</xdr:rowOff>
    </xdr:to>
    <xdr:cxnSp macro="">
      <xdr:nvCxnSpPr>
        <xdr:cNvPr id="11766" name="直線コネクタ 502">
          <a:extLst>
            <a:ext uri="{FF2B5EF4-FFF2-40B4-BE49-F238E27FC236}">
              <a16:creationId xmlns:a16="http://schemas.microsoft.com/office/drawing/2014/main" id="{00000000-0008-0000-0700-0000F62D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29</xdr:row>
      <xdr:rowOff>38100</xdr:rowOff>
    </xdr:from>
    <xdr:to>
      <xdr:col>18</xdr:col>
      <xdr:colOff>72390</xdr:colOff>
      <xdr:row>30</xdr:row>
      <xdr:rowOff>125730</xdr:rowOff>
    </xdr:to>
    <xdr:sp macro="" textlink="">
      <xdr:nvSpPr>
        <xdr:cNvPr id="11767" name="テキスト ボックス 503">
          <a:extLst>
            <a:ext uri="{FF2B5EF4-FFF2-40B4-BE49-F238E27FC236}">
              <a16:creationId xmlns:a16="http://schemas.microsoft.com/office/drawing/2014/main" id="{00000000-0008-0000-0700-0000F72D0000}"/>
            </a:ext>
          </a:extLst>
        </xdr:cNvPr>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1768" name="直線コネクタ 504">
          <a:extLst>
            <a:ext uri="{FF2B5EF4-FFF2-40B4-BE49-F238E27FC236}">
              <a16:creationId xmlns:a16="http://schemas.microsoft.com/office/drawing/2014/main" id="{00000000-0008-0000-0700-0000F82D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1769" name="テキスト ボックス 505">
          <a:extLst>
            <a:ext uri="{FF2B5EF4-FFF2-40B4-BE49-F238E27FC236}">
              <a16:creationId xmlns:a16="http://schemas.microsoft.com/office/drawing/2014/main" id="{00000000-0008-0000-0700-0000F92D0000}"/>
            </a:ext>
          </a:extLst>
        </xdr:cNvPr>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1770" name="消防費グラフ枠">
          <a:extLst>
            <a:ext uri="{FF2B5EF4-FFF2-40B4-BE49-F238E27FC236}">
              <a16:creationId xmlns:a16="http://schemas.microsoft.com/office/drawing/2014/main" id="{00000000-0008-0000-0700-0000FA2D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30</xdr:row>
      <xdr:rowOff>163830</xdr:rowOff>
    </xdr:from>
    <xdr:to>
      <xdr:col>23</xdr:col>
      <xdr:colOff>516890</xdr:colOff>
      <xdr:row>40</xdr:row>
      <xdr:rowOff>1905</xdr:rowOff>
    </xdr:to>
    <xdr:cxnSp macro="">
      <xdr:nvCxnSpPr>
        <xdr:cNvPr id="11771" name="直線コネクタ 507">
          <a:extLst>
            <a:ext uri="{FF2B5EF4-FFF2-40B4-BE49-F238E27FC236}">
              <a16:creationId xmlns:a16="http://schemas.microsoft.com/office/drawing/2014/main" id="{00000000-0008-0000-0700-0000FB2D0000}"/>
            </a:ext>
          </a:extLst>
        </xdr:cNvPr>
        <xdr:cNvCxnSpPr/>
      </xdr:nvCxnSpPr>
      <xdr:spPr>
        <a:xfrm flipV="1">
          <a:off x="16317595" y="5307330"/>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40</xdr:row>
      <xdr:rowOff>6350</xdr:rowOff>
    </xdr:from>
    <xdr:to>
      <xdr:col>24</xdr:col>
      <xdr:colOff>417195</xdr:colOff>
      <xdr:row>41</xdr:row>
      <xdr:rowOff>93345</xdr:rowOff>
    </xdr:to>
    <xdr:sp macro="" textlink="">
      <xdr:nvSpPr>
        <xdr:cNvPr id="11772" name="消防費最小値テキスト">
          <a:extLst>
            <a:ext uri="{FF2B5EF4-FFF2-40B4-BE49-F238E27FC236}">
              <a16:creationId xmlns:a16="http://schemas.microsoft.com/office/drawing/2014/main" id="{00000000-0008-0000-0700-0000FC2D0000}"/>
            </a:ext>
          </a:extLst>
        </xdr:cNvPr>
        <xdr:cNvSpPr txBox="1"/>
      </xdr:nvSpPr>
      <xdr:spPr>
        <a:xfrm>
          <a:off x="16370300" y="6864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15,455</a:t>
          </a:r>
        </a:p>
      </xdr:txBody>
    </xdr:sp>
    <xdr:clientData/>
  </xdr:twoCellAnchor>
  <xdr:twoCellAnchor>
    <xdr:from>
      <xdr:col>23</xdr:col>
      <xdr:colOff>428625</xdr:colOff>
      <xdr:row>40</xdr:row>
      <xdr:rowOff>1905</xdr:rowOff>
    </xdr:from>
    <xdr:to>
      <xdr:col>23</xdr:col>
      <xdr:colOff>606425</xdr:colOff>
      <xdr:row>40</xdr:row>
      <xdr:rowOff>1905</xdr:rowOff>
    </xdr:to>
    <xdr:cxnSp macro="">
      <xdr:nvCxnSpPr>
        <xdr:cNvPr id="11773" name="直線コネクタ 509">
          <a:extLst>
            <a:ext uri="{FF2B5EF4-FFF2-40B4-BE49-F238E27FC236}">
              <a16:creationId xmlns:a16="http://schemas.microsoft.com/office/drawing/2014/main" id="{00000000-0008-0000-0700-0000FD2D0000}"/>
            </a:ext>
          </a:extLst>
        </xdr:cNvPr>
        <xdr:cNvCxnSpPr/>
      </xdr:nvCxnSpPr>
      <xdr:spPr>
        <a:xfrm>
          <a:off x="16230600" y="6859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29</xdr:row>
      <xdr:rowOff>110490</xdr:rowOff>
    </xdr:from>
    <xdr:to>
      <xdr:col>24</xdr:col>
      <xdr:colOff>481330</xdr:colOff>
      <xdr:row>31</xdr:row>
      <xdr:rowOff>26035</xdr:rowOff>
    </xdr:to>
    <xdr:sp macro="" textlink="">
      <xdr:nvSpPr>
        <xdr:cNvPr id="11774" name="消防費最大値テキスト">
          <a:extLst>
            <a:ext uri="{FF2B5EF4-FFF2-40B4-BE49-F238E27FC236}">
              <a16:creationId xmlns:a16="http://schemas.microsoft.com/office/drawing/2014/main" id="{00000000-0008-0000-0700-0000FE2D0000}"/>
            </a:ext>
          </a:extLst>
        </xdr:cNvPr>
        <xdr:cNvSpPr txBox="1"/>
      </xdr:nvSpPr>
      <xdr:spPr>
        <a:xfrm>
          <a:off x="16370300" y="50825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110,536</a:t>
          </a:r>
        </a:p>
      </xdr:txBody>
    </xdr:sp>
    <xdr:clientData/>
  </xdr:twoCellAnchor>
  <xdr:twoCellAnchor>
    <xdr:from>
      <xdr:col>23</xdr:col>
      <xdr:colOff>428625</xdr:colOff>
      <xdr:row>30</xdr:row>
      <xdr:rowOff>163830</xdr:rowOff>
    </xdr:from>
    <xdr:to>
      <xdr:col>23</xdr:col>
      <xdr:colOff>606425</xdr:colOff>
      <xdr:row>30</xdr:row>
      <xdr:rowOff>163830</xdr:rowOff>
    </xdr:to>
    <xdr:cxnSp macro="">
      <xdr:nvCxnSpPr>
        <xdr:cNvPr id="11775" name="直線コネクタ 511">
          <a:extLst>
            <a:ext uri="{FF2B5EF4-FFF2-40B4-BE49-F238E27FC236}">
              <a16:creationId xmlns:a16="http://schemas.microsoft.com/office/drawing/2014/main" id="{00000000-0008-0000-0700-0000FF2D0000}"/>
            </a:ext>
          </a:extLst>
        </xdr:cNvPr>
        <xdr:cNvCxnSpPr/>
      </xdr:nvCxnSpPr>
      <xdr:spPr>
        <a:xfrm>
          <a:off x="16230600" y="5307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106045</xdr:rowOff>
    </xdr:from>
    <xdr:to>
      <xdr:col>23</xdr:col>
      <xdr:colOff>517525</xdr:colOff>
      <xdr:row>38</xdr:row>
      <xdr:rowOff>107950</xdr:rowOff>
    </xdr:to>
    <xdr:cxnSp macro="">
      <xdr:nvCxnSpPr>
        <xdr:cNvPr id="11776" name="直線コネクタ 512">
          <a:extLst>
            <a:ext uri="{FF2B5EF4-FFF2-40B4-BE49-F238E27FC236}">
              <a16:creationId xmlns:a16="http://schemas.microsoft.com/office/drawing/2014/main" id="{00000000-0008-0000-0700-0000002E0000}"/>
            </a:ext>
          </a:extLst>
        </xdr:cNvPr>
        <xdr:cNvCxnSpPr/>
      </xdr:nvCxnSpPr>
      <xdr:spPr>
        <a:xfrm>
          <a:off x="15481300" y="66211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36</xdr:row>
      <xdr:rowOff>146685</xdr:rowOff>
    </xdr:from>
    <xdr:to>
      <xdr:col>24</xdr:col>
      <xdr:colOff>417195</xdr:colOff>
      <xdr:row>38</xdr:row>
      <xdr:rowOff>62230</xdr:rowOff>
    </xdr:to>
    <xdr:sp macro="" textlink="">
      <xdr:nvSpPr>
        <xdr:cNvPr id="11777" name="消防費平均値テキスト">
          <a:extLst>
            <a:ext uri="{FF2B5EF4-FFF2-40B4-BE49-F238E27FC236}">
              <a16:creationId xmlns:a16="http://schemas.microsoft.com/office/drawing/2014/main" id="{00000000-0008-0000-0700-0000012E0000}"/>
            </a:ext>
          </a:extLst>
        </xdr:cNvPr>
        <xdr:cNvSpPr txBox="1"/>
      </xdr:nvSpPr>
      <xdr:spPr>
        <a:xfrm>
          <a:off x="16370300" y="63188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36,381</a:t>
          </a:r>
        </a:p>
      </xdr:txBody>
    </xdr:sp>
    <xdr:clientData/>
  </xdr:twoCellAnchor>
  <xdr:twoCellAnchor>
    <xdr:from>
      <xdr:col>23</xdr:col>
      <xdr:colOff>466725</xdr:colOff>
      <xdr:row>37</xdr:row>
      <xdr:rowOff>123190</xdr:rowOff>
    </xdr:from>
    <xdr:to>
      <xdr:col>23</xdr:col>
      <xdr:colOff>568325</xdr:colOff>
      <xdr:row>38</xdr:row>
      <xdr:rowOff>53340</xdr:rowOff>
    </xdr:to>
    <xdr:sp macro="" textlink="">
      <xdr:nvSpPr>
        <xdr:cNvPr id="11778" name="フローチャート : 判断 514">
          <a:extLst>
            <a:ext uri="{FF2B5EF4-FFF2-40B4-BE49-F238E27FC236}">
              <a16:creationId xmlns:a16="http://schemas.microsoft.com/office/drawing/2014/main" id="{00000000-0008-0000-0700-0000022E0000}"/>
            </a:ext>
          </a:extLst>
        </xdr:cNvPr>
        <xdr:cNvSpPr/>
      </xdr:nvSpPr>
      <xdr:spPr>
        <a:xfrm>
          <a:off x="162687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38</xdr:row>
      <xdr:rowOff>106045</xdr:rowOff>
    </xdr:from>
    <xdr:to>
      <xdr:col>22</xdr:col>
      <xdr:colOff>365125</xdr:colOff>
      <xdr:row>38</xdr:row>
      <xdr:rowOff>168910</xdr:rowOff>
    </xdr:to>
    <xdr:cxnSp macro="">
      <xdr:nvCxnSpPr>
        <xdr:cNvPr id="11779" name="直線コネクタ 515">
          <a:extLst>
            <a:ext uri="{FF2B5EF4-FFF2-40B4-BE49-F238E27FC236}">
              <a16:creationId xmlns:a16="http://schemas.microsoft.com/office/drawing/2014/main" id="{00000000-0008-0000-0700-0000032E0000}"/>
            </a:ext>
          </a:extLst>
        </xdr:cNvPr>
        <xdr:cNvCxnSpPr/>
      </xdr:nvCxnSpPr>
      <xdr:spPr>
        <a:xfrm flipV="1">
          <a:off x="14592300" y="662114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33655</xdr:rowOff>
    </xdr:from>
    <xdr:to>
      <xdr:col>22</xdr:col>
      <xdr:colOff>415925</xdr:colOff>
      <xdr:row>38</xdr:row>
      <xdr:rowOff>135255</xdr:rowOff>
    </xdr:to>
    <xdr:sp macro="" textlink="">
      <xdr:nvSpPr>
        <xdr:cNvPr id="11780" name="フローチャート : 判断 516">
          <a:extLst>
            <a:ext uri="{FF2B5EF4-FFF2-40B4-BE49-F238E27FC236}">
              <a16:creationId xmlns:a16="http://schemas.microsoft.com/office/drawing/2014/main" id="{00000000-0008-0000-0700-0000042E0000}"/>
            </a:ext>
          </a:extLst>
        </xdr:cNvPr>
        <xdr:cNvSpPr/>
      </xdr:nvSpPr>
      <xdr:spPr>
        <a:xfrm>
          <a:off x="15430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36</xdr:row>
      <xdr:rowOff>151765</xdr:rowOff>
    </xdr:from>
    <xdr:to>
      <xdr:col>22</xdr:col>
      <xdr:colOff>632460</xdr:colOff>
      <xdr:row>38</xdr:row>
      <xdr:rowOff>67945</xdr:rowOff>
    </xdr:to>
    <xdr:sp macro="" textlink="">
      <xdr:nvSpPr>
        <xdr:cNvPr id="11781" name="テキスト ボックス 517">
          <a:extLst>
            <a:ext uri="{FF2B5EF4-FFF2-40B4-BE49-F238E27FC236}">
              <a16:creationId xmlns:a16="http://schemas.microsoft.com/office/drawing/2014/main" id="{00000000-0008-0000-0700-0000052E0000}"/>
            </a:ext>
          </a:extLst>
        </xdr:cNvPr>
        <xdr:cNvSpPr txBox="1"/>
      </xdr:nvSpPr>
      <xdr:spPr>
        <a:xfrm>
          <a:off x="15213965" y="632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31,384</a:t>
          </a:r>
        </a:p>
      </xdr:txBody>
    </xdr:sp>
    <xdr:clientData/>
  </xdr:twoCellAnchor>
  <xdr:twoCellAnchor>
    <xdr:from>
      <xdr:col>19</xdr:col>
      <xdr:colOff>644525</xdr:colOff>
      <xdr:row>38</xdr:row>
      <xdr:rowOff>168910</xdr:rowOff>
    </xdr:from>
    <xdr:to>
      <xdr:col>21</xdr:col>
      <xdr:colOff>161925</xdr:colOff>
      <xdr:row>39</xdr:row>
      <xdr:rowOff>45720</xdr:rowOff>
    </xdr:to>
    <xdr:cxnSp macro="">
      <xdr:nvCxnSpPr>
        <xdr:cNvPr id="11782" name="直線コネクタ 518">
          <a:extLst>
            <a:ext uri="{FF2B5EF4-FFF2-40B4-BE49-F238E27FC236}">
              <a16:creationId xmlns:a16="http://schemas.microsoft.com/office/drawing/2014/main" id="{00000000-0008-0000-0700-0000062E0000}"/>
            </a:ext>
          </a:extLst>
        </xdr:cNvPr>
        <xdr:cNvCxnSpPr/>
      </xdr:nvCxnSpPr>
      <xdr:spPr>
        <a:xfrm flipV="1">
          <a:off x="13703300" y="66840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167005</xdr:rowOff>
    </xdr:from>
    <xdr:to>
      <xdr:col>21</xdr:col>
      <xdr:colOff>212725</xdr:colOff>
      <xdr:row>38</xdr:row>
      <xdr:rowOff>97790</xdr:rowOff>
    </xdr:to>
    <xdr:sp macro="" textlink="">
      <xdr:nvSpPr>
        <xdr:cNvPr id="11783" name="フローチャート : 判断 519">
          <a:extLst>
            <a:ext uri="{FF2B5EF4-FFF2-40B4-BE49-F238E27FC236}">
              <a16:creationId xmlns:a16="http://schemas.microsoft.com/office/drawing/2014/main" id="{00000000-0008-0000-0700-0000072E0000}"/>
            </a:ext>
          </a:extLst>
        </xdr:cNvPr>
        <xdr:cNvSpPr/>
      </xdr:nvSpPr>
      <xdr:spPr>
        <a:xfrm>
          <a:off x="14541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36</xdr:row>
      <xdr:rowOff>113665</xdr:rowOff>
    </xdr:from>
    <xdr:to>
      <xdr:col>21</xdr:col>
      <xdr:colOff>429260</xdr:colOff>
      <xdr:row>38</xdr:row>
      <xdr:rowOff>29210</xdr:rowOff>
    </xdr:to>
    <xdr:sp macro="" textlink="">
      <xdr:nvSpPr>
        <xdr:cNvPr id="11784" name="テキスト ボックス 520">
          <a:extLst>
            <a:ext uri="{FF2B5EF4-FFF2-40B4-BE49-F238E27FC236}">
              <a16:creationId xmlns:a16="http://schemas.microsoft.com/office/drawing/2014/main" id="{00000000-0008-0000-0700-0000082E0000}"/>
            </a:ext>
          </a:extLst>
        </xdr:cNvPr>
        <xdr:cNvSpPr txBox="1"/>
      </xdr:nvSpPr>
      <xdr:spPr>
        <a:xfrm>
          <a:off x="14324965" y="6285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33,731</a:t>
          </a:r>
        </a:p>
      </xdr:txBody>
    </xdr:sp>
    <xdr:clientData/>
  </xdr:twoCellAnchor>
  <xdr:twoCellAnchor>
    <xdr:from>
      <xdr:col>18</xdr:col>
      <xdr:colOff>441325</xdr:colOff>
      <xdr:row>39</xdr:row>
      <xdr:rowOff>45720</xdr:rowOff>
    </xdr:from>
    <xdr:to>
      <xdr:col>19</xdr:col>
      <xdr:colOff>644525</xdr:colOff>
      <xdr:row>39</xdr:row>
      <xdr:rowOff>59055</xdr:rowOff>
    </xdr:to>
    <xdr:cxnSp macro="">
      <xdr:nvCxnSpPr>
        <xdr:cNvPr id="11785" name="直線コネクタ 521">
          <a:extLst>
            <a:ext uri="{FF2B5EF4-FFF2-40B4-BE49-F238E27FC236}">
              <a16:creationId xmlns:a16="http://schemas.microsoft.com/office/drawing/2014/main" id="{00000000-0008-0000-0700-0000092E0000}"/>
            </a:ext>
          </a:extLst>
        </xdr:cNvPr>
        <xdr:cNvCxnSpPr/>
      </xdr:nvCxnSpPr>
      <xdr:spPr>
        <a:xfrm flipV="1">
          <a:off x="12814300" y="67322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8890</xdr:rowOff>
    </xdr:from>
    <xdr:to>
      <xdr:col>20</xdr:col>
      <xdr:colOff>9525</xdr:colOff>
      <xdr:row>38</xdr:row>
      <xdr:rowOff>110490</xdr:rowOff>
    </xdr:to>
    <xdr:sp macro="" textlink="">
      <xdr:nvSpPr>
        <xdr:cNvPr id="11786" name="フローチャート : 判断 522">
          <a:extLst>
            <a:ext uri="{FF2B5EF4-FFF2-40B4-BE49-F238E27FC236}">
              <a16:creationId xmlns:a16="http://schemas.microsoft.com/office/drawing/2014/main" id="{00000000-0008-0000-0700-00000A2E0000}"/>
            </a:ext>
          </a:extLst>
        </xdr:cNvPr>
        <xdr:cNvSpPr/>
      </xdr:nvSpPr>
      <xdr:spPr>
        <a:xfrm>
          <a:off x="13652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36</xdr:row>
      <xdr:rowOff>127000</xdr:rowOff>
    </xdr:from>
    <xdr:to>
      <xdr:col>20</xdr:col>
      <xdr:colOff>226060</xdr:colOff>
      <xdr:row>38</xdr:row>
      <xdr:rowOff>43180</xdr:rowOff>
    </xdr:to>
    <xdr:sp macro="" textlink="">
      <xdr:nvSpPr>
        <xdr:cNvPr id="11787" name="テキスト ボックス 523">
          <a:extLst>
            <a:ext uri="{FF2B5EF4-FFF2-40B4-BE49-F238E27FC236}">
              <a16:creationId xmlns:a16="http://schemas.microsoft.com/office/drawing/2014/main" id="{00000000-0008-0000-0700-00000B2E0000}"/>
            </a:ext>
          </a:extLst>
        </xdr:cNvPr>
        <xdr:cNvSpPr txBox="1"/>
      </xdr:nvSpPr>
      <xdr:spPr>
        <a:xfrm>
          <a:off x="13435965" y="629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32,908</a:t>
          </a:r>
        </a:p>
      </xdr:txBody>
    </xdr:sp>
    <xdr:clientData/>
  </xdr:twoCellAnchor>
  <xdr:twoCellAnchor>
    <xdr:from>
      <xdr:col>18</xdr:col>
      <xdr:colOff>390525</xdr:colOff>
      <xdr:row>38</xdr:row>
      <xdr:rowOff>45085</xdr:rowOff>
    </xdr:from>
    <xdr:to>
      <xdr:col>18</xdr:col>
      <xdr:colOff>492125</xdr:colOff>
      <xdr:row>38</xdr:row>
      <xdr:rowOff>146685</xdr:rowOff>
    </xdr:to>
    <xdr:sp macro="" textlink="">
      <xdr:nvSpPr>
        <xdr:cNvPr id="11788" name="フローチャート : 判断 524">
          <a:extLst>
            <a:ext uri="{FF2B5EF4-FFF2-40B4-BE49-F238E27FC236}">
              <a16:creationId xmlns:a16="http://schemas.microsoft.com/office/drawing/2014/main" id="{00000000-0008-0000-0700-00000C2E0000}"/>
            </a:ext>
          </a:extLst>
        </xdr:cNvPr>
        <xdr:cNvSpPr/>
      </xdr:nvSpPr>
      <xdr:spPr>
        <a:xfrm>
          <a:off x="12763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36</xdr:row>
      <xdr:rowOff>163195</xdr:rowOff>
    </xdr:from>
    <xdr:to>
      <xdr:col>19</xdr:col>
      <xdr:colOff>22860</xdr:colOff>
      <xdr:row>38</xdr:row>
      <xdr:rowOff>79375</xdr:rowOff>
    </xdr:to>
    <xdr:sp macro="" textlink="">
      <xdr:nvSpPr>
        <xdr:cNvPr id="11789" name="テキスト ボックス 525">
          <a:extLst>
            <a:ext uri="{FF2B5EF4-FFF2-40B4-BE49-F238E27FC236}">
              <a16:creationId xmlns:a16="http://schemas.microsoft.com/office/drawing/2014/main" id="{00000000-0008-0000-0700-00000D2E0000}"/>
            </a:ext>
          </a:extLst>
        </xdr:cNvPr>
        <xdr:cNvSpPr txBox="1"/>
      </xdr:nvSpPr>
      <xdr:spPr>
        <a:xfrm>
          <a:off x="12546965" y="633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30,678</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1790" name="テキスト ボックス 526">
          <a:extLst>
            <a:ext uri="{FF2B5EF4-FFF2-40B4-BE49-F238E27FC236}">
              <a16:creationId xmlns:a16="http://schemas.microsoft.com/office/drawing/2014/main" id="{00000000-0008-0000-0700-00000E2E0000}"/>
            </a:ext>
          </a:extLst>
        </xdr:cNvPr>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1791" name="テキスト ボックス 527">
          <a:extLst>
            <a:ext uri="{FF2B5EF4-FFF2-40B4-BE49-F238E27FC236}">
              <a16:creationId xmlns:a16="http://schemas.microsoft.com/office/drawing/2014/main" id="{00000000-0008-0000-0700-00000F2E0000}"/>
            </a:ext>
          </a:extLst>
        </xdr:cNvPr>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1792" name="テキスト ボックス 528">
          <a:extLst>
            <a:ext uri="{FF2B5EF4-FFF2-40B4-BE49-F238E27FC236}">
              <a16:creationId xmlns:a16="http://schemas.microsoft.com/office/drawing/2014/main" id="{00000000-0008-0000-0700-0000102E0000}"/>
            </a:ext>
          </a:extLst>
        </xdr:cNvPr>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1793" name="テキスト ボックス 529">
          <a:extLst>
            <a:ext uri="{FF2B5EF4-FFF2-40B4-BE49-F238E27FC236}">
              <a16:creationId xmlns:a16="http://schemas.microsoft.com/office/drawing/2014/main" id="{00000000-0008-0000-0700-0000112E0000}"/>
            </a:ext>
          </a:extLst>
        </xdr:cNvPr>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1794" name="テキスト ボックス 530">
          <a:extLst>
            <a:ext uri="{FF2B5EF4-FFF2-40B4-BE49-F238E27FC236}">
              <a16:creationId xmlns:a16="http://schemas.microsoft.com/office/drawing/2014/main" id="{00000000-0008-0000-0700-0000122E0000}"/>
            </a:ext>
          </a:extLst>
        </xdr:cNvPr>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38</xdr:row>
      <xdr:rowOff>57150</xdr:rowOff>
    </xdr:from>
    <xdr:to>
      <xdr:col>23</xdr:col>
      <xdr:colOff>568325</xdr:colOff>
      <xdr:row>38</xdr:row>
      <xdr:rowOff>158750</xdr:rowOff>
    </xdr:to>
    <xdr:sp macro="" textlink="">
      <xdr:nvSpPr>
        <xdr:cNvPr id="11795" name="円/楕円 531">
          <a:extLst>
            <a:ext uri="{FF2B5EF4-FFF2-40B4-BE49-F238E27FC236}">
              <a16:creationId xmlns:a16="http://schemas.microsoft.com/office/drawing/2014/main" id="{00000000-0008-0000-0700-0000132E0000}"/>
            </a:ext>
          </a:extLst>
        </xdr:cNvPr>
        <xdr:cNvSpPr/>
      </xdr:nvSpPr>
      <xdr:spPr>
        <a:xfrm>
          <a:off x="162687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38</xdr:row>
      <xdr:rowOff>35560</xdr:rowOff>
    </xdr:from>
    <xdr:to>
      <xdr:col>24</xdr:col>
      <xdr:colOff>417195</xdr:colOff>
      <xdr:row>39</xdr:row>
      <xdr:rowOff>123190</xdr:rowOff>
    </xdr:to>
    <xdr:sp macro="" textlink="">
      <xdr:nvSpPr>
        <xdr:cNvPr id="11796" name="消防費該当値テキスト">
          <a:extLst>
            <a:ext uri="{FF2B5EF4-FFF2-40B4-BE49-F238E27FC236}">
              <a16:creationId xmlns:a16="http://schemas.microsoft.com/office/drawing/2014/main" id="{00000000-0008-0000-0700-0000142E0000}"/>
            </a:ext>
          </a:extLst>
        </xdr:cNvPr>
        <xdr:cNvSpPr txBox="1"/>
      </xdr:nvSpPr>
      <xdr:spPr>
        <a:xfrm>
          <a:off x="16370300" y="6550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29,932</a:t>
          </a:r>
        </a:p>
      </xdr:txBody>
    </xdr:sp>
    <xdr:clientData/>
  </xdr:twoCellAnchor>
  <xdr:twoCellAnchor>
    <xdr:from>
      <xdr:col>22</xdr:col>
      <xdr:colOff>314325</xdr:colOff>
      <xdr:row>38</xdr:row>
      <xdr:rowOff>55245</xdr:rowOff>
    </xdr:from>
    <xdr:to>
      <xdr:col>22</xdr:col>
      <xdr:colOff>415925</xdr:colOff>
      <xdr:row>38</xdr:row>
      <xdr:rowOff>156845</xdr:rowOff>
    </xdr:to>
    <xdr:sp macro="" textlink="">
      <xdr:nvSpPr>
        <xdr:cNvPr id="11797" name="円/楕円 533">
          <a:extLst>
            <a:ext uri="{FF2B5EF4-FFF2-40B4-BE49-F238E27FC236}">
              <a16:creationId xmlns:a16="http://schemas.microsoft.com/office/drawing/2014/main" id="{00000000-0008-0000-0700-0000152E0000}"/>
            </a:ext>
          </a:extLst>
        </xdr:cNvPr>
        <xdr:cNvSpPr/>
      </xdr:nvSpPr>
      <xdr:spPr>
        <a:xfrm>
          <a:off x="15430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38</xdr:row>
      <xdr:rowOff>147955</xdr:rowOff>
    </xdr:from>
    <xdr:to>
      <xdr:col>22</xdr:col>
      <xdr:colOff>632460</xdr:colOff>
      <xdr:row>40</xdr:row>
      <xdr:rowOff>63500</xdr:rowOff>
    </xdr:to>
    <xdr:sp macro="" textlink="">
      <xdr:nvSpPr>
        <xdr:cNvPr id="11798" name="テキスト ボックス 534">
          <a:extLst>
            <a:ext uri="{FF2B5EF4-FFF2-40B4-BE49-F238E27FC236}">
              <a16:creationId xmlns:a16="http://schemas.microsoft.com/office/drawing/2014/main" id="{00000000-0008-0000-0700-0000162E0000}"/>
            </a:ext>
          </a:extLst>
        </xdr:cNvPr>
        <xdr:cNvSpPr txBox="1"/>
      </xdr:nvSpPr>
      <xdr:spPr>
        <a:xfrm>
          <a:off x="15213965" y="6663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30,075</a:t>
          </a:r>
        </a:p>
      </xdr:txBody>
    </xdr:sp>
    <xdr:clientData/>
  </xdr:twoCellAnchor>
  <xdr:twoCellAnchor>
    <xdr:from>
      <xdr:col>21</xdr:col>
      <xdr:colOff>111125</xdr:colOff>
      <xdr:row>38</xdr:row>
      <xdr:rowOff>118110</xdr:rowOff>
    </xdr:from>
    <xdr:to>
      <xdr:col>21</xdr:col>
      <xdr:colOff>212725</xdr:colOff>
      <xdr:row>39</xdr:row>
      <xdr:rowOff>48260</xdr:rowOff>
    </xdr:to>
    <xdr:sp macro="" textlink="">
      <xdr:nvSpPr>
        <xdr:cNvPr id="11799" name="円/楕円 535">
          <a:extLst>
            <a:ext uri="{FF2B5EF4-FFF2-40B4-BE49-F238E27FC236}">
              <a16:creationId xmlns:a16="http://schemas.microsoft.com/office/drawing/2014/main" id="{00000000-0008-0000-0700-0000172E0000}"/>
            </a:ext>
          </a:extLst>
        </xdr:cNvPr>
        <xdr:cNvSpPr/>
      </xdr:nvSpPr>
      <xdr:spPr>
        <a:xfrm>
          <a:off x="14541500" y="66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39</xdr:row>
      <xdr:rowOff>39370</xdr:rowOff>
    </xdr:from>
    <xdr:to>
      <xdr:col>21</xdr:col>
      <xdr:colOff>429260</xdr:colOff>
      <xdr:row>40</xdr:row>
      <xdr:rowOff>127000</xdr:rowOff>
    </xdr:to>
    <xdr:sp macro="" textlink="">
      <xdr:nvSpPr>
        <xdr:cNvPr id="11800" name="テキスト ボックス 536">
          <a:extLst>
            <a:ext uri="{FF2B5EF4-FFF2-40B4-BE49-F238E27FC236}">
              <a16:creationId xmlns:a16="http://schemas.microsoft.com/office/drawing/2014/main" id="{00000000-0008-0000-0700-0000182E0000}"/>
            </a:ext>
          </a:extLst>
        </xdr:cNvPr>
        <xdr:cNvSpPr txBox="1"/>
      </xdr:nvSpPr>
      <xdr:spPr>
        <a:xfrm>
          <a:off x="14324965" y="672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26,225</a:t>
          </a:r>
        </a:p>
      </xdr:txBody>
    </xdr:sp>
    <xdr:clientData/>
  </xdr:twoCellAnchor>
  <xdr:twoCellAnchor>
    <xdr:from>
      <xdr:col>19</xdr:col>
      <xdr:colOff>593725</xdr:colOff>
      <xdr:row>38</xdr:row>
      <xdr:rowOff>166370</xdr:rowOff>
    </xdr:from>
    <xdr:to>
      <xdr:col>20</xdr:col>
      <xdr:colOff>9525</xdr:colOff>
      <xdr:row>39</xdr:row>
      <xdr:rowOff>96520</xdr:rowOff>
    </xdr:to>
    <xdr:sp macro="" textlink="">
      <xdr:nvSpPr>
        <xdr:cNvPr id="11801" name="円/楕円 537">
          <a:extLst>
            <a:ext uri="{FF2B5EF4-FFF2-40B4-BE49-F238E27FC236}">
              <a16:creationId xmlns:a16="http://schemas.microsoft.com/office/drawing/2014/main" id="{00000000-0008-0000-0700-0000192E0000}"/>
            </a:ext>
          </a:extLst>
        </xdr:cNvPr>
        <xdr:cNvSpPr/>
      </xdr:nvSpPr>
      <xdr:spPr>
        <a:xfrm>
          <a:off x="13652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39</xdr:row>
      <xdr:rowOff>87630</xdr:rowOff>
    </xdr:from>
    <xdr:to>
      <xdr:col>20</xdr:col>
      <xdr:colOff>226060</xdr:colOff>
      <xdr:row>41</xdr:row>
      <xdr:rowOff>3175</xdr:rowOff>
    </xdr:to>
    <xdr:sp macro="" textlink="">
      <xdr:nvSpPr>
        <xdr:cNvPr id="11802" name="テキスト ボックス 538">
          <a:extLst>
            <a:ext uri="{FF2B5EF4-FFF2-40B4-BE49-F238E27FC236}">
              <a16:creationId xmlns:a16="http://schemas.microsoft.com/office/drawing/2014/main" id="{00000000-0008-0000-0700-00001A2E0000}"/>
            </a:ext>
          </a:extLst>
        </xdr:cNvPr>
        <xdr:cNvSpPr txBox="1"/>
      </xdr:nvSpPr>
      <xdr:spPr>
        <a:xfrm>
          <a:off x="13435965" y="6774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23,252</a:t>
          </a:r>
        </a:p>
      </xdr:txBody>
    </xdr:sp>
    <xdr:clientData/>
  </xdr:twoCellAnchor>
  <xdr:twoCellAnchor>
    <xdr:from>
      <xdr:col>18</xdr:col>
      <xdr:colOff>390525</xdr:colOff>
      <xdr:row>39</xdr:row>
      <xdr:rowOff>8255</xdr:rowOff>
    </xdr:from>
    <xdr:to>
      <xdr:col>18</xdr:col>
      <xdr:colOff>492125</xdr:colOff>
      <xdr:row>39</xdr:row>
      <xdr:rowOff>109855</xdr:rowOff>
    </xdr:to>
    <xdr:sp macro="" textlink="">
      <xdr:nvSpPr>
        <xdr:cNvPr id="11803" name="円/楕円 539">
          <a:extLst>
            <a:ext uri="{FF2B5EF4-FFF2-40B4-BE49-F238E27FC236}">
              <a16:creationId xmlns:a16="http://schemas.microsoft.com/office/drawing/2014/main" id="{00000000-0008-0000-0700-00001B2E0000}"/>
            </a:ext>
          </a:extLst>
        </xdr:cNvPr>
        <xdr:cNvSpPr/>
      </xdr:nvSpPr>
      <xdr:spPr>
        <a:xfrm>
          <a:off x="12763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39</xdr:row>
      <xdr:rowOff>100965</xdr:rowOff>
    </xdr:from>
    <xdr:to>
      <xdr:col>19</xdr:col>
      <xdr:colOff>22860</xdr:colOff>
      <xdr:row>41</xdr:row>
      <xdr:rowOff>16510</xdr:rowOff>
    </xdr:to>
    <xdr:sp macro="" textlink="">
      <xdr:nvSpPr>
        <xdr:cNvPr id="11804" name="テキスト ボックス 540">
          <a:extLst>
            <a:ext uri="{FF2B5EF4-FFF2-40B4-BE49-F238E27FC236}">
              <a16:creationId xmlns:a16="http://schemas.microsoft.com/office/drawing/2014/main" id="{00000000-0008-0000-0700-00001C2E0000}"/>
            </a:ext>
          </a:extLst>
        </xdr:cNvPr>
        <xdr:cNvSpPr txBox="1"/>
      </xdr:nvSpPr>
      <xdr:spPr>
        <a:xfrm>
          <a:off x="12546965" y="6787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22,446</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1805" name="正方形/長方形 541">
          <a:extLst>
            <a:ext uri="{FF2B5EF4-FFF2-40B4-BE49-F238E27FC236}">
              <a16:creationId xmlns:a16="http://schemas.microsoft.com/office/drawing/2014/main" id="{00000000-0008-0000-0700-00001D2E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1806" name="正方形/長方形 542">
          <a:extLst>
            <a:ext uri="{FF2B5EF4-FFF2-40B4-BE49-F238E27FC236}">
              <a16:creationId xmlns:a16="http://schemas.microsoft.com/office/drawing/2014/main" id="{00000000-0008-0000-0700-00001E2E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1807" name="正方形/長方形 543">
          <a:extLst>
            <a:ext uri="{FF2B5EF4-FFF2-40B4-BE49-F238E27FC236}">
              <a16:creationId xmlns:a16="http://schemas.microsoft.com/office/drawing/2014/main" id="{00000000-0008-0000-0700-00001F2E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28/79</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1808" name="正方形/長方形 544">
          <a:extLst>
            <a:ext uri="{FF2B5EF4-FFF2-40B4-BE49-F238E27FC236}">
              <a16:creationId xmlns:a16="http://schemas.microsoft.com/office/drawing/2014/main" id="{00000000-0008-0000-0700-0000202E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1809" name="正方形/長方形 545">
          <a:extLst>
            <a:ext uri="{FF2B5EF4-FFF2-40B4-BE49-F238E27FC236}">
              <a16:creationId xmlns:a16="http://schemas.microsoft.com/office/drawing/2014/main" id="{00000000-0008-0000-0700-0000212E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45,262</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1810" name="正方形/長方形 546">
          <a:extLst>
            <a:ext uri="{FF2B5EF4-FFF2-40B4-BE49-F238E27FC236}">
              <a16:creationId xmlns:a16="http://schemas.microsoft.com/office/drawing/2014/main" id="{00000000-0008-0000-0700-0000222E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1811" name="正方形/長方形 547">
          <a:extLst>
            <a:ext uri="{FF2B5EF4-FFF2-40B4-BE49-F238E27FC236}">
              <a16:creationId xmlns:a16="http://schemas.microsoft.com/office/drawing/2014/main" id="{00000000-0008-0000-0700-0000232E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52,678</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12" name="正方形/長方形 548">
          <a:extLst>
            <a:ext uri="{FF2B5EF4-FFF2-40B4-BE49-F238E27FC236}">
              <a16:creationId xmlns:a16="http://schemas.microsoft.com/office/drawing/2014/main" id="{00000000-0008-0000-0700-0000242E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1813" name="テキスト ボックス 549">
          <a:extLst>
            <a:ext uri="{FF2B5EF4-FFF2-40B4-BE49-F238E27FC236}">
              <a16:creationId xmlns:a16="http://schemas.microsoft.com/office/drawing/2014/main" id="{00000000-0008-0000-0700-0000252E0000}"/>
            </a:ext>
          </a:extLst>
        </xdr:cNvPr>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1814" name="直線コネクタ 550">
          <a:extLst>
            <a:ext uri="{FF2B5EF4-FFF2-40B4-BE49-F238E27FC236}">
              <a16:creationId xmlns:a16="http://schemas.microsoft.com/office/drawing/2014/main" id="{00000000-0008-0000-0700-0000262E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11815" name="直線コネクタ 551">
          <a:extLst>
            <a:ext uri="{FF2B5EF4-FFF2-40B4-BE49-F238E27FC236}">
              <a16:creationId xmlns:a16="http://schemas.microsoft.com/office/drawing/2014/main" id="{00000000-0008-0000-0700-0000272E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58</xdr:row>
      <xdr:rowOff>73660</xdr:rowOff>
    </xdr:from>
    <xdr:to>
      <xdr:col>18</xdr:col>
      <xdr:colOff>72390</xdr:colOff>
      <xdr:row>59</xdr:row>
      <xdr:rowOff>161290</xdr:rowOff>
    </xdr:to>
    <xdr:sp macro="" textlink="">
      <xdr:nvSpPr>
        <xdr:cNvPr id="11816" name="テキスト ボックス 552">
          <a:extLst>
            <a:ext uri="{FF2B5EF4-FFF2-40B4-BE49-F238E27FC236}">
              <a16:creationId xmlns:a16="http://schemas.microsoft.com/office/drawing/2014/main" id="{00000000-0008-0000-0700-0000282E0000}"/>
            </a:ext>
          </a:extLst>
        </xdr:cNvPr>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57</xdr:row>
      <xdr:rowOff>6350</xdr:rowOff>
    </xdr:from>
    <xdr:to>
      <xdr:col>24</xdr:col>
      <xdr:colOff>644525</xdr:colOff>
      <xdr:row>57</xdr:row>
      <xdr:rowOff>6350</xdr:rowOff>
    </xdr:to>
    <xdr:cxnSp macro="">
      <xdr:nvCxnSpPr>
        <xdr:cNvPr id="11817" name="直線コネクタ 553">
          <a:extLst>
            <a:ext uri="{FF2B5EF4-FFF2-40B4-BE49-F238E27FC236}">
              <a16:creationId xmlns:a16="http://schemas.microsoft.com/office/drawing/2014/main" id="{00000000-0008-0000-0700-0000292E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56</xdr:row>
      <xdr:rowOff>35560</xdr:rowOff>
    </xdr:from>
    <xdr:to>
      <xdr:col>18</xdr:col>
      <xdr:colOff>72390</xdr:colOff>
      <xdr:row>57</xdr:row>
      <xdr:rowOff>123190</xdr:rowOff>
    </xdr:to>
    <xdr:sp macro="" textlink="">
      <xdr:nvSpPr>
        <xdr:cNvPr id="11818" name="テキスト ボックス 554">
          <a:extLst>
            <a:ext uri="{FF2B5EF4-FFF2-40B4-BE49-F238E27FC236}">
              <a16:creationId xmlns:a16="http://schemas.microsoft.com/office/drawing/2014/main" id="{00000000-0008-0000-0700-00002A2E0000}"/>
            </a:ext>
          </a:extLst>
        </xdr:cNvPr>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54</xdr:row>
      <xdr:rowOff>139700</xdr:rowOff>
    </xdr:from>
    <xdr:to>
      <xdr:col>24</xdr:col>
      <xdr:colOff>644525</xdr:colOff>
      <xdr:row>54</xdr:row>
      <xdr:rowOff>139700</xdr:rowOff>
    </xdr:to>
    <xdr:cxnSp macro="">
      <xdr:nvCxnSpPr>
        <xdr:cNvPr id="11819" name="直線コネクタ 555">
          <a:extLst>
            <a:ext uri="{FF2B5EF4-FFF2-40B4-BE49-F238E27FC236}">
              <a16:creationId xmlns:a16="http://schemas.microsoft.com/office/drawing/2014/main" id="{00000000-0008-0000-0700-00002B2E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53</xdr:row>
      <xdr:rowOff>168910</xdr:rowOff>
    </xdr:from>
    <xdr:to>
      <xdr:col>18</xdr:col>
      <xdr:colOff>72390</xdr:colOff>
      <xdr:row>55</xdr:row>
      <xdr:rowOff>84455</xdr:rowOff>
    </xdr:to>
    <xdr:sp macro="" textlink="">
      <xdr:nvSpPr>
        <xdr:cNvPr id="11820" name="テキスト ボックス 556">
          <a:extLst>
            <a:ext uri="{FF2B5EF4-FFF2-40B4-BE49-F238E27FC236}">
              <a16:creationId xmlns:a16="http://schemas.microsoft.com/office/drawing/2014/main" id="{00000000-0008-0000-0700-00002C2E0000}"/>
            </a:ext>
          </a:extLst>
        </xdr:cNvPr>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52</xdr:row>
      <xdr:rowOff>101600</xdr:rowOff>
    </xdr:from>
    <xdr:to>
      <xdr:col>24</xdr:col>
      <xdr:colOff>644525</xdr:colOff>
      <xdr:row>52</xdr:row>
      <xdr:rowOff>101600</xdr:rowOff>
    </xdr:to>
    <xdr:cxnSp macro="">
      <xdr:nvCxnSpPr>
        <xdr:cNvPr id="11821" name="直線コネクタ 557">
          <a:extLst>
            <a:ext uri="{FF2B5EF4-FFF2-40B4-BE49-F238E27FC236}">
              <a16:creationId xmlns:a16="http://schemas.microsoft.com/office/drawing/2014/main" id="{00000000-0008-0000-0700-00002D2E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51</xdr:row>
      <xdr:rowOff>130810</xdr:rowOff>
    </xdr:from>
    <xdr:to>
      <xdr:col>18</xdr:col>
      <xdr:colOff>72390</xdr:colOff>
      <xdr:row>53</xdr:row>
      <xdr:rowOff>46990</xdr:rowOff>
    </xdr:to>
    <xdr:sp macro="" textlink="">
      <xdr:nvSpPr>
        <xdr:cNvPr id="11822" name="テキスト ボックス 558">
          <a:extLst>
            <a:ext uri="{FF2B5EF4-FFF2-40B4-BE49-F238E27FC236}">
              <a16:creationId xmlns:a16="http://schemas.microsoft.com/office/drawing/2014/main" id="{00000000-0008-0000-0700-00002E2E0000}"/>
            </a:ext>
          </a:extLst>
        </xdr:cNvPr>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50</xdr:row>
      <xdr:rowOff>63500</xdr:rowOff>
    </xdr:from>
    <xdr:to>
      <xdr:col>24</xdr:col>
      <xdr:colOff>644525</xdr:colOff>
      <xdr:row>50</xdr:row>
      <xdr:rowOff>63500</xdr:rowOff>
    </xdr:to>
    <xdr:cxnSp macro="">
      <xdr:nvCxnSpPr>
        <xdr:cNvPr id="11823" name="直線コネクタ 559">
          <a:extLst>
            <a:ext uri="{FF2B5EF4-FFF2-40B4-BE49-F238E27FC236}">
              <a16:creationId xmlns:a16="http://schemas.microsoft.com/office/drawing/2014/main" id="{00000000-0008-0000-0700-00002F2E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49</xdr:row>
      <xdr:rowOff>92710</xdr:rowOff>
    </xdr:from>
    <xdr:to>
      <xdr:col>18</xdr:col>
      <xdr:colOff>72390</xdr:colOff>
      <xdr:row>51</xdr:row>
      <xdr:rowOff>8890</xdr:rowOff>
    </xdr:to>
    <xdr:sp macro="" textlink="">
      <xdr:nvSpPr>
        <xdr:cNvPr id="11824" name="テキスト ボックス 560">
          <a:extLst>
            <a:ext uri="{FF2B5EF4-FFF2-40B4-BE49-F238E27FC236}">
              <a16:creationId xmlns:a16="http://schemas.microsoft.com/office/drawing/2014/main" id="{00000000-0008-0000-0700-0000302E0000}"/>
            </a:ext>
          </a:extLst>
        </xdr:cNvPr>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1825" name="直線コネクタ 561">
          <a:extLst>
            <a:ext uri="{FF2B5EF4-FFF2-40B4-BE49-F238E27FC236}">
              <a16:creationId xmlns:a16="http://schemas.microsoft.com/office/drawing/2014/main" id="{00000000-0008-0000-0700-0000312E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47</xdr:row>
      <xdr:rowOff>54610</xdr:rowOff>
    </xdr:from>
    <xdr:to>
      <xdr:col>18</xdr:col>
      <xdr:colOff>72390</xdr:colOff>
      <xdr:row>48</xdr:row>
      <xdr:rowOff>141605</xdr:rowOff>
    </xdr:to>
    <xdr:sp macro="" textlink="">
      <xdr:nvSpPr>
        <xdr:cNvPr id="11826" name="テキスト ボックス 562">
          <a:extLst>
            <a:ext uri="{FF2B5EF4-FFF2-40B4-BE49-F238E27FC236}">
              <a16:creationId xmlns:a16="http://schemas.microsoft.com/office/drawing/2014/main" id="{00000000-0008-0000-0700-0000322E0000}"/>
            </a:ext>
          </a:extLst>
        </xdr:cNvPr>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1827" name="教育費グラフ枠">
          <a:extLst>
            <a:ext uri="{FF2B5EF4-FFF2-40B4-BE49-F238E27FC236}">
              <a16:creationId xmlns:a16="http://schemas.microsoft.com/office/drawing/2014/main" id="{00000000-0008-0000-0700-0000332E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51</xdr:row>
      <xdr:rowOff>112395</xdr:rowOff>
    </xdr:from>
    <xdr:to>
      <xdr:col>23</xdr:col>
      <xdr:colOff>516890</xdr:colOff>
      <xdr:row>58</xdr:row>
      <xdr:rowOff>100965</xdr:rowOff>
    </xdr:to>
    <xdr:cxnSp macro="">
      <xdr:nvCxnSpPr>
        <xdr:cNvPr id="11828" name="直線コネクタ 564">
          <a:extLst>
            <a:ext uri="{FF2B5EF4-FFF2-40B4-BE49-F238E27FC236}">
              <a16:creationId xmlns:a16="http://schemas.microsoft.com/office/drawing/2014/main" id="{00000000-0008-0000-0700-0000342E0000}"/>
            </a:ext>
          </a:extLst>
        </xdr:cNvPr>
        <xdr:cNvCxnSpPr/>
      </xdr:nvCxnSpPr>
      <xdr:spPr>
        <a:xfrm flipV="1">
          <a:off x="16317595" y="8856345"/>
          <a:ext cx="127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58</xdr:row>
      <xdr:rowOff>104775</xdr:rowOff>
    </xdr:from>
    <xdr:to>
      <xdr:col>24</xdr:col>
      <xdr:colOff>417195</xdr:colOff>
      <xdr:row>60</xdr:row>
      <xdr:rowOff>20955</xdr:rowOff>
    </xdr:to>
    <xdr:sp macro="" textlink="">
      <xdr:nvSpPr>
        <xdr:cNvPr id="11829" name="教育費最小値テキスト">
          <a:extLst>
            <a:ext uri="{FF2B5EF4-FFF2-40B4-BE49-F238E27FC236}">
              <a16:creationId xmlns:a16="http://schemas.microsoft.com/office/drawing/2014/main" id="{00000000-0008-0000-0700-0000352E0000}"/>
            </a:ext>
          </a:extLst>
        </xdr:cNvPr>
        <xdr:cNvSpPr txBox="1"/>
      </xdr:nvSpPr>
      <xdr:spPr>
        <a:xfrm>
          <a:off x="16370300" y="10048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30,218</a:t>
          </a:r>
        </a:p>
      </xdr:txBody>
    </xdr:sp>
    <xdr:clientData/>
  </xdr:twoCellAnchor>
  <xdr:twoCellAnchor>
    <xdr:from>
      <xdr:col>23</xdr:col>
      <xdr:colOff>428625</xdr:colOff>
      <xdr:row>58</xdr:row>
      <xdr:rowOff>100965</xdr:rowOff>
    </xdr:from>
    <xdr:to>
      <xdr:col>23</xdr:col>
      <xdr:colOff>606425</xdr:colOff>
      <xdr:row>58</xdr:row>
      <xdr:rowOff>100965</xdr:rowOff>
    </xdr:to>
    <xdr:cxnSp macro="">
      <xdr:nvCxnSpPr>
        <xdr:cNvPr id="11830" name="直線コネクタ 566">
          <a:extLst>
            <a:ext uri="{FF2B5EF4-FFF2-40B4-BE49-F238E27FC236}">
              <a16:creationId xmlns:a16="http://schemas.microsoft.com/office/drawing/2014/main" id="{00000000-0008-0000-0700-0000362E0000}"/>
            </a:ext>
          </a:extLst>
        </xdr:cNvPr>
        <xdr:cNvCxnSpPr/>
      </xdr:nvCxnSpPr>
      <xdr:spPr>
        <a:xfrm>
          <a:off x="16230600" y="10045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50</xdr:row>
      <xdr:rowOff>59055</xdr:rowOff>
    </xdr:from>
    <xdr:to>
      <xdr:col>24</xdr:col>
      <xdr:colOff>481330</xdr:colOff>
      <xdr:row>51</xdr:row>
      <xdr:rowOff>146685</xdr:rowOff>
    </xdr:to>
    <xdr:sp macro="" textlink="">
      <xdr:nvSpPr>
        <xdr:cNvPr id="11831" name="教育費最大値テキスト">
          <a:extLst>
            <a:ext uri="{FF2B5EF4-FFF2-40B4-BE49-F238E27FC236}">
              <a16:creationId xmlns:a16="http://schemas.microsoft.com/office/drawing/2014/main" id="{00000000-0008-0000-0700-0000372E0000}"/>
            </a:ext>
          </a:extLst>
        </xdr:cNvPr>
        <xdr:cNvSpPr txBox="1"/>
      </xdr:nvSpPr>
      <xdr:spPr>
        <a:xfrm>
          <a:off x="16370300" y="8631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342,217</a:t>
          </a:r>
        </a:p>
      </xdr:txBody>
    </xdr:sp>
    <xdr:clientData/>
  </xdr:twoCellAnchor>
  <xdr:twoCellAnchor>
    <xdr:from>
      <xdr:col>23</xdr:col>
      <xdr:colOff>428625</xdr:colOff>
      <xdr:row>51</xdr:row>
      <xdr:rowOff>112395</xdr:rowOff>
    </xdr:from>
    <xdr:to>
      <xdr:col>23</xdr:col>
      <xdr:colOff>606425</xdr:colOff>
      <xdr:row>51</xdr:row>
      <xdr:rowOff>112395</xdr:rowOff>
    </xdr:to>
    <xdr:cxnSp macro="">
      <xdr:nvCxnSpPr>
        <xdr:cNvPr id="11832" name="直線コネクタ 568">
          <a:extLst>
            <a:ext uri="{FF2B5EF4-FFF2-40B4-BE49-F238E27FC236}">
              <a16:creationId xmlns:a16="http://schemas.microsoft.com/office/drawing/2014/main" id="{00000000-0008-0000-0700-0000382E0000}"/>
            </a:ext>
          </a:extLst>
        </xdr:cNvPr>
        <xdr:cNvCxnSpPr/>
      </xdr:nvCxnSpPr>
      <xdr:spPr>
        <a:xfrm>
          <a:off x="16230600" y="885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53340</xdr:rowOff>
    </xdr:from>
    <xdr:to>
      <xdr:col>23</xdr:col>
      <xdr:colOff>517525</xdr:colOff>
      <xdr:row>57</xdr:row>
      <xdr:rowOff>95885</xdr:rowOff>
    </xdr:to>
    <xdr:cxnSp macro="">
      <xdr:nvCxnSpPr>
        <xdr:cNvPr id="11833" name="直線コネクタ 569">
          <a:extLst>
            <a:ext uri="{FF2B5EF4-FFF2-40B4-BE49-F238E27FC236}">
              <a16:creationId xmlns:a16="http://schemas.microsoft.com/office/drawing/2014/main" id="{00000000-0008-0000-0700-0000392E0000}"/>
            </a:ext>
          </a:extLst>
        </xdr:cNvPr>
        <xdr:cNvCxnSpPr/>
      </xdr:nvCxnSpPr>
      <xdr:spPr>
        <a:xfrm>
          <a:off x="15481300" y="982599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56</xdr:row>
      <xdr:rowOff>60960</xdr:rowOff>
    </xdr:from>
    <xdr:to>
      <xdr:col>24</xdr:col>
      <xdr:colOff>417195</xdr:colOff>
      <xdr:row>57</xdr:row>
      <xdr:rowOff>148590</xdr:rowOff>
    </xdr:to>
    <xdr:sp macro="" textlink="">
      <xdr:nvSpPr>
        <xdr:cNvPr id="11834" name="教育費平均値テキスト">
          <a:extLst>
            <a:ext uri="{FF2B5EF4-FFF2-40B4-BE49-F238E27FC236}">
              <a16:creationId xmlns:a16="http://schemas.microsoft.com/office/drawing/2014/main" id="{00000000-0008-0000-0700-00003A2E0000}"/>
            </a:ext>
          </a:extLst>
        </xdr:cNvPr>
        <xdr:cNvSpPr txBox="1"/>
      </xdr:nvSpPr>
      <xdr:spPr>
        <a:xfrm>
          <a:off x="16370300" y="9662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78,291</a:t>
          </a:r>
        </a:p>
      </xdr:txBody>
    </xdr:sp>
    <xdr:clientData/>
  </xdr:twoCellAnchor>
  <xdr:twoCellAnchor>
    <xdr:from>
      <xdr:col>23</xdr:col>
      <xdr:colOff>466725</xdr:colOff>
      <xdr:row>57</xdr:row>
      <xdr:rowOff>38100</xdr:rowOff>
    </xdr:from>
    <xdr:to>
      <xdr:col>23</xdr:col>
      <xdr:colOff>568325</xdr:colOff>
      <xdr:row>57</xdr:row>
      <xdr:rowOff>139700</xdr:rowOff>
    </xdr:to>
    <xdr:sp macro="" textlink="">
      <xdr:nvSpPr>
        <xdr:cNvPr id="11835" name="フローチャート : 判断 571">
          <a:extLst>
            <a:ext uri="{FF2B5EF4-FFF2-40B4-BE49-F238E27FC236}">
              <a16:creationId xmlns:a16="http://schemas.microsoft.com/office/drawing/2014/main" id="{00000000-0008-0000-0700-00003B2E0000}"/>
            </a:ext>
          </a:extLst>
        </xdr:cNvPr>
        <xdr:cNvSpPr/>
      </xdr:nvSpPr>
      <xdr:spPr>
        <a:xfrm>
          <a:off x="162687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57</xdr:row>
      <xdr:rowOff>53340</xdr:rowOff>
    </xdr:from>
    <xdr:to>
      <xdr:col>22</xdr:col>
      <xdr:colOff>365125</xdr:colOff>
      <xdr:row>57</xdr:row>
      <xdr:rowOff>132715</xdr:rowOff>
    </xdr:to>
    <xdr:cxnSp macro="">
      <xdr:nvCxnSpPr>
        <xdr:cNvPr id="11836" name="直線コネクタ 572">
          <a:extLst>
            <a:ext uri="{FF2B5EF4-FFF2-40B4-BE49-F238E27FC236}">
              <a16:creationId xmlns:a16="http://schemas.microsoft.com/office/drawing/2014/main" id="{00000000-0008-0000-0700-00003C2E0000}"/>
            </a:ext>
          </a:extLst>
        </xdr:cNvPr>
        <xdr:cNvCxnSpPr/>
      </xdr:nvCxnSpPr>
      <xdr:spPr>
        <a:xfrm flipV="1">
          <a:off x="14592300" y="98259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58420</xdr:rowOff>
    </xdr:from>
    <xdr:to>
      <xdr:col>22</xdr:col>
      <xdr:colOff>415925</xdr:colOff>
      <xdr:row>57</xdr:row>
      <xdr:rowOff>160020</xdr:rowOff>
    </xdr:to>
    <xdr:sp macro="" textlink="">
      <xdr:nvSpPr>
        <xdr:cNvPr id="11837" name="フローチャート : 判断 573">
          <a:extLst>
            <a:ext uri="{FF2B5EF4-FFF2-40B4-BE49-F238E27FC236}">
              <a16:creationId xmlns:a16="http://schemas.microsoft.com/office/drawing/2014/main" id="{00000000-0008-0000-0700-00003D2E0000}"/>
            </a:ext>
          </a:extLst>
        </xdr:cNvPr>
        <xdr:cNvSpPr/>
      </xdr:nvSpPr>
      <xdr:spPr>
        <a:xfrm>
          <a:off x="15430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57</xdr:row>
      <xdr:rowOff>151130</xdr:rowOff>
    </xdr:from>
    <xdr:to>
      <xdr:col>22</xdr:col>
      <xdr:colOff>632460</xdr:colOff>
      <xdr:row>59</xdr:row>
      <xdr:rowOff>67310</xdr:rowOff>
    </xdr:to>
    <xdr:sp macro="" textlink="">
      <xdr:nvSpPr>
        <xdr:cNvPr id="11838" name="テキスト ボックス 574">
          <a:extLst>
            <a:ext uri="{FF2B5EF4-FFF2-40B4-BE49-F238E27FC236}">
              <a16:creationId xmlns:a16="http://schemas.microsoft.com/office/drawing/2014/main" id="{00000000-0008-0000-0700-00003E2E0000}"/>
            </a:ext>
          </a:extLst>
        </xdr:cNvPr>
        <xdr:cNvSpPr txBox="1"/>
      </xdr:nvSpPr>
      <xdr:spPr>
        <a:xfrm>
          <a:off x="15213965" y="992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72,999</a:t>
          </a:r>
        </a:p>
      </xdr:txBody>
    </xdr:sp>
    <xdr:clientData/>
  </xdr:twoCellAnchor>
  <xdr:twoCellAnchor>
    <xdr:from>
      <xdr:col>19</xdr:col>
      <xdr:colOff>644525</xdr:colOff>
      <xdr:row>57</xdr:row>
      <xdr:rowOff>112395</xdr:rowOff>
    </xdr:from>
    <xdr:to>
      <xdr:col>21</xdr:col>
      <xdr:colOff>161925</xdr:colOff>
      <xdr:row>57</xdr:row>
      <xdr:rowOff>132715</xdr:rowOff>
    </xdr:to>
    <xdr:cxnSp macro="">
      <xdr:nvCxnSpPr>
        <xdr:cNvPr id="11839" name="直線コネクタ 575">
          <a:extLst>
            <a:ext uri="{FF2B5EF4-FFF2-40B4-BE49-F238E27FC236}">
              <a16:creationId xmlns:a16="http://schemas.microsoft.com/office/drawing/2014/main" id="{00000000-0008-0000-0700-00003F2E0000}"/>
            </a:ext>
          </a:extLst>
        </xdr:cNvPr>
        <xdr:cNvCxnSpPr/>
      </xdr:nvCxnSpPr>
      <xdr:spPr>
        <a:xfrm>
          <a:off x="13703300" y="988504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52070</xdr:rowOff>
    </xdr:from>
    <xdr:to>
      <xdr:col>21</xdr:col>
      <xdr:colOff>212725</xdr:colOff>
      <xdr:row>57</xdr:row>
      <xdr:rowOff>153670</xdr:rowOff>
    </xdr:to>
    <xdr:sp macro="" textlink="">
      <xdr:nvSpPr>
        <xdr:cNvPr id="11840" name="フローチャート : 判断 576">
          <a:extLst>
            <a:ext uri="{FF2B5EF4-FFF2-40B4-BE49-F238E27FC236}">
              <a16:creationId xmlns:a16="http://schemas.microsoft.com/office/drawing/2014/main" id="{00000000-0008-0000-0700-0000402E0000}"/>
            </a:ext>
          </a:extLst>
        </xdr:cNvPr>
        <xdr:cNvSpPr/>
      </xdr:nvSpPr>
      <xdr:spPr>
        <a:xfrm>
          <a:off x="14541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55</xdr:row>
      <xdr:rowOff>170180</xdr:rowOff>
    </xdr:from>
    <xdr:to>
      <xdr:col>21</xdr:col>
      <xdr:colOff>429260</xdr:colOff>
      <xdr:row>57</xdr:row>
      <xdr:rowOff>86360</xdr:rowOff>
    </xdr:to>
    <xdr:sp macro="" textlink="">
      <xdr:nvSpPr>
        <xdr:cNvPr id="11841" name="テキスト ボックス 577">
          <a:extLst>
            <a:ext uri="{FF2B5EF4-FFF2-40B4-BE49-F238E27FC236}">
              <a16:creationId xmlns:a16="http://schemas.microsoft.com/office/drawing/2014/main" id="{00000000-0008-0000-0700-0000412E0000}"/>
            </a:ext>
          </a:extLst>
        </xdr:cNvPr>
        <xdr:cNvSpPr txBox="1"/>
      </xdr:nvSpPr>
      <xdr:spPr>
        <a:xfrm>
          <a:off x="14324965" y="9599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74,677</a:t>
          </a:r>
        </a:p>
      </xdr:txBody>
    </xdr:sp>
    <xdr:clientData/>
  </xdr:twoCellAnchor>
  <xdr:twoCellAnchor>
    <xdr:from>
      <xdr:col>18</xdr:col>
      <xdr:colOff>441325</xdr:colOff>
      <xdr:row>57</xdr:row>
      <xdr:rowOff>74930</xdr:rowOff>
    </xdr:from>
    <xdr:to>
      <xdr:col>19</xdr:col>
      <xdr:colOff>644525</xdr:colOff>
      <xdr:row>57</xdr:row>
      <xdr:rowOff>112395</xdr:rowOff>
    </xdr:to>
    <xdr:cxnSp macro="">
      <xdr:nvCxnSpPr>
        <xdr:cNvPr id="11842" name="直線コネクタ 578">
          <a:extLst>
            <a:ext uri="{FF2B5EF4-FFF2-40B4-BE49-F238E27FC236}">
              <a16:creationId xmlns:a16="http://schemas.microsoft.com/office/drawing/2014/main" id="{00000000-0008-0000-0700-0000422E0000}"/>
            </a:ext>
          </a:extLst>
        </xdr:cNvPr>
        <xdr:cNvCxnSpPr/>
      </xdr:nvCxnSpPr>
      <xdr:spPr>
        <a:xfrm>
          <a:off x="12814300" y="98475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60325</xdr:rowOff>
    </xdr:from>
    <xdr:to>
      <xdr:col>20</xdr:col>
      <xdr:colOff>9525</xdr:colOff>
      <xdr:row>57</xdr:row>
      <xdr:rowOff>161925</xdr:rowOff>
    </xdr:to>
    <xdr:sp macro="" textlink="">
      <xdr:nvSpPr>
        <xdr:cNvPr id="11843" name="フローチャート : 判断 579">
          <a:extLst>
            <a:ext uri="{FF2B5EF4-FFF2-40B4-BE49-F238E27FC236}">
              <a16:creationId xmlns:a16="http://schemas.microsoft.com/office/drawing/2014/main" id="{00000000-0008-0000-0700-0000432E0000}"/>
            </a:ext>
          </a:extLst>
        </xdr:cNvPr>
        <xdr:cNvSpPr/>
      </xdr:nvSpPr>
      <xdr:spPr>
        <a:xfrm>
          <a:off x="13652500" y="983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56</xdr:row>
      <xdr:rowOff>6985</xdr:rowOff>
    </xdr:from>
    <xdr:to>
      <xdr:col>20</xdr:col>
      <xdr:colOff>226060</xdr:colOff>
      <xdr:row>57</xdr:row>
      <xdr:rowOff>93980</xdr:rowOff>
    </xdr:to>
    <xdr:sp macro="" textlink="">
      <xdr:nvSpPr>
        <xdr:cNvPr id="11844" name="テキスト ボックス 580">
          <a:extLst>
            <a:ext uri="{FF2B5EF4-FFF2-40B4-BE49-F238E27FC236}">
              <a16:creationId xmlns:a16="http://schemas.microsoft.com/office/drawing/2014/main" id="{00000000-0008-0000-0700-0000442E0000}"/>
            </a:ext>
          </a:extLst>
        </xdr:cNvPr>
        <xdr:cNvSpPr txBox="1"/>
      </xdr:nvSpPr>
      <xdr:spPr>
        <a:xfrm>
          <a:off x="13435965" y="9608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72,461</a:t>
          </a:r>
        </a:p>
      </xdr:txBody>
    </xdr:sp>
    <xdr:clientData/>
  </xdr:twoCellAnchor>
  <xdr:twoCellAnchor>
    <xdr:from>
      <xdr:col>18</xdr:col>
      <xdr:colOff>390525</xdr:colOff>
      <xdr:row>57</xdr:row>
      <xdr:rowOff>77470</xdr:rowOff>
    </xdr:from>
    <xdr:to>
      <xdr:col>18</xdr:col>
      <xdr:colOff>492125</xdr:colOff>
      <xdr:row>58</xdr:row>
      <xdr:rowOff>7620</xdr:rowOff>
    </xdr:to>
    <xdr:sp macro="" textlink="">
      <xdr:nvSpPr>
        <xdr:cNvPr id="11845" name="フローチャート : 判断 581">
          <a:extLst>
            <a:ext uri="{FF2B5EF4-FFF2-40B4-BE49-F238E27FC236}">
              <a16:creationId xmlns:a16="http://schemas.microsoft.com/office/drawing/2014/main" id="{00000000-0008-0000-0700-0000452E0000}"/>
            </a:ext>
          </a:extLst>
        </xdr:cNvPr>
        <xdr:cNvSpPr/>
      </xdr:nvSpPr>
      <xdr:spPr>
        <a:xfrm>
          <a:off x="12763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57</xdr:row>
      <xdr:rowOff>170180</xdr:rowOff>
    </xdr:from>
    <xdr:to>
      <xdr:col>19</xdr:col>
      <xdr:colOff>22860</xdr:colOff>
      <xdr:row>59</xdr:row>
      <xdr:rowOff>86360</xdr:rowOff>
    </xdr:to>
    <xdr:sp macro="" textlink="">
      <xdr:nvSpPr>
        <xdr:cNvPr id="11846" name="テキスト ボックス 582">
          <a:extLst>
            <a:ext uri="{FF2B5EF4-FFF2-40B4-BE49-F238E27FC236}">
              <a16:creationId xmlns:a16="http://schemas.microsoft.com/office/drawing/2014/main" id="{00000000-0008-0000-0700-0000462E0000}"/>
            </a:ext>
          </a:extLst>
        </xdr:cNvPr>
        <xdr:cNvSpPr txBox="1"/>
      </xdr:nvSpPr>
      <xdr:spPr>
        <a:xfrm>
          <a:off x="12546965" y="9942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67,999</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1847" name="テキスト ボックス 583">
          <a:extLst>
            <a:ext uri="{FF2B5EF4-FFF2-40B4-BE49-F238E27FC236}">
              <a16:creationId xmlns:a16="http://schemas.microsoft.com/office/drawing/2014/main" id="{00000000-0008-0000-0700-0000472E0000}"/>
            </a:ext>
          </a:extLst>
        </xdr:cNvPr>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1848" name="テキスト ボックス 584">
          <a:extLst>
            <a:ext uri="{FF2B5EF4-FFF2-40B4-BE49-F238E27FC236}">
              <a16:creationId xmlns:a16="http://schemas.microsoft.com/office/drawing/2014/main" id="{00000000-0008-0000-0700-0000482E0000}"/>
            </a:ext>
          </a:extLst>
        </xdr:cNvPr>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1849" name="テキスト ボックス 585">
          <a:extLst>
            <a:ext uri="{FF2B5EF4-FFF2-40B4-BE49-F238E27FC236}">
              <a16:creationId xmlns:a16="http://schemas.microsoft.com/office/drawing/2014/main" id="{00000000-0008-0000-0700-0000492E0000}"/>
            </a:ext>
          </a:extLst>
        </xdr:cNvPr>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1850" name="テキスト ボックス 586">
          <a:extLst>
            <a:ext uri="{FF2B5EF4-FFF2-40B4-BE49-F238E27FC236}">
              <a16:creationId xmlns:a16="http://schemas.microsoft.com/office/drawing/2014/main" id="{00000000-0008-0000-0700-00004A2E0000}"/>
            </a:ext>
          </a:extLst>
        </xdr:cNvPr>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1851" name="テキスト ボックス 587">
          <a:extLst>
            <a:ext uri="{FF2B5EF4-FFF2-40B4-BE49-F238E27FC236}">
              <a16:creationId xmlns:a16="http://schemas.microsoft.com/office/drawing/2014/main" id="{00000000-0008-0000-0700-00004B2E0000}"/>
            </a:ext>
          </a:extLst>
        </xdr:cNvPr>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57</xdr:row>
      <xdr:rowOff>45085</xdr:rowOff>
    </xdr:from>
    <xdr:to>
      <xdr:col>23</xdr:col>
      <xdr:colOff>568325</xdr:colOff>
      <xdr:row>57</xdr:row>
      <xdr:rowOff>146685</xdr:rowOff>
    </xdr:to>
    <xdr:sp macro="" textlink="">
      <xdr:nvSpPr>
        <xdr:cNvPr id="11852" name="円/楕円 588">
          <a:extLst>
            <a:ext uri="{FF2B5EF4-FFF2-40B4-BE49-F238E27FC236}">
              <a16:creationId xmlns:a16="http://schemas.microsoft.com/office/drawing/2014/main" id="{00000000-0008-0000-0700-00004C2E0000}"/>
            </a:ext>
          </a:extLst>
        </xdr:cNvPr>
        <xdr:cNvSpPr/>
      </xdr:nvSpPr>
      <xdr:spPr>
        <a:xfrm>
          <a:off x="16268700" y="98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57</xdr:row>
      <xdr:rowOff>23495</xdr:rowOff>
    </xdr:from>
    <xdr:to>
      <xdr:col>24</xdr:col>
      <xdr:colOff>417195</xdr:colOff>
      <xdr:row>58</xdr:row>
      <xdr:rowOff>111125</xdr:rowOff>
    </xdr:to>
    <xdr:sp macro="" textlink="">
      <xdr:nvSpPr>
        <xdr:cNvPr id="11853" name="教育費該当値テキスト">
          <a:extLst>
            <a:ext uri="{FF2B5EF4-FFF2-40B4-BE49-F238E27FC236}">
              <a16:creationId xmlns:a16="http://schemas.microsoft.com/office/drawing/2014/main" id="{00000000-0008-0000-0700-00004D2E0000}"/>
            </a:ext>
          </a:extLst>
        </xdr:cNvPr>
        <xdr:cNvSpPr txBox="1"/>
      </xdr:nvSpPr>
      <xdr:spPr>
        <a:xfrm>
          <a:off x="16370300" y="9796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76,524</a:t>
          </a:r>
        </a:p>
      </xdr:txBody>
    </xdr:sp>
    <xdr:clientData/>
  </xdr:twoCellAnchor>
  <xdr:twoCellAnchor>
    <xdr:from>
      <xdr:col>22</xdr:col>
      <xdr:colOff>314325</xdr:colOff>
      <xdr:row>57</xdr:row>
      <xdr:rowOff>2540</xdr:rowOff>
    </xdr:from>
    <xdr:to>
      <xdr:col>22</xdr:col>
      <xdr:colOff>415925</xdr:colOff>
      <xdr:row>57</xdr:row>
      <xdr:rowOff>104140</xdr:rowOff>
    </xdr:to>
    <xdr:sp macro="" textlink="">
      <xdr:nvSpPr>
        <xdr:cNvPr id="11854" name="円/楕円 590">
          <a:extLst>
            <a:ext uri="{FF2B5EF4-FFF2-40B4-BE49-F238E27FC236}">
              <a16:creationId xmlns:a16="http://schemas.microsoft.com/office/drawing/2014/main" id="{00000000-0008-0000-0700-00004E2E0000}"/>
            </a:ext>
          </a:extLst>
        </xdr:cNvPr>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55</xdr:row>
      <xdr:rowOff>120650</xdr:rowOff>
    </xdr:from>
    <xdr:to>
      <xdr:col>22</xdr:col>
      <xdr:colOff>632460</xdr:colOff>
      <xdr:row>57</xdr:row>
      <xdr:rowOff>36195</xdr:rowOff>
    </xdr:to>
    <xdr:sp macro="" textlink="">
      <xdr:nvSpPr>
        <xdr:cNvPr id="11855" name="テキスト ボックス 591">
          <a:extLst>
            <a:ext uri="{FF2B5EF4-FFF2-40B4-BE49-F238E27FC236}">
              <a16:creationId xmlns:a16="http://schemas.microsoft.com/office/drawing/2014/main" id="{00000000-0008-0000-0700-00004F2E0000}"/>
            </a:ext>
          </a:extLst>
        </xdr:cNvPr>
        <xdr:cNvSpPr txBox="1"/>
      </xdr:nvSpPr>
      <xdr:spPr>
        <a:xfrm>
          <a:off x="15213965" y="9550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87,618</a:t>
          </a:r>
        </a:p>
      </xdr:txBody>
    </xdr:sp>
    <xdr:clientData/>
  </xdr:twoCellAnchor>
  <xdr:twoCellAnchor>
    <xdr:from>
      <xdr:col>21</xdr:col>
      <xdr:colOff>111125</xdr:colOff>
      <xdr:row>57</xdr:row>
      <xdr:rowOff>81915</xdr:rowOff>
    </xdr:from>
    <xdr:to>
      <xdr:col>21</xdr:col>
      <xdr:colOff>212725</xdr:colOff>
      <xdr:row>58</xdr:row>
      <xdr:rowOff>12065</xdr:rowOff>
    </xdr:to>
    <xdr:sp macro="" textlink="">
      <xdr:nvSpPr>
        <xdr:cNvPr id="11856" name="円/楕円 592">
          <a:extLst>
            <a:ext uri="{FF2B5EF4-FFF2-40B4-BE49-F238E27FC236}">
              <a16:creationId xmlns:a16="http://schemas.microsoft.com/office/drawing/2014/main" id="{00000000-0008-0000-0700-0000502E0000}"/>
            </a:ext>
          </a:extLst>
        </xdr:cNvPr>
        <xdr:cNvSpPr/>
      </xdr:nvSpPr>
      <xdr:spPr>
        <a:xfrm>
          <a:off x="14541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58</xdr:row>
      <xdr:rowOff>3175</xdr:rowOff>
    </xdr:from>
    <xdr:to>
      <xdr:col>21</xdr:col>
      <xdr:colOff>429260</xdr:colOff>
      <xdr:row>59</xdr:row>
      <xdr:rowOff>90805</xdr:rowOff>
    </xdr:to>
    <xdr:sp macro="" textlink="">
      <xdr:nvSpPr>
        <xdr:cNvPr id="11857" name="テキスト ボックス 593">
          <a:extLst>
            <a:ext uri="{FF2B5EF4-FFF2-40B4-BE49-F238E27FC236}">
              <a16:creationId xmlns:a16="http://schemas.microsoft.com/office/drawing/2014/main" id="{00000000-0008-0000-0700-0000512E0000}"/>
            </a:ext>
          </a:extLst>
        </xdr:cNvPr>
        <xdr:cNvSpPr txBox="1"/>
      </xdr:nvSpPr>
      <xdr:spPr>
        <a:xfrm>
          <a:off x="14324965" y="9947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66,797</a:t>
          </a:r>
        </a:p>
      </xdr:txBody>
    </xdr:sp>
    <xdr:clientData/>
  </xdr:twoCellAnchor>
  <xdr:twoCellAnchor>
    <xdr:from>
      <xdr:col>19</xdr:col>
      <xdr:colOff>593725</xdr:colOff>
      <xdr:row>57</xdr:row>
      <xdr:rowOff>61595</xdr:rowOff>
    </xdr:from>
    <xdr:to>
      <xdr:col>20</xdr:col>
      <xdr:colOff>9525</xdr:colOff>
      <xdr:row>57</xdr:row>
      <xdr:rowOff>163195</xdr:rowOff>
    </xdr:to>
    <xdr:sp macro="" textlink="">
      <xdr:nvSpPr>
        <xdr:cNvPr id="11858" name="円/楕円 594">
          <a:extLst>
            <a:ext uri="{FF2B5EF4-FFF2-40B4-BE49-F238E27FC236}">
              <a16:creationId xmlns:a16="http://schemas.microsoft.com/office/drawing/2014/main" id="{00000000-0008-0000-0700-0000522E0000}"/>
            </a:ext>
          </a:extLst>
        </xdr:cNvPr>
        <xdr:cNvSpPr/>
      </xdr:nvSpPr>
      <xdr:spPr>
        <a:xfrm>
          <a:off x="13652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57</xdr:row>
      <xdr:rowOff>154940</xdr:rowOff>
    </xdr:from>
    <xdr:to>
      <xdr:col>20</xdr:col>
      <xdr:colOff>226060</xdr:colOff>
      <xdr:row>59</xdr:row>
      <xdr:rowOff>70485</xdr:rowOff>
    </xdr:to>
    <xdr:sp macro="" textlink="">
      <xdr:nvSpPr>
        <xdr:cNvPr id="11859" name="テキスト ボックス 595">
          <a:extLst>
            <a:ext uri="{FF2B5EF4-FFF2-40B4-BE49-F238E27FC236}">
              <a16:creationId xmlns:a16="http://schemas.microsoft.com/office/drawing/2014/main" id="{00000000-0008-0000-0700-0000532E0000}"/>
            </a:ext>
          </a:extLst>
        </xdr:cNvPr>
        <xdr:cNvSpPr txBox="1"/>
      </xdr:nvSpPr>
      <xdr:spPr>
        <a:xfrm>
          <a:off x="13435965" y="99275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72,101</a:t>
          </a:r>
        </a:p>
      </xdr:txBody>
    </xdr:sp>
    <xdr:clientData/>
  </xdr:twoCellAnchor>
  <xdr:twoCellAnchor>
    <xdr:from>
      <xdr:col>18</xdr:col>
      <xdr:colOff>390525</xdr:colOff>
      <xdr:row>57</xdr:row>
      <xdr:rowOff>24130</xdr:rowOff>
    </xdr:from>
    <xdr:to>
      <xdr:col>18</xdr:col>
      <xdr:colOff>492125</xdr:colOff>
      <xdr:row>57</xdr:row>
      <xdr:rowOff>125730</xdr:rowOff>
    </xdr:to>
    <xdr:sp macro="" textlink="">
      <xdr:nvSpPr>
        <xdr:cNvPr id="11860" name="円/楕円 596">
          <a:extLst>
            <a:ext uri="{FF2B5EF4-FFF2-40B4-BE49-F238E27FC236}">
              <a16:creationId xmlns:a16="http://schemas.microsoft.com/office/drawing/2014/main" id="{00000000-0008-0000-0700-0000542E0000}"/>
            </a:ext>
          </a:extLst>
        </xdr:cNvPr>
        <xdr:cNvSpPr/>
      </xdr:nvSpPr>
      <xdr:spPr>
        <a:xfrm>
          <a:off x="12763500" y="979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55</xdr:row>
      <xdr:rowOff>142240</xdr:rowOff>
    </xdr:from>
    <xdr:to>
      <xdr:col>19</xdr:col>
      <xdr:colOff>22860</xdr:colOff>
      <xdr:row>57</xdr:row>
      <xdr:rowOff>58420</xdr:rowOff>
    </xdr:to>
    <xdr:sp macro="" textlink="">
      <xdr:nvSpPr>
        <xdr:cNvPr id="11861" name="テキスト ボックス 597">
          <a:extLst>
            <a:ext uri="{FF2B5EF4-FFF2-40B4-BE49-F238E27FC236}">
              <a16:creationId xmlns:a16="http://schemas.microsoft.com/office/drawing/2014/main" id="{00000000-0008-0000-0700-0000552E0000}"/>
            </a:ext>
          </a:extLst>
        </xdr:cNvPr>
        <xdr:cNvSpPr txBox="1"/>
      </xdr:nvSpPr>
      <xdr:spPr>
        <a:xfrm>
          <a:off x="12546965" y="9571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82,063</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1862" name="正方形/長方形 598">
          <a:extLst>
            <a:ext uri="{FF2B5EF4-FFF2-40B4-BE49-F238E27FC236}">
              <a16:creationId xmlns:a16="http://schemas.microsoft.com/office/drawing/2014/main" id="{00000000-0008-0000-0700-0000562E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1863" name="正方形/長方形 599">
          <a:extLst>
            <a:ext uri="{FF2B5EF4-FFF2-40B4-BE49-F238E27FC236}">
              <a16:creationId xmlns:a16="http://schemas.microsoft.com/office/drawing/2014/main" id="{00000000-0008-0000-0700-0000572E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1864" name="正方形/長方形 600">
          <a:extLst>
            <a:ext uri="{FF2B5EF4-FFF2-40B4-BE49-F238E27FC236}">
              <a16:creationId xmlns:a16="http://schemas.microsoft.com/office/drawing/2014/main" id="{00000000-0008-0000-0700-0000582E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8/79</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1865" name="正方形/長方形 601">
          <a:extLst>
            <a:ext uri="{FF2B5EF4-FFF2-40B4-BE49-F238E27FC236}">
              <a16:creationId xmlns:a16="http://schemas.microsoft.com/office/drawing/2014/main" id="{00000000-0008-0000-0700-0000592E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1866" name="正方形/長方形 602">
          <a:extLst>
            <a:ext uri="{FF2B5EF4-FFF2-40B4-BE49-F238E27FC236}">
              <a16:creationId xmlns:a16="http://schemas.microsoft.com/office/drawing/2014/main" id="{00000000-0008-0000-0700-00005A2E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2,327</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1867" name="正方形/長方形 603">
          <a:extLst>
            <a:ext uri="{FF2B5EF4-FFF2-40B4-BE49-F238E27FC236}">
              <a16:creationId xmlns:a16="http://schemas.microsoft.com/office/drawing/2014/main" id="{00000000-0008-0000-0700-00005B2E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1868" name="正方形/長方形 604">
          <a:extLst>
            <a:ext uri="{FF2B5EF4-FFF2-40B4-BE49-F238E27FC236}">
              <a16:creationId xmlns:a16="http://schemas.microsoft.com/office/drawing/2014/main" id="{00000000-0008-0000-0700-00005C2E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1,523</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69" name="正方形/長方形 605">
          <a:extLst>
            <a:ext uri="{FF2B5EF4-FFF2-40B4-BE49-F238E27FC236}">
              <a16:creationId xmlns:a16="http://schemas.microsoft.com/office/drawing/2014/main" id="{00000000-0008-0000-0700-00005D2E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1870" name="テキスト ボックス 606">
          <a:extLst>
            <a:ext uri="{FF2B5EF4-FFF2-40B4-BE49-F238E27FC236}">
              <a16:creationId xmlns:a16="http://schemas.microsoft.com/office/drawing/2014/main" id="{00000000-0008-0000-0700-00005E2E0000}"/>
            </a:ext>
          </a:extLst>
        </xdr:cNvPr>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1871" name="直線コネクタ 607">
          <a:extLst>
            <a:ext uri="{FF2B5EF4-FFF2-40B4-BE49-F238E27FC236}">
              <a16:creationId xmlns:a16="http://schemas.microsoft.com/office/drawing/2014/main" id="{00000000-0008-0000-0700-00005F2E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11872" name="直線コネクタ 608">
          <a:extLst>
            <a:ext uri="{FF2B5EF4-FFF2-40B4-BE49-F238E27FC236}">
              <a16:creationId xmlns:a16="http://schemas.microsoft.com/office/drawing/2014/main" id="{00000000-0008-0000-0700-0000602E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77</xdr:row>
      <xdr:rowOff>168910</xdr:rowOff>
    </xdr:from>
    <xdr:to>
      <xdr:col>18</xdr:col>
      <xdr:colOff>72390</xdr:colOff>
      <xdr:row>79</xdr:row>
      <xdr:rowOff>84455</xdr:rowOff>
    </xdr:to>
    <xdr:sp macro="" textlink="">
      <xdr:nvSpPr>
        <xdr:cNvPr id="11873" name="テキスト ボックス 609">
          <a:extLst>
            <a:ext uri="{FF2B5EF4-FFF2-40B4-BE49-F238E27FC236}">
              <a16:creationId xmlns:a16="http://schemas.microsoft.com/office/drawing/2014/main" id="{00000000-0008-0000-0700-0000612E0000}"/>
            </a:ext>
          </a:extLst>
        </xdr:cNvPr>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76</xdr:row>
      <xdr:rowOff>25400</xdr:rowOff>
    </xdr:from>
    <xdr:to>
      <xdr:col>24</xdr:col>
      <xdr:colOff>644525</xdr:colOff>
      <xdr:row>76</xdr:row>
      <xdr:rowOff>25400</xdr:rowOff>
    </xdr:to>
    <xdr:cxnSp macro="">
      <xdr:nvCxnSpPr>
        <xdr:cNvPr id="11874" name="直線コネクタ 610">
          <a:extLst>
            <a:ext uri="{FF2B5EF4-FFF2-40B4-BE49-F238E27FC236}">
              <a16:creationId xmlns:a16="http://schemas.microsoft.com/office/drawing/2014/main" id="{00000000-0008-0000-0700-0000622E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75</xdr:row>
      <xdr:rowOff>54610</xdr:rowOff>
    </xdr:from>
    <xdr:to>
      <xdr:col>18</xdr:col>
      <xdr:colOff>72390</xdr:colOff>
      <xdr:row>76</xdr:row>
      <xdr:rowOff>141605</xdr:rowOff>
    </xdr:to>
    <xdr:sp macro="" textlink="">
      <xdr:nvSpPr>
        <xdr:cNvPr id="11875" name="テキスト ボックス 611">
          <a:extLst>
            <a:ext uri="{FF2B5EF4-FFF2-40B4-BE49-F238E27FC236}">
              <a16:creationId xmlns:a16="http://schemas.microsoft.com/office/drawing/2014/main" id="{00000000-0008-0000-0700-0000632E0000}"/>
            </a:ext>
          </a:extLst>
        </xdr:cNvPr>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73</xdr:row>
      <xdr:rowOff>82550</xdr:rowOff>
    </xdr:from>
    <xdr:to>
      <xdr:col>24</xdr:col>
      <xdr:colOff>644525</xdr:colOff>
      <xdr:row>73</xdr:row>
      <xdr:rowOff>82550</xdr:rowOff>
    </xdr:to>
    <xdr:cxnSp macro="">
      <xdr:nvCxnSpPr>
        <xdr:cNvPr id="11876" name="直線コネクタ 612">
          <a:extLst>
            <a:ext uri="{FF2B5EF4-FFF2-40B4-BE49-F238E27FC236}">
              <a16:creationId xmlns:a16="http://schemas.microsoft.com/office/drawing/2014/main" id="{00000000-0008-0000-0700-0000642E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72</xdr:row>
      <xdr:rowOff>111760</xdr:rowOff>
    </xdr:from>
    <xdr:to>
      <xdr:col>18</xdr:col>
      <xdr:colOff>72390</xdr:colOff>
      <xdr:row>74</xdr:row>
      <xdr:rowOff>27305</xdr:rowOff>
    </xdr:to>
    <xdr:sp macro="" textlink="">
      <xdr:nvSpPr>
        <xdr:cNvPr id="11877" name="テキスト ボックス 613">
          <a:extLst>
            <a:ext uri="{FF2B5EF4-FFF2-40B4-BE49-F238E27FC236}">
              <a16:creationId xmlns:a16="http://schemas.microsoft.com/office/drawing/2014/main" id="{00000000-0008-0000-0700-0000652E0000}"/>
            </a:ext>
          </a:extLst>
        </xdr:cNvPr>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70</xdr:row>
      <xdr:rowOff>139700</xdr:rowOff>
    </xdr:from>
    <xdr:to>
      <xdr:col>24</xdr:col>
      <xdr:colOff>644525</xdr:colOff>
      <xdr:row>70</xdr:row>
      <xdr:rowOff>139700</xdr:rowOff>
    </xdr:to>
    <xdr:cxnSp macro="">
      <xdr:nvCxnSpPr>
        <xdr:cNvPr id="11878" name="直線コネクタ 614">
          <a:extLst>
            <a:ext uri="{FF2B5EF4-FFF2-40B4-BE49-F238E27FC236}">
              <a16:creationId xmlns:a16="http://schemas.microsoft.com/office/drawing/2014/main" id="{00000000-0008-0000-0700-0000662E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69</xdr:row>
      <xdr:rowOff>168910</xdr:rowOff>
    </xdr:from>
    <xdr:to>
      <xdr:col>18</xdr:col>
      <xdr:colOff>72390</xdr:colOff>
      <xdr:row>71</xdr:row>
      <xdr:rowOff>84455</xdr:rowOff>
    </xdr:to>
    <xdr:sp macro="" textlink="">
      <xdr:nvSpPr>
        <xdr:cNvPr id="11879" name="テキスト ボックス 615">
          <a:extLst>
            <a:ext uri="{FF2B5EF4-FFF2-40B4-BE49-F238E27FC236}">
              <a16:creationId xmlns:a16="http://schemas.microsoft.com/office/drawing/2014/main" id="{00000000-0008-0000-0700-0000672E0000}"/>
            </a:ext>
          </a:extLst>
        </xdr:cNvPr>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1880" name="直線コネクタ 616">
          <a:extLst>
            <a:ext uri="{FF2B5EF4-FFF2-40B4-BE49-F238E27FC236}">
              <a16:creationId xmlns:a16="http://schemas.microsoft.com/office/drawing/2014/main" id="{00000000-0008-0000-0700-0000682E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1881" name="テキスト ボックス 617">
          <a:extLst>
            <a:ext uri="{FF2B5EF4-FFF2-40B4-BE49-F238E27FC236}">
              <a16:creationId xmlns:a16="http://schemas.microsoft.com/office/drawing/2014/main" id="{00000000-0008-0000-0700-0000692E0000}"/>
            </a:ext>
          </a:extLst>
        </xdr:cNvPr>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1882" name="災害復旧費グラフ枠">
          <a:extLst>
            <a:ext uri="{FF2B5EF4-FFF2-40B4-BE49-F238E27FC236}">
              <a16:creationId xmlns:a16="http://schemas.microsoft.com/office/drawing/2014/main" id="{00000000-0008-0000-0700-00006A2E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71</xdr:row>
      <xdr:rowOff>42545</xdr:rowOff>
    </xdr:from>
    <xdr:to>
      <xdr:col>23</xdr:col>
      <xdr:colOff>516890</xdr:colOff>
      <xdr:row>78</xdr:row>
      <xdr:rowOff>139700</xdr:rowOff>
    </xdr:to>
    <xdr:cxnSp macro="">
      <xdr:nvCxnSpPr>
        <xdr:cNvPr id="11883" name="直線コネクタ 619">
          <a:extLst>
            <a:ext uri="{FF2B5EF4-FFF2-40B4-BE49-F238E27FC236}">
              <a16:creationId xmlns:a16="http://schemas.microsoft.com/office/drawing/2014/main" id="{00000000-0008-0000-0700-00006B2E0000}"/>
            </a:ext>
          </a:extLst>
        </xdr:cNvPr>
        <xdr:cNvCxnSpPr/>
      </xdr:nvCxnSpPr>
      <xdr:spPr>
        <a:xfrm flipV="1">
          <a:off x="16317595" y="12215495"/>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79</xdr:row>
      <xdr:rowOff>1905</xdr:rowOff>
    </xdr:from>
    <xdr:to>
      <xdr:col>24</xdr:col>
      <xdr:colOff>132080</xdr:colOff>
      <xdr:row>80</xdr:row>
      <xdr:rowOff>89535</xdr:rowOff>
    </xdr:to>
    <xdr:sp macro="" textlink="">
      <xdr:nvSpPr>
        <xdr:cNvPr id="11884" name="災害復旧費最小値テキスト">
          <a:extLst>
            <a:ext uri="{FF2B5EF4-FFF2-40B4-BE49-F238E27FC236}">
              <a16:creationId xmlns:a16="http://schemas.microsoft.com/office/drawing/2014/main" id="{00000000-0008-0000-0700-00006C2E0000}"/>
            </a:ext>
          </a:extLst>
        </xdr:cNvPr>
        <xdr:cNvSpPr txBox="1"/>
      </xdr:nvSpPr>
      <xdr:spPr>
        <a:xfrm>
          <a:off x="16370300" y="13546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78</xdr:row>
      <xdr:rowOff>139700</xdr:rowOff>
    </xdr:from>
    <xdr:to>
      <xdr:col>23</xdr:col>
      <xdr:colOff>606425</xdr:colOff>
      <xdr:row>78</xdr:row>
      <xdr:rowOff>139700</xdr:rowOff>
    </xdr:to>
    <xdr:cxnSp macro="">
      <xdr:nvCxnSpPr>
        <xdr:cNvPr id="11885" name="直線コネクタ 621">
          <a:extLst>
            <a:ext uri="{FF2B5EF4-FFF2-40B4-BE49-F238E27FC236}">
              <a16:creationId xmlns:a16="http://schemas.microsoft.com/office/drawing/2014/main" id="{00000000-0008-0000-0700-00006D2E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69</xdr:row>
      <xdr:rowOff>160655</xdr:rowOff>
    </xdr:from>
    <xdr:to>
      <xdr:col>24</xdr:col>
      <xdr:colOff>481330</xdr:colOff>
      <xdr:row>71</xdr:row>
      <xdr:rowOff>76835</xdr:rowOff>
    </xdr:to>
    <xdr:sp macro="" textlink="">
      <xdr:nvSpPr>
        <xdr:cNvPr id="11886" name="災害復旧費最大値テキスト">
          <a:extLst>
            <a:ext uri="{FF2B5EF4-FFF2-40B4-BE49-F238E27FC236}">
              <a16:creationId xmlns:a16="http://schemas.microsoft.com/office/drawing/2014/main" id="{00000000-0008-0000-0700-00006E2E0000}"/>
            </a:ext>
          </a:extLst>
        </xdr:cNvPr>
        <xdr:cNvSpPr txBox="1"/>
      </xdr:nvSpPr>
      <xdr:spPr>
        <a:xfrm>
          <a:off x="16370300" y="11990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567,582</a:t>
          </a:r>
        </a:p>
      </xdr:txBody>
    </xdr:sp>
    <xdr:clientData/>
  </xdr:twoCellAnchor>
  <xdr:twoCellAnchor>
    <xdr:from>
      <xdr:col>23</xdr:col>
      <xdr:colOff>428625</xdr:colOff>
      <xdr:row>71</xdr:row>
      <xdr:rowOff>42545</xdr:rowOff>
    </xdr:from>
    <xdr:to>
      <xdr:col>23</xdr:col>
      <xdr:colOff>606425</xdr:colOff>
      <xdr:row>71</xdr:row>
      <xdr:rowOff>42545</xdr:rowOff>
    </xdr:to>
    <xdr:cxnSp macro="">
      <xdr:nvCxnSpPr>
        <xdr:cNvPr id="11887" name="直線コネクタ 623">
          <a:extLst>
            <a:ext uri="{FF2B5EF4-FFF2-40B4-BE49-F238E27FC236}">
              <a16:creationId xmlns:a16="http://schemas.microsoft.com/office/drawing/2014/main" id="{00000000-0008-0000-0700-00006F2E0000}"/>
            </a:ext>
          </a:extLst>
        </xdr:cNvPr>
        <xdr:cNvCxnSpPr/>
      </xdr:nvCxnSpPr>
      <xdr:spPr>
        <a:xfrm>
          <a:off x="16230600" y="1221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90170</xdr:rowOff>
    </xdr:from>
    <xdr:to>
      <xdr:col>23</xdr:col>
      <xdr:colOff>517525</xdr:colOff>
      <xdr:row>78</xdr:row>
      <xdr:rowOff>139065</xdr:rowOff>
    </xdr:to>
    <xdr:cxnSp macro="">
      <xdr:nvCxnSpPr>
        <xdr:cNvPr id="11888" name="直線コネクタ 624">
          <a:extLst>
            <a:ext uri="{FF2B5EF4-FFF2-40B4-BE49-F238E27FC236}">
              <a16:creationId xmlns:a16="http://schemas.microsoft.com/office/drawing/2014/main" id="{00000000-0008-0000-0700-0000702E0000}"/>
            </a:ext>
          </a:extLst>
        </xdr:cNvPr>
        <xdr:cNvCxnSpPr/>
      </xdr:nvCxnSpPr>
      <xdr:spPr>
        <a:xfrm flipV="1">
          <a:off x="15481300" y="1346327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78</xdr:row>
      <xdr:rowOff>46355</xdr:rowOff>
    </xdr:from>
    <xdr:to>
      <xdr:col>24</xdr:col>
      <xdr:colOff>352425</xdr:colOff>
      <xdr:row>79</xdr:row>
      <xdr:rowOff>133985</xdr:rowOff>
    </xdr:to>
    <xdr:sp macro="" textlink="">
      <xdr:nvSpPr>
        <xdr:cNvPr id="11889" name="災害復旧費平均値テキスト">
          <a:extLst>
            <a:ext uri="{FF2B5EF4-FFF2-40B4-BE49-F238E27FC236}">
              <a16:creationId xmlns:a16="http://schemas.microsoft.com/office/drawing/2014/main" id="{00000000-0008-0000-0700-0000712E0000}"/>
            </a:ext>
          </a:extLst>
        </xdr:cNvPr>
        <xdr:cNvSpPr txBox="1"/>
      </xdr:nvSpPr>
      <xdr:spPr>
        <a:xfrm>
          <a:off x="16370300" y="13419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9,209</a:t>
          </a:r>
        </a:p>
      </xdr:txBody>
    </xdr:sp>
    <xdr:clientData/>
  </xdr:twoCellAnchor>
  <xdr:twoCellAnchor>
    <xdr:from>
      <xdr:col>23</xdr:col>
      <xdr:colOff>466725</xdr:colOff>
      <xdr:row>78</xdr:row>
      <xdr:rowOff>67945</xdr:rowOff>
    </xdr:from>
    <xdr:to>
      <xdr:col>23</xdr:col>
      <xdr:colOff>568325</xdr:colOff>
      <xdr:row>78</xdr:row>
      <xdr:rowOff>169545</xdr:rowOff>
    </xdr:to>
    <xdr:sp macro="" textlink="">
      <xdr:nvSpPr>
        <xdr:cNvPr id="11890" name="フローチャート : 判断 626">
          <a:extLst>
            <a:ext uri="{FF2B5EF4-FFF2-40B4-BE49-F238E27FC236}">
              <a16:creationId xmlns:a16="http://schemas.microsoft.com/office/drawing/2014/main" id="{00000000-0008-0000-0700-0000722E0000}"/>
            </a:ext>
          </a:extLst>
        </xdr:cNvPr>
        <xdr:cNvSpPr/>
      </xdr:nvSpPr>
      <xdr:spPr>
        <a:xfrm>
          <a:off x="162687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78</xdr:row>
      <xdr:rowOff>139065</xdr:rowOff>
    </xdr:from>
    <xdr:to>
      <xdr:col>22</xdr:col>
      <xdr:colOff>365125</xdr:colOff>
      <xdr:row>78</xdr:row>
      <xdr:rowOff>139700</xdr:rowOff>
    </xdr:to>
    <xdr:cxnSp macro="">
      <xdr:nvCxnSpPr>
        <xdr:cNvPr id="11891" name="直線コネクタ 627">
          <a:extLst>
            <a:ext uri="{FF2B5EF4-FFF2-40B4-BE49-F238E27FC236}">
              <a16:creationId xmlns:a16="http://schemas.microsoft.com/office/drawing/2014/main" id="{00000000-0008-0000-0700-0000732E0000}"/>
            </a:ext>
          </a:extLst>
        </xdr:cNvPr>
        <xdr:cNvCxnSpPr/>
      </xdr:nvCxnSpPr>
      <xdr:spPr>
        <a:xfrm flipV="1">
          <a:off x="14592300" y="13512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74930</xdr:rowOff>
    </xdr:from>
    <xdr:to>
      <xdr:col>22</xdr:col>
      <xdr:colOff>415925</xdr:colOff>
      <xdr:row>79</xdr:row>
      <xdr:rowOff>4445</xdr:rowOff>
    </xdr:to>
    <xdr:sp macro="" textlink="">
      <xdr:nvSpPr>
        <xdr:cNvPr id="11892" name="フローチャート : 判断 628">
          <a:extLst>
            <a:ext uri="{FF2B5EF4-FFF2-40B4-BE49-F238E27FC236}">
              <a16:creationId xmlns:a16="http://schemas.microsoft.com/office/drawing/2014/main" id="{00000000-0008-0000-0700-0000742E0000}"/>
            </a:ext>
          </a:extLst>
        </xdr:cNvPr>
        <xdr:cNvSpPr/>
      </xdr:nvSpPr>
      <xdr:spPr>
        <a:xfrm>
          <a:off x="15430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77</xdr:row>
      <xdr:rowOff>20955</xdr:rowOff>
    </xdr:from>
    <xdr:to>
      <xdr:col>22</xdr:col>
      <xdr:colOff>599440</xdr:colOff>
      <xdr:row>78</xdr:row>
      <xdr:rowOff>107950</xdr:rowOff>
    </xdr:to>
    <xdr:sp macro="" textlink="">
      <xdr:nvSpPr>
        <xdr:cNvPr id="11893" name="テキスト ボックス 629">
          <a:extLst>
            <a:ext uri="{FF2B5EF4-FFF2-40B4-BE49-F238E27FC236}">
              <a16:creationId xmlns:a16="http://schemas.microsoft.com/office/drawing/2014/main" id="{00000000-0008-0000-0700-0000752E0000}"/>
            </a:ext>
          </a:extLst>
        </xdr:cNvPr>
        <xdr:cNvSpPr txBox="1"/>
      </xdr:nvSpPr>
      <xdr:spPr>
        <a:xfrm>
          <a:off x="15246350" y="132226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6,410</a:t>
          </a:r>
        </a:p>
      </xdr:txBody>
    </xdr:sp>
    <xdr:clientData/>
  </xdr:twoCellAnchor>
  <xdr:twoCellAnchor>
    <xdr:from>
      <xdr:col>19</xdr:col>
      <xdr:colOff>644525</xdr:colOff>
      <xdr:row>78</xdr:row>
      <xdr:rowOff>138430</xdr:rowOff>
    </xdr:from>
    <xdr:to>
      <xdr:col>21</xdr:col>
      <xdr:colOff>161925</xdr:colOff>
      <xdr:row>78</xdr:row>
      <xdr:rowOff>139700</xdr:rowOff>
    </xdr:to>
    <xdr:cxnSp macro="">
      <xdr:nvCxnSpPr>
        <xdr:cNvPr id="11894" name="直線コネクタ 630">
          <a:extLst>
            <a:ext uri="{FF2B5EF4-FFF2-40B4-BE49-F238E27FC236}">
              <a16:creationId xmlns:a16="http://schemas.microsoft.com/office/drawing/2014/main" id="{00000000-0008-0000-0700-0000762E0000}"/>
            </a:ext>
          </a:extLst>
        </xdr:cNvPr>
        <xdr:cNvCxnSpPr/>
      </xdr:nvCxnSpPr>
      <xdr:spPr>
        <a:xfrm>
          <a:off x="13703300" y="13511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60960</xdr:rowOff>
    </xdr:from>
    <xdr:to>
      <xdr:col>21</xdr:col>
      <xdr:colOff>212725</xdr:colOff>
      <xdr:row>78</xdr:row>
      <xdr:rowOff>162560</xdr:rowOff>
    </xdr:to>
    <xdr:sp macro="" textlink="">
      <xdr:nvSpPr>
        <xdr:cNvPr id="11895" name="フローチャート : 判断 631">
          <a:extLst>
            <a:ext uri="{FF2B5EF4-FFF2-40B4-BE49-F238E27FC236}">
              <a16:creationId xmlns:a16="http://schemas.microsoft.com/office/drawing/2014/main" id="{00000000-0008-0000-0700-0000772E0000}"/>
            </a:ext>
          </a:extLst>
        </xdr:cNvPr>
        <xdr:cNvSpPr/>
      </xdr:nvSpPr>
      <xdr:spPr>
        <a:xfrm>
          <a:off x="145415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77</xdr:row>
      <xdr:rowOff>7620</xdr:rowOff>
    </xdr:from>
    <xdr:to>
      <xdr:col>21</xdr:col>
      <xdr:colOff>429260</xdr:colOff>
      <xdr:row>78</xdr:row>
      <xdr:rowOff>94615</xdr:rowOff>
    </xdr:to>
    <xdr:sp macro="" textlink="">
      <xdr:nvSpPr>
        <xdr:cNvPr id="11896" name="テキスト ボックス 632">
          <a:extLst>
            <a:ext uri="{FF2B5EF4-FFF2-40B4-BE49-F238E27FC236}">
              <a16:creationId xmlns:a16="http://schemas.microsoft.com/office/drawing/2014/main" id="{00000000-0008-0000-0700-0000782E0000}"/>
            </a:ext>
          </a:extLst>
        </xdr:cNvPr>
        <xdr:cNvSpPr txBox="1"/>
      </xdr:nvSpPr>
      <xdr:spPr>
        <a:xfrm>
          <a:off x="14324965" y="13209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12,298</a:t>
          </a:r>
        </a:p>
      </xdr:txBody>
    </xdr:sp>
    <xdr:clientData/>
  </xdr:twoCellAnchor>
  <xdr:twoCellAnchor>
    <xdr:from>
      <xdr:col>18</xdr:col>
      <xdr:colOff>441325</xdr:colOff>
      <xdr:row>78</xdr:row>
      <xdr:rowOff>138430</xdr:rowOff>
    </xdr:from>
    <xdr:to>
      <xdr:col>19</xdr:col>
      <xdr:colOff>644525</xdr:colOff>
      <xdr:row>78</xdr:row>
      <xdr:rowOff>139700</xdr:rowOff>
    </xdr:to>
    <xdr:cxnSp macro="">
      <xdr:nvCxnSpPr>
        <xdr:cNvPr id="11897" name="直線コネクタ 633">
          <a:extLst>
            <a:ext uri="{FF2B5EF4-FFF2-40B4-BE49-F238E27FC236}">
              <a16:creationId xmlns:a16="http://schemas.microsoft.com/office/drawing/2014/main" id="{00000000-0008-0000-0700-0000792E0000}"/>
            </a:ext>
          </a:extLst>
        </xdr:cNvPr>
        <xdr:cNvCxnSpPr/>
      </xdr:nvCxnSpPr>
      <xdr:spPr>
        <a:xfrm flipV="1">
          <a:off x="12814300" y="13511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67945</xdr:rowOff>
    </xdr:from>
    <xdr:to>
      <xdr:col>20</xdr:col>
      <xdr:colOff>9525</xdr:colOff>
      <xdr:row>78</xdr:row>
      <xdr:rowOff>169545</xdr:rowOff>
    </xdr:to>
    <xdr:sp macro="" textlink="">
      <xdr:nvSpPr>
        <xdr:cNvPr id="11898" name="フローチャート : 判断 634">
          <a:extLst>
            <a:ext uri="{FF2B5EF4-FFF2-40B4-BE49-F238E27FC236}">
              <a16:creationId xmlns:a16="http://schemas.microsoft.com/office/drawing/2014/main" id="{00000000-0008-0000-0700-00007A2E0000}"/>
            </a:ext>
          </a:extLst>
        </xdr:cNvPr>
        <xdr:cNvSpPr/>
      </xdr:nvSpPr>
      <xdr:spPr>
        <a:xfrm>
          <a:off x="13652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77</xdr:row>
      <xdr:rowOff>14605</xdr:rowOff>
    </xdr:from>
    <xdr:to>
      <xdr:col>20</xdr:col>
      <xdr:colOff>193675</xdr:colOff>
      <xdr:row>78</xdr:row>
      <xdr:rowOff>102235</xdr:rowOff>
    </xdr:to>
    <xdr:sp macro="" textlink="">
      <xdr:nvSpPr>
        <xdr:cNvPr id="11899" name="テキスト ボックス 635">
          <a:extLst>
            <a:ext uri="{FF2B5EF4-FFF2-40B4-BE49-F238E27FC236}">
              <a16:creationId xmlns:a16="http://schemas.microsoft.com/office/drawing/2014/main" id="{00000000-0008-0000-0700-00007B2E0000}"/>
            </a:ext>
          </a:extLst>
        </xdr:cNvPr>
        <xdr:cNvSpPr txBox="1"/>
      </xdr:nvSpPr>
      <xdr:spPr>
        <a:xfrm>
          <a:off x="13468350" y="13216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9,189</a:t>
          </a:r>
        </a:p>
      </xdr:txBody>
    </xdr:sp>
    <xdr:clientData/>
  </xdr:twoCellAnchor>
  <xdr:twoCellAnchor>
    <xdr:from>
      <xdr:col>18</xdr:col>
      <xdr:colOff>390525</xdr:colOff>
      <xdr:row>78</xdr:row>
      <xdr:rowOff>67310</xdr:rowOff>
    </xdr:from>
    <xdr:to>
      <xdr:col>18</xdr:col>
      <xdr:colOff>492125</xdr:colOff>
      <xdr:row>78</xdr:row>
      <xdr:rowOff>168910</xdr:rowOff>
    </xdr:to>
    <xdr:sp macro="" textlink="">
      <xdr:nvSpPr>
        <xdr:cNvPr id="11900" name="フローチャート : 判断 636">
          <a:extLst>
            <a:ext uri="{FF2B5EF4-FFF2-40B4-BE49-F238E27FC236}">
              <a16:creationId xmlns:a16="http://schemas.microsoft.com/office/drawing/2014/main" id="{00000000-0008-0000-0700-00007C2E0000}"/>
            </a:ext>
          </a:extLst>
        </xdr:cNvPr>
        <xdr:cNvSpPr/>
      </xdr:nvSpPr>
      <xdr:spPr>
        <a:xfrm>
          <a:off x="12763500" y="134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77</xdr:row>
      <xdr:rowOff>13970</xdr:rowOff>
    </xdr:from>
    <xdr:to>
      <xdr:col>18</xdr:col>
      <xdr:colOff>676275</xdr:colOff>
      <xdr:row>78</xdr:row>
      <xdr:rowOff>101600</xdr:rowOff>
    </xdr:to>
    <xdr:sp macro="" textlink="">
      <xdr:nvSpPr>
        <xdr:cNvPr id="11901" name="テキスト ボックス 637">
          <a:extLst>
            <a:ext uri="{FF2B5EF4-FFF2-40B4-BE49-F238E27FC236}">
              <a16:creationId xmlns:a16="http://schemas.microsoft.com/office/drawing/2014/main" id="{00000000-0008-0000-0700-00007D2E0000}"/>
            </a:ext>
          </a:extLst>
        </xdr:cNvPr>
        <xdr:cNvSpPr txBox="1"/>
      </xdr:nvSpPr>
      <xdr:spPr>
        <a:xfrm>
          <a:off x="12579350" y="1321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9,345</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1902" name="テキスト ボックス 638">
          <a:extLst>
            <a:ext uri="{FF2B5EF4-FFF2-40B4-BE49-F238E27FC236}">
              <a16:creationId xmlns:a16="http://schemas.microsoft.com/office/drawing/2014/main" id="{00000000-0008-0000-0700-00007E2E0000}"/>
            </a:ext>
          </a:extLst>
        </xdr:cNvPr>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1903" name="テキスト ボックス 639">
          <a:extLst>
            <a:ext uri="{FF2B5EF4-FFF2-40B4-BE49-F238E27FC236}">
              <a16:creationId xmlns:a16="http://schemas.microsoft.com/office/drawing/2014/main" id="{00000000-0008-0000-0700-00007F2E0000}"/>
            </a:ext>
          </a:extLst>
        </xdr:cNvPr>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1904" name="テキスト ボックス 640">
          <a:extLst>
            <a:ext uri="{FF2B5EF4-FFF2-40B4-BE49-F238E27FC236}">
              <a16:creationId xmlns:a16="http://schemas.microsoft.com/office/drawing/2014/main" id="{00000000-0008-0000-0700-0000802E0000}"/>
            </a:ext>
          </a:extLst>
        </xdr:cNvPr>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1905" name="テキスト ボックス 641">
          <a:extLst>
            <a:ext uri="{FF2B5EF4-FFF2-40B4-BE49-F238E27FC236}">
              <a16:creationId xmlns:a16="http://schemas.microsoft.com/office/drawing/2014/main" id="{00000000-0008-0000-0700-0000812E0000}"/>
            </a:ext>
          </a:extLst>
        </xdr:cNvPr>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1906" name="テキスト ボックス 642">
          <a:extLst>
            <a:ext uri="{FF2B5EF4-FFF2-40B4-BE49-F238E27FC236}">
              <a16:creationId xmlns:a16="http://schemas.microsoft.com/office/drawing/2014/main" id="{00000000-0008-0000-0700-0000822E0000}"/>
            </a:ext>
          </a:extLst>
        </xdr:cNvPr>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78</xdr:row>
      <xdr:rowOff>39370</xdr:rowOff>
    </xdr:from>
    <xdr:to>
      <xdr:col>23</xdr:col>
      <xdr:colOff>568325</xdr:colOff>
      <xdr:row>78</xdr:row>
      <xdr:rowOff>140970</xdr:rowOff>
    </xdr:to>
    <xdr:sp macro="" textlink="">
      <xdr:nvSpPr>
        <xdr:cNvPr id="11907" name="円/楕円 643">
          <a:extLst>
            <a:ext uri="{FF2B5EF4-FFF2-40B4-BE49-F238E27FC236}">
              <a16:creationId xmlns:a16="http://schemas.microsoft.com/office/drawing/2014/main" id="{00000000-0008-0000-0700-0000832E0000}"/>
            </a:ext>
          </a:extLst>
        </xdr:cNvPr>
        <xdr:cNvSpPr/>
      </xdr:nvSpPr>
      <xdr:spPr>
        <a:xfrm>
          <a:off x="16268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76</xdr:row>
      <xdr:rowOff>170180</xdr:rowOff>
    </xdr:from>
    <xdr:to>
      <xdr:col>24</xdr:col>
      <xdr:colOff>417195</xdr:colOff>
      <xdr:row>78</xdr:row>
      <xdr:rowOff>86360</xdr:rowOff>
    </xdr:to>
    <xdr:sp macro="" textlink="">
      <xdr:nvSpPr>
        <xdr:cNvPr id="11908" name="災害復旧費該当値テキスト">
          <a:extLst>
            <a:ext uri="{FF2B5EF4-FFF2-40B4-BE49-F238E27FC236}">
              <a16:creationId xmlns:a16="http://schemas.microsoft.com/office/drawing/2014/main" id="{00000000-0008-0000-0700-0000842E0000}"/>
            </a:ext>
          </a:extLst>
        </xdr:cNvPr>
        <xdr:cNvSpPr txBox="1"/>
      </xdr:nvSpPr>
      <xdr:spPr>
        <a:xfrm>
          <a:off x="16370300" y="1320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21,637</a:t>
          </a:r>
        </a:p>
      </xdr:txBody>
    </xdr:sp>
    <xdr:clientData/>
  </xdr:twoCellAnchor>
  <xdr:twoCellAnchor>
    <xdr:from>
      <xdr:col>22</xdr:col>
      <xdr:colOff>314325</xdr:colOff>
      <xdr:row>78</xdr:row>
      <xdr:rowOff>88265</xdr:rowOff>
    </xdr:from>
    <xdr:to>
      <xdr:col>22</xdr:col>
      <xdr:colOff>415925</xdr:colOff>
      <xdr:row>79</xdr:row>
      <xdr:rowOff>18415</xdr:rowOff>
    </xdr:to>
    <xdr:sp macro="" textlink="">
      <xdr:nvSpPr>
        <xdr:cNvPr id="11909" name="円/楕円 645">
          <a:extLst>
            <a:ext uri="{FF2B5EF4-FFF2-40B4-BE49-F238E27FC236}">
              <a16:creationId xmlns:a16="http://schemas.microsoft.com/office/drawing/2014/main" id="{00000000-0008-0000-0700-0000852E0000}"/>
            </a:ext>
          </a:extLst>
        </xdr:cNvPr>
        <xdr:cNvSpPr/>
      </xdr:nvSpPr>
      <xdr:spPr>
        <a:xfrm>
          <a:off x="15430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175895</xdr:colOff>
      <xdr:row>79</xdr:row>
      <xdr:rowOff>9525</xdr:rowOff>
    </xdr:from>
    <xdr:to>
      <xdr:col>22</xdr:col>
      <xdr:colOff>553720</xdr:colOff>
      <xdr:row>80</xdr:row>
      <xdr:rowOff>96520</xdr:rowOff>
    </xdr:to>
    <xdr:sp macro="" textlink="">
      <xdr:nvSpPr>
        <xdr:cNvPr id="11910" name="テキスト ボックス 646">
          <a:extLst>
            <a:ext uri="{FF2B5EF4-FFF2-40B4-BE49-F238E27FC236}">
              <a16:creationId xmlns:a16="http://schemas.microsoft.com/office/drawing/2014/main" id="{00000000-0008-0000-0700-0000862E0000}"/>
            </a:ext>
          </a:extLst>
        </xdr:cNvPr>
        <xdr:cNvSpPr txBox="1"/>
      </xdr:nvSpPr>
      <xdr:spPr>
        <a:xfrm>
          <a:off x="15292070" y="1355407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358</a:t>
          </a:r>
        </a:p>
      </xdr:txBody>
    </xdr:sp>
    <xdr:clientData/>
  </xdr:twoCellAnchor>
  <xdr:twoCellAnchor>
    <xdr:from>
      <xdr:col>21</xdr:col>
      <xdr:colOff>111125</xdr:colOff>
      <xdr:row>78</xdr:row>
      <xdr:rowOff>88900</xdr:rowOff>
    </xdr:from>
    <xdr:to>
      <xdr:col>21</xdr:col>
      <xdr:colOff>212725</xdr:colOff>
      <xdr:row>79</xdr:row>
      <xdr:rowOff>19050</xdr:rowOff>
    </xdr:to>
    <xdr:sp macro="" textlink="">
      <xdr:nvSpPr>
        <xdr:cNvPr id="11911" name="円/楕円 647">
          <a:extLst>
            <a:ext uri="{FF2B5EF4-FFF2-40B4-BE49-F238E27FC236}">
              <a16:creationId xmlns:a16="http://schemas.microsoft.com/office/drawing/2014/main" id="{00000000-0008-0000-0700-0000872E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79</xdr:row>
      <xdr:rowOff>10160</xdr:rowOff>
    </xdr:from>
    <xdr:to>
      <xdr:col>21</xdr:col>
      <xdr:colOff>287020</xdr:colOff>
      <xdr:row>80</xdr:row>
      <xdr:rowOff>97790</xdr:rowOff>
    </xdr:to>
    <xdr:sp macro="" textlink="">
      <xdr:nvSpPr>
        <xdr:cNvPr id="11912" name="テキスト ボックス 648">
          <a:extLst>
            <a:ext uri="{FF2B5EF4-FFF2-40B4-BE49-F238E27FC236}">
              <a16:creationId xmlns:a16="http://schemas.microsoft.com/office/drawing/2014/main" id="{00000000-0008-0000-0700-0000882E0000}"/>
            </a:ext>
          </a:extLst>
        </xdr:cNvPr>
        <xdr:cNvSpPr txBox="1"/>
      </xdr:nvSpPr>
      <xdr:spPr>
        <a:xfrm>
          <a:off x="14467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78</xdr:row>
      <xdr:rowOff>87630</xdr:rowOff>
    </xdr:from>
    <xdr:to>
      <xdr:col>20</xdr:col>
      <xdr:colOff>9525</xdr:colOff>
      <xdr:row>79</xdr:row>
      <xdr:rowOff>17780</xdr:rowOff>
    </xdr:to>
    <xdr:sp macro="" textlink="">
      <xdr:nvSpPr>
        <xdr:cNvPr id="11913" name="円/楕円 649">
          <a:extLst>
            <a:ext uri="{FF2B5EF4-FFF2-40B4-BE49-F238E27FC236}">
              <a16:creationId xmlns:a16="http://schemas.microsoft.com/office/drawing/2014/main" id="{00000000-0008-0000-0700-0000892E0000}"/>
            </a:ext>
          </a:extLst>
        </xdr:cNvPr>
        <xdr:cNvSpPr/>
      </xdr:nvSpPr>
      <xdr:spPr>
        <a:xfrm>
          <a:off x="13652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455295</xdr:colOff>
      <xdr:row>79</xdr:row>
      <xdr:rowOff>8890</xdr:rowOff>
    </xdr:from>
    <xdr:to>
      <xdr:col>20</xdr:col>
      <xdr:colOff>147320</xdr:colOff>
      <xdr:row>80</xdr:row>
      <xdr:rowOff>95885</xdr:rowOff>
    </xdr:to>
    <xdr:sp macro="" textlink="">
      <xdr:nvSpPr>
        <xdr:cNvPr id="11914" name="テキスト ボックス 650">
          <a:extLst>
            <a:ext uri="{FF2B5EF4-FFF2-40B4-BE49-F238E27FC236}">
              <a16:creationId xmlns:a16="http://schemas.microsoft.com/office/drawing/2014/main" id="{00000000-0008-0000-0700-00008A2E0000}"/>
            </a:ext>
          </a:extLst>
        </xdr:cNvPr>
        <xdr:cNvSpPr txBox="1"/>
      </xdr:nvSpPr>
      <xdr:spPr>
        <a:xfrm>
          <a:off x="13514070" y="135534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655</a:t>
          </a:r>
        </a:p>
      </xdr:txBody>
    </xdr:sp>
    <xdr:clientData/>
  </xdr:twoCellAnchor>
  <xdr:twoCellAnchor>
    <xdr:from>
      <xdr:col>18</xdr:col>
      <xdr:colOff>390525</xdr:colOff>
      <xdr:row>78</xdr:row>
      <xdr:rowOff>88900</xdr:rowOff>
    </xdr:from>
    <xdr:to>
      <xdr:col>18</xdr:col>
      <xdr:colOff>492125</xdr:colOff>
      <xdr:row>79</xdr:row>
      <xdr:rowOff>19050</xdr:rowOff>
    </xdr:to>
    <xdr:sp macro="" textlink="">
      <xdr:nvSpPr>
        <xdr:cNvPr id="11915" name="円/楕円 651">
          <a:extLst>
            <a:ext uri="{FF2B5EF4-FFF2-40B4-BE49-F238E27FC236}">
              <a16:creationId xmlns:a16="http://schemas.microsoft.com/office/drawing/2014/main" id="{00000000-0008-0000-0700-00008B2E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79</xdr:row>
      <xdr:rowOff>10160</xdr:rowOff>
    </xdr:from>
    <xdr:to>
      <xdr:col>18</xdr:col>
      <xdr:colOff>566420</xdr:colOff>
      <xdr:row>80</xdr:row>
      <xdr:rowOff>97790</xdr:rowOff>
    </xdr:to>
    <xdr:sp macro="" textlink="">
      <xdr:nvSpPr>
        <xdr:cNvPr id="11916" name="テキスト ボックス 652">
          <a:extLst>
            <a:ext uri="{FF2B5EF4-FFF2-40B4-BE49-F238E27FC236}">
              <a16:creationId xmlns:a16="http://schemas.microsoft.com/office/drawing/2014/main" id="{00000000-0008-0000-0700-00008C2E0000}"/>
            </a:ext>
          </a:extLst>
        </xdr:cNvPr>
        <xdr:cNvSpPr txBox="1"/>
      </xdr:nvSpPr>
      <xdr:spPr>
        <a:xfrm>
          <a:off x="12689840" y="13554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1917" name="正方形/長方形 653">
          <a:extLst>
            <a:ext uri="{FF2B5EF4-FFF2-40B4-BE49-F238E27FC236}">
              <a16:creationId xmlns:a16="http://schemas.microsoft.com/office/drawing/2014/main" id="{00000000-0008-0000-0700-00008D2E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1918" name="正方形/長方形 654">
          <a:extLst>
            <a:ext uri="{FF2B5EF4-FFF2-40B4-BE49-F238E27FC236}">
              <a16:creationId xmlns:a16="http://schemas.microsoft.com/office/drawing/2014/main" id="{00000000-0008-0000-0700-00008E2E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1919" name="正方形/長方形 655">
          <a:extLst>
            <a:ext uri="{FF2B5EF4-FFF2-40B4-BE49-F238E27FC236}">
              <a16:creationId xmlns:a16="http://schemas.microsoft.com/office/drawing/2014/main" id="{00000000-0008-0000-0700-00008F2E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9/79</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1920" name="正方形/長方形 656">
          <a:extLst>
            <a:ext uri="{FF2B5EF4-FFF2-40B4-BE49-F238E27FC236}">
              <a16:creationId xmlns:a16="http://schemas.microsoft.com/office/drawing/2014/main" id="{00000000-0008-0000-0700-0000902E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1921" name="正方形/長方形 657">
          <a:extLst>
            <a:ext uri="{FF2B5EF4-FFF2-40B4-BE49-F238E27FC236}">
              <a16:creationId xmlns:a16="http://schemas.microsoft.com/office/drawing/2014/main" id="{00000000-0008-0000-0700-0000912E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43,435</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1922" name="正方形/長方形 658">
          <a:extLst>
            <a:ext uri="{FF2B5EF4-FFF2-40B4-BE49-F238E27FC236}">
              <a16:creationId xmlns:a16="http://schemas.microsoft.com/office/drawing/2014/main" id="{00000000-0008-0000-0700-0000922E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1923" name="正方形/長方形 659">
          <a:extLst>
            <a:ext uri="{FF2B5EF4-FFF2-40B4-BE49-F238E27FC236}">
              <a16:creationId xmlns:a16="http://schemas.microsoft.com/office/drawing/2014/main" id="{00000000-0008-0000-0700-0000932E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50,590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24" name="正方形/長方形 660">
          <a:extLst>
            <a:ext uri="{FF2B5EF4-FFF2-40B4-BE49-F238E27FC236}">
              <a16:creationId xmlns:a16="http://schemas.microsoft.com/office/drawing/2014/main" id="{00000000-0008-0000-0700-0000942E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1925" name="テキスト ボックス 661">
          <a:extLst>
            <a:ext uri="{FF2B5EF4-FFF2-40B4-BE49-F238E27FC236}">
              <a16:creationId xmlns:a16="http://schemas.microsoft.com/office/drawing/2014/main" id="{00000000-0008-0000-0700-0000952E0000}"/>
            </a:ext>
          </a:extLst>
        </xdr:cNvPr>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1926" name="直線コネクタ 662">
          <a:extLst>
            <a:ext uri="{FF2B5EF4-FFF2-40B4-BE49-F238E27FC236}">
              <a16:creationId xmlns:a16="http://schemas.microsoft.com/office/drawing/2014/main" id="{00000000-0008-0000-0700-0000962E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11927" name="直線コネクタ 663">
          <a:extLst>
            <a:ext uri="{FF2B5EF4-FFF2-40B4-BE49-F238E27FC236}">
              <a16:creationId xmlns:a16="http://schemas.microsoft.com/office/drawing/2014/main" id="{00000000-0008-0000-0700-0000972E0000}"/>
            </a:ext>
          </a:extLst>
        </xdr:cNvPr>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54610</xdr:rowOff>
    </xdr:from>
    <xdr:to>
      <xdr:col>18</xdr:col>
      <xdr:colOff>72390</xdr:colOff>
      <xdr:row>98</xdr:row>
      <xdr:rowOff>141605</xdr:rowOff>
    </xdr:to>
    <xdr:sp macro="" textlink="">
      <xdr:nvSpPr>
        <xdr:cNvPr id="11928" name="テキスト ボックス 664">
          <a:extLst>
            <a:ext uri="{FF2B5EF4-FFF2-40B4-BE49-F238E27FC236}">
              <a16:creationId xmlns:a16="http://schemas.microsoft.com/office/drawing/2014/main" id="{00000000-0008-0000-0700-0000982E0000}"/>
            </a:ext>
          </a:extLst>
        </xdr:cNvPr>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1929" name="直線コネクタ 665">
          <a:extLst>
            <a:ext uri="{FF2B5EF4-FFF2-40B4-BE49-F238E27FC236}">
              <a16:creationId xmlns:a16="http://schemas.microsoft.com/office/drawing/2014/main" id="{00000000-0008-0000-0700-0000992E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93</xdr:row>
      <xdr:rowOff>168910</xdr:rowOff>
    </xdr:from>
    <xdr:to>
      <xdr:col>18</xdr:col>
      <xdr:colOff>72390</xdr:colOff>
      <xdr:row>95</xdr:row>
      <xdr:rowOff>84455</xdr:rowOff>
    </xdr:to>
    <xdr:sp macro="" textlink="">
      <xdr:nvSpPr>
        <xdr:cNvPr id="11930" name="テキスト ボックス 666">
          <a:extLst>
            <a:ext uri="{FF2B5EF4-FFF2-40B4-BE49-F238E27FC236}">
              <a16:creationId xmlns:a16="http://schemas.microsoft.com/office/drawing/2014/main" id="{00000000-0008-0000-0700-00009A2E0000}"/>
            </a:ext>
          </a:extLst>
        </xdr:cNvPr>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91</xdr:row>
      <xdr:rowOff>82550</xdr:rowOff>
    </xdr:from>
    <xdr:to>
      <xdr:col>24</xdr:col>
      <xdr:colOff>644525</xdr:colOff>
      <xdr:row>91</xdr:row>
      <xdr:rowOff>82550</xdr:rowOff>
    </xdr:to>
    <xdr:cxnSp macro="">
      <xdr:nvCxnSpPr>
        <xdr:cNvPr id="11931" name="直線コネクタ 667">
          <a:extLst>
            <a:ext uri="{FF2B5EF4-FFF2-40B4-BE49-F238E27FC236}">
              <a16:creationId xmlns:a16="http://schemas.microsoft.com/office/drawing/2014/main" id="{00000000-0008-0000-0700-00009B2E0000}"/>
            </a:ext>
          </a:extLst>
        </xdr:cNvPr>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90</xdr:row>
      <xdr:rowOff>111760</xdr:rowOff>
    </xdr:from>
    <xdr:to>
      <xdr:col>18</xdr:col>
      <xdr:colOff>72390</xdr:colOff>
      <xdr:row>92</xdr:row>
      <xdr:rowOff>27305</xdr:rowOff>
    </xdr:to>
    <xdr:sp macro="" textlink="">
      <xdr:nvSpPr>
        <xdr:cNvPr id="11932" name="テキスト ボックス 668">
          <a:extLst>
            <a:ext uri="{FF2B5EF4-FFF2-40B4-BE49-F238E27FC236}">
              <a16:creationId xmlns:a16="http://schemas.microsoft.com/office/drawing/2014/main" id="{00000000-0008-0000-0700-00009C2E0000}"/>
            </a:ext>
          </a:extLst>
        </xdr:cNvPr>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1933" name="直線コネクタ 669">
          <a:extLst>
            <a:ext uri="{FF2B5EF4-FFF2-40B4-BE49-F238E27FC236}">
              <a16:creationId xmlns:a16="http://schemas.microsoft.com/office/drawing/2014/main" id="{00000000-0008-0000-0700-00009D2E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1934" name="テキスト ボックス 670">
          <a:extLst>
            <a:ext uri="{FF2B5EF4-FFF2-40B4-BE49-F238E27FC236}">
              <a16:creationId xmlns:a16="http://schemas.microsoft.com/office/drawing/2014/main" id="{00000000-0008-0000-0700-00009E2E0000}"/>
            </a:ext>
          </a:extLst>
        </xdr:cNvPr>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1935" name="公債費グラフ枠">
          <a:extLst>
            <a:ext uri="{FF2B5EF4-FFF2-40B4-BE49-F238E27FC236}">
              <a16:creationId xmlns:a16="http://schemas.microsoft.com/office/drawing/2014/main" id="{00000000-0008-0000-0700-00009F2E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90</xdr:row>
      <xdr:rowOff>112395</xdr:rowOff>
    </xdr:from>
    <xdr:to>
      <xdr:col>23</xdr:col>
      <xdr:colOff>516890</xdr:colOff>
      <xdr:row>97</xdr:row>
      <xdr:rowOff>133350</xdr:rowOff>
    </xdr:to>
    <xdr:cxnSp macro="">
      <xdr:nvCxnSpPr>
        <xdr:cNvPr id="11936" name="直線コネクタ 672">
          <a:extLst>
            <a:ext uri="{FF2B5EF4-FFF2-40B4-BE49-F238E27FC236}">
              <a16:creationId xmlns:a16="http://schemas.microsoft.com/office/drawing/2014/main" id="{00000000-0008-0000-0700-0000A02E0000}"/>
            </a:ext>
          </a:extLst>
        </xdr:cNvPr>
        <xdr:cNvCxnSpPr/>
      </xdr:nvCxnSpPr>
      <xdr:spPr>
        <a:xfrm flipV="1">
          <a:off x="16317595" y="15542895"/>
          <a:ext cx="127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97</xdr:row>
      <xdr:rowOff>137160</xdr:rowOff>
    </xdr:from>
    <xdr:to>
      <xdr:col>24</xdr:col>
      <xdr:colOff>417195</xdr:colOff>
      <xdr:row>99</xdr:row>
      <xdr:rowOff>53340</xdr:rowOff>
    </xdr:to>
    <xdr:sp macro="" textlink="">
      <xdr:nvSpPr>
        <xdr:cNvPr id="11937" name="公債費最小値テキスト">
          <a:extLst>
            <a:ext uri="{FF2B5EF4-FFF2-40B4-BE49-F238E27FC236}">
              <a16:creationId xmlns:a16="http://schemas.microsoft.com/office/drawing/2014/main" id="{00000000-0008-0000-0700-0000A12E0000}"/>
            </a:ext>
          </a:extLst>
        </xdr:cNvPr>
        <xdr:cNvSpPr txBox="1"/>
      </xdr:nvSpPr>
      <xdr:spPr>
        <a:xfrm>
          <a:off x="16370300" y="16767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11,079</a:t>
          </a:r>
        </a:p>
      </xdr:txBody>
    </xdr:sp>
    <xdr:clientData/>
  </xdr:twoCellAnchor>
  <xdr:twoCellAnchor>
    <xdr:from>
      <xdr:col>23</xdr:col>
      <xdr:colOff>428625</xdr:colOff>
      <xdr:row>97</xdr:row>
      <xdr:rowOff>133350</xdr:rowOff>
    </xdr:from>
    <xdr:to>
      <xdr:col>23</xdr:col>
      <xdr:colOff>606425</xdr:colOff>
      <xdr:row>97</xdr:row>
      <xdr:rowOff>133350</xdr:rowOff>
    </xdr:to>
    <xdr:cxnSp macro="">
      <xdr:nvCxnSpPr>
        <xdr:cNvPr id="11938" name="直線コネクタ 674">
          <a:extLst>
            <a:ext uri="{FF2B5EF4-FFF2-40B4-BE49-F238E27FC236}">
              <a16:creationId xmlns:a16="http://schemas.microsoft.com/office/drawing/2014/main" id="{00000000-0008-0000-0700-0000A22E0000}"/>
            </a:ext>
          </a:extLst>
        </xdr:cNvPr>
        <xdr:cNvCxnSpPr/>
      </xdr:nvCxnSpPr>
      <xdr:spPr>
        <a:xfrm>
          <a:off x="16230600" y="1676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59055</xdr:rowOff>
    </xdr:from>
    <xdr:to>
      <xdr:col>24</xdr:col>
      <xdr:colOff>481330</xdr:colOff>
      <xdr:row>90</xdr:row>
      <xdr:rowOff>146685</xdr:rowOff>
    </xdr:to>
    <xdr:sp macro="" textlink="">
      <xdr:nvSpPr>
        <xdr:cNvPr id="11939" name="公債費最大値テキスト">
          <a:extLst>
            <a:ext uri="{FF2B5EF4-FFF2-40B4-BE49-F238E27FC236}">
              <a16:creationId xmlns:a16="http://schemas.microsoft.com/office/drawing/2014/main" id="{00000000-0008-0000-0700-0000A32E0000}"/>
            </a:ext>
          </a:extLst>
        </xdr:cNvPr>
        <xdr:cNvSpPr txBox="1"/>
      </xdr:nvSpPr>
      <xdr:spPr>
        <a:xfrm>
          <a:off x="16370300" y="15318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224,828</a:t>
          </a:r>
        </a:p>
      </xdr:txBody>
    </xdr:sp>
    <xdr:clientData/>
  </xdr:twoCellAnchor>
  <xdr:twoCellAnchor>
    <xdr:from>
      <xdr:col>23</xdr:col>
      <xdr:colOff>428625</xdr:colOff>
      <xdr:row>90</xdr:row>
      <xdr:rowOff>112395</xdr:rowOff>
    </xdr:from>
    <xdr:to>
      <xdr:col>23</xdr:col>
      <xdr:colOff>606425</xdr:colOff>
      <xdr:row>90</xdr:row>
      <xdr:rowOff>112395</xdr:rowOff>
    </xdr:to>
    <xdr:cxnSp macro="">
      <xdr:nvCxnSpPr>
        <xdr:cNvPr id="11940" name="直線コネクタ 676">
          <a:extLst>
            <a:ext uri="{FF2B5EF4-FFF2-40B4-BE49-F238E27FC236}">
              <a16:creationId xmlns:a16="http://schemas.microsoft.com/office/drawing/2014/main" id="{00000000-0008-0000-0700-0000A42E0000}"/>
            </a:ext>
          </a:extLst>
        </xdr:cNvPr>
        <xdr:cNvCxnSpPr/>
      </xdr:nvCxnSpPr>
      <xdr:spPr>
        <a:xfrm>
          <a:off x="16230600" y="1554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50165</xdr:rowOff>
    </xdr:from>
    <xdr:to>
      <xdr:col>23</xdr:col>
      <xdr:colOff>517525</xdr:colOff>
      <xdr:row>94</xdr:row>
      <xdr:rowOff>83820</xdr:rowOff>
    </xdr:to>
    <xdr:cxnSp macro="">
      <xdr:nvCxnSpPr>
        <xdr:cNvPr id="11941" name="直線コネクタ 677">
          <a:extLst>
            <a:ext uri="{FF2B5EF4-FFF2-40B4-BE49-F238E27FC236}">
              <a16:creationId xmlns:a16="http://schemas.microsoft.com/office/drawing/2014/main" id="{00000000-0008-0000-0700-0000A52E0000}"/>
            </a:ext>
          </a:extLst>
        </xdr:cNvPr>
        <xdr:cNvCxnSpPr/>
      </xdr:nvCxnSpPr>
      <xdr:spPr>
        <a:xfrm flipV="1">
          <a:off x="15481300" y="1616646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95</xdr:row>
      <xdr:rowOff>73025</xdr:rowOff>
    </xdr:from>
    <xdr:to>
      <xdr:col>24</xdr:col>
      <xdr:colOff>417195</xdr:colOff>
      <xdr:row>96</xdr:row>
      <xdr:rowOff>160655</xdr:rowOff>
    </xdr:to>
    <xdr:sp macro="" textlink="">
      <xdr:nvSpPr>
        <xdr:cNvPr id="11942" name="公債費平均値テキスト">
          <a:extLst>
            <a:ext uri="{FF2B5EF4-FFF2-40B4-BE49-F238E27FC236}">
              <a16:creationId xmlns:a16="http://schemas.microsoft.com/office/drawing/2014/main" id="{00000000-0008-0000-0700-0000A62E0000}"/>
            </a:ext>
          </a:extLst>
        </xdr:cNvPr>
        <xdr:cNvSpPr txBox="1"/>
      </xdr:nvSpPr>
      <xdr:spPr>
        <a:xfrm>
          <a:off x="16370300" y="163607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69,028</a:t>
          </a:r>
        </a:p>
      </xdr:txBody>
    </xdr:sp>
    <xdr:clientData/>
  </xdr:twoCellAnchor>
  <xdr:twoCellAnchor>
    <xdr:from>
      <xdr:col>23</xdr:col>
      <xdr:colOff>466725</xdr:colOff>
      <xdr:row>95</xdr:row>
      <xdr:rowOff>94615</xdr:rowOff>
    </xdr:from>
    <xdr:to>
      <xdr:col>23</xdr:col>
      <xdr:colOff>568325</xdr:colOff>
      <xdr:row>96</xdr:row>
      <xdr:rowOff>24765</xdr:rowOff>
    </xdr:to>
    <xdr:sp macro="" textlink="">
      <xdr:nvSpPr>
        <xdr:cNvPr id="11943" name="フローチャート : 判断 679">
          <a:extLst>
            <a:ext uri="{FF2B5EF4-FFF2-40B4-BE49-F238E27FC236}">
              <a16:creationId xmlns:a16="http://schemas.microsoft.com/office/drawing/2014/main" id="{00000000-0008-0000-0700-0000A72E0000}"/>
            </a:ext>
          </a:extLst>
        </xdr:cNvPr>
        <xdr:cNvSpPr/>
      </xdr:nvSpPr>
      <xdr:spPr>
        <a:xfrm>
          <a:off x="16268700" y="1638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94</xdr:row>
      <xdr:rowOff>83820</xdr:rowOff>
    </xdr:from>
    <xdr:to>
      <xdr:col>22</xdr:col>
      <xdr:colOff>365125</xdr:colOff>
      <xdr:row>94</xdr:row>
      <xdr:rowOff>124460</xdr:rowOff>
    </xdr:to>
    <xdr:cxnSp macro="">
      <xdr:nvCxnSpPr>
        <xdr:cNvPr id="11944" name="直線コネクタ 680">
          <a:extLst>
            <a:ext uri="{FF2B5EF4-FFF2-40B4-BE49-F238E27FC236}">
              <a16:creationId xmlns:a16="http://schemas.microsoft.com/office/drawing/2014/main" id="{00000000-0008-0000-0700-0000A82E0000}"/>
            </a:ext>
          </a:extLst>
        </xdr:cNvPr>
        <xdr:cNvCxnSpPr/>
      </xdr:nvCxnSpPr>
      <xdr:spPr>
        <a:xfrm flipV="1">
          <a:off x="14592300" y="162001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97790</xdr:rowOff>
    </xdr:from>
    <xdr:to>
      <xdr:col>22</xdr:col>
      <xdr:colOff>415925</xdr:colOff>
      <xdr:row>96</xdr:row>
      <xdr:rowOff>27940</xdr:rowOff>
    </xdr:to>
    <xdr:sp macro="" textlink="">
      <xdr:nvSpPr>
        <xdr:cNvPr id="11945" name="フローチャート : 判断 681">
          <a:extLst>
            <a:ext uri="{FF2B5EF4-FFF2-40B4-BE49-F238E27FC236}">
              <a16:creationId xmlns:a16="http://schemas.microsoft.com/office/drawing/2014/main" id="{00000000-0008-0000-0700-0000A92E0000}"/>
            </a:ext>
          </a:extLst>
        </xdr:cNvPr>
        <xdr:cNvSpPr/>
      </xdr:nvSpPr>
      <xdr:spPr>
        <a:xfrm>
          <a:off x="15430500" y="1638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96</xdr:row>
      <xdr:rowOff>19050</xdr:rowOff>
    </xdr:from>
    <xdr:to>
      <xdr:col>22</xdr:col>
      <xdr:colOff>632460</xdr:colOff>
      <xdr:row>97</xdr:row>
      <xdr:rowOff>106045</xdr:rowOff>
    </xdr:to>
    <xdr:sp macro="" textlink="">
      <xdr:nvSpPr>
        <xdr:cNvPr id="11946" name="テキスト ボックス 682">
          <a:extLst>
            <a:ext uri="{FF2B5EF4-FFF2-40B4-BE49-F238E27FC236}">
              <a16:creationId xmlns:a16="http://schemas.microsoft.com/office/drawing/2014/main" id="{00000000-0008-0000-0700-0000AA2E0000}"/>
            </a:ext>
          </a:extLst>
        </xdr:cNvPr>
        <xdr:cNvSpPr txBox="1"/>
      </xdr:nvSpPr>
      <xdr:spPr>
        <a:xfrm>
          <a:off x="15213965" y="16478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68,463</a:t>
          </a:r>
        </a:p>
      </xdr:txBody>
    </xdr:sp>
    <xdr:clientData/>
  </xdr:twoCellAnchor>
  <xdr:twoCellAnchor>
    <xdr:from>
      <xdr:col>19</xdr:col>
      <xdr:colOff>644525</xdr:colOff>
      <xdr:row>94</xdr:row>
      <xdr:rowOff>124460</xdr:rowOff>
    </xdr:from>
    <xdr:to>
      <xdr:col>21</xdr:col>
      <xdr:colOff>161925</xdr:colOff>
      <xdr:row>94</xdr:row>
      <xdr:rowOff>144780</xdr:rowOff>
    </xdr:to>
    <xdr:cxnSp macro="">
      <xdr:nvCxnSpPr>
        <xdr:cNvPr id="11947" name="直線コネクタ 683">
          <a:extLst>
            <a:ext uri="{FF2B5EF4-FFF2-40B4-BE49-F238E27FC236}">
              <a16:creationId xmlns:a16="http://schemas.microsoft.com/office/drawing/2014/main" id="{00000000-0008-0000-0700-0000AB2E0000}"/>
            </a:ext>
          </a:extLst>
        </xdr:cNvPr>
        <xdr:cNvCxnSpPr/>
      </xdr:nvCxnSpPr>
      <xdr:spPr>
        <a:xfrm flipV="1">
          <a:off x="13703300" y="1624076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81915</xdr:rowOff>
    </xdr:from>
    <xdr:to>
      <xdr:col>21</xdr:col>
      <xdr:colOff>212725</xdr:colOff>
      <xdr:row>96</xdr:row>
      <xdr:rowOff>12065</xdr:rowOff>
    </xdr:to>
    <xdr:sp macro="" textlink="">
      <xdr:nvSpPr>
        <xdr:cNvPr id="11948" name="フローチャート : 判断 684">
          <a:extLst>
            <a:ext uri="{FF2B5EF4-FFF2-40B4-BE49-F238E27FC236}">
              <a16:creationId xmlns:a16="http://schemas.microsoft.com/office/drawing/2014/main" id="{00000000-0008-0000-0700-0000AC2E0000}"/>
            </a:ext>
          </a:extLst>
        </xdr:cNvPr>
        <xdr:cNvSpPr/>
      </xdr:nvSpPr>
      <xdr:spPr>
        <a:xfrm>
          <a:off x="14541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96</xdr:row>
      <xdr:rowOff>3175</xdr:rowOff>
    </xdr:from>
    <xdr:to>
      <xdr:col>21</xdr:col>
      <xdr:colOff>429260</xdr:colOff>
      <xdr:row>97</xdr:row>
      <xdr:rowOff>90805</xdr:rowOff>
    </xdr:to>
    <xdr:sp macro="" textlink="">
      <xdr:nvSpPr>
        <xdr:cNvPr id="11949" name="テキスト ボックス 685">
          <a:extLst>
            <a:ext uri="{FF2B5EF4-FFF2-40B4-BE49-F238E27FC236}">
              <a16:creationId xmlns:a16="http://schemas.microsoft.com/office/drawing/2014/main" id="{00000000-0008-0000-0700-0000AD2E0000}"/>
            </a:ext>
          </a:extLst>
        </xdr:cNvPr>
        <xdr:cNvSpPr txBox="1"/>
      </xdr:nvSpPr>
      <xdr:spPr>
        <a:xfrm>
          <a:off x="14324965" y="16462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71,183</a:t>
          </a:r>
        </a:p>
      </xdr:txBody>
    </xdr:sp>
    <xdr:clientData/>
  </xdr:twoCellAnchor>
  <xdr:twoCellAnchor>
    <xdr:from>
      <xdr:col>18</xdr:col>
      <xdr:colOff>441325</xdr:colOff>
      <xdr:row>94</xdr:row>
      <xdr:rowOff>103505</xdr:rowOff>
    </xdr:from>
    <xdr:to>
      <xdr:col>19</xdr:col>
      <xdr:colOff>644525</xdr:colOff>
      <xdr:row>94</xdr:row>
      <xdr:rowOff>144780</xdr:rowOff>
    </xdr:to>
    <xdr:cxnSp macro="">
      <xdr:nvCxnSpPr>
        <xdr:cNvPr id="11950" name="直線コネクタ 686">
          <a:extLst>
            <a:ext uri="{FF2B5EF4-FFF2-40B4-BE49-F238E27FC236}">
              <a16:creationId xmlns:a16="http://schemas.microsoft.com/office/drawing/2014/main" id="{00000000-0008-0000-0700-0000AE2E0000}"/>
            </a:ext>
          </a:extLst>
        </xdr:cNvPr>
        <xdr:cNvCxnSpPr/>
      </xdr:nvCxnSpPr>
      <xdr:spPr>
        <a:xfrm>
          <a:off x="12814300" y="162198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69215</xdr:rowOff>
    </xdr:from>
    <xdr:to>
      <xdr:col>20</xdr:col>
      <xdr:colOff>9525</xdr:colOff>
      <xdr:row>95</xdr:row>
      <xdr:rowOff>170815</xdr:rowOff>
    </xdr:to>
    <xdr:sp macro="" textlink="">
      <xdr:nvSpPr>
        <xdr:cNvPr id="11951" name="フローチャート : 判断 687">
          <a:extLst>
            <a:ext uri="{FF2B5EF4-FFF2-40B4-BE49-F238E27FC236}">
              <a16:creationId xmlns:a16="http://schemas.microsoft.com/office/drawing/2014/main" id="{00000000-0008-0000-0700-0000AF2E0000}"/>
            </a:ext>
          </a:extLst>
        </xdr:cNvPr>
        <xdr:cNvSpPr/>
      </xdr:nvSpPr>
      <xdr:spPr>
        <a:xfrm>
          <a:off x="13652500" y="163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95</xdr:row>
      <xdr:rowOff>161925</xdr:rowOff>
    </xdr:from>
    <xdr:to>
      <xdr:col>20</xdr:col>
      <xdr:colOff>226060</xdr:colOff>
      <xdr:row>97</xdr:row>
      <xdr:rowOff>78105</xdr:rowOff>
    </xdr:to>
    <xdr:sp macro="" textlink="">
      <xdr:nvSpPr>
        <xdr:cNvPr id="11952" name="テキスト ボックス 688">
          <a:extLst>
            <a:ext uri="{FF2B5EF4-FFF2-40B4-BE49-F238E27FC236}">
              <a16:creationId xmlns:a16="http://schemas.microsoft.com/office/drawing/2014/main" id="{00000000-0008-0000-0700-0000B02E0000}"/>
            </a:ext>
          </a:extLst>
        </xdr:cNvPr>
        <xdr:cNvSpPr txBox="1"/>
      </xdr:nvSpPr>
      <xdr:spPr>
        <a:xfrm>
          <a:off x="13435965" y="1644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73,424</a:t>
          </a:r>
        </a:p>
      </xdr:txBody>
    </xdr:sp>
    <xdr:clientData/>
  </xdr:twoCellAnchor>
  <xdr:twoCellAnchor>
    <xdr:from>
      <xdr:col>18</xdr:col>
      <xdr:colOff>390525</xdr:colOff>
      <xdr:row>95</xdr:row>
      <xdr:rowOff>56515</xdr:rowOff>
    </xdr:from>
    <xdr:to>
      <xdr:col>18</xdr:col>
      <xdr:colOff>492125</xdr:colOff>
      <xdr:row>95</xdr:row>
      <xdr:rowOff>158115</xdr:rowOff>
    </xdr:to>
    <xdr:sp macro="" textlink="">
      <xdr:nvSpPr>
        <xdr:cNvPr id="11953" name="フローチャート : 判断 689">
          <a:extLst>
            <a:ext uri="{FF2B5EF4-FFF2-40B4-BE49-F238E27FC236}">
              <a16:creationId xmlns:a16="http://schemas.microsoft.com/office/drawing/2014/main" id="{00000000-0008-0000-0700-0000B12E0000}"/>
            </a:ext>
          </a:extLst>
        </xdr:cNvPr>
        <xdr:cNvSpPr/>
      </xdr:nvSpPr>
      <xdr:spPr>
        <a:xfrm>
          <a:off x="12763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95</xdr:row>
      <xdr:rowOff>149225</xdr:rowOff>
    </xdr:from>
    <xdr:to>
      <xdr:col>19</xdr:col>
      <xdr:colOff>22860</xdr:colOff>
      <xdr:row>97</xdr:row>
      <xdr:rowOff>65405</xdr:rowOff>
    </xdr:to>
    <xdr:sp macro="" textlink="">
      <xdr:nvSpPr>
        <xdr:cNvPr id="11954" name="テキスト ボックス 690">
          <a:extLst>
            <a:ext uri="{FF2B5EF4-FFF2-40B4-BE49-F238E27FC236}">
              <a16:creationId xmlns:a16="http://schemas.microsoft.com/office/drawing/2014/main" id="{00000000-0008-0000-0700-0000B22E0000}"/>
            </a:ext>
          </a:extLst>
        </xdr:cNvPr>
        <xdr:cNvSpPr txBox="1"/>
      </xdr:nvSpPr>
      <xdr:spPr>
        <a:xfrm>
          <a:off x="12546965" y="164369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75,633</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1955" name="テキスト ボックス 691">
          <a:extLst>
            <a:ext uri="{FF2B5EF4-FFF2-40B4-BE49-F238E27FC236}">
              <a16:creationId xmlns:a16="http://schemas.microsoft.com/office/drawing/2014/main" id="{00000000-0008-0000-0700-0000B32E0000}"/>
            </a:ext>
          </a:extLst>
        </xdr:cNvPr>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1956" name="テキスト ボックス 692">
          <a:extLst>
            <a:ext uri="{FF2B5EF4-FFF2-40B4-BE49-F238E27FC236}">
              <a16:creationId xmlns:a16="http://schemas.microsoft.com/office/drawing/2014/main" id="{00000000-0008-0000-0700-0000B42E0000}"/>
            </a:ext>
          </a:extLst>
        </xdr:cNvPr>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1957" name="テキスト ボックス 693">
          <a:extLst>
            <a:ext uri="{FF2B5EF4-FFF2-40B4-BE49-F238E27FC236}">
              <a16:creationId xmlns:a16="http://schemas.microsoft.com/office/drawing/2014/main" id="{00000000-0008-0000-0700-0000B52E0000}"/>
            </a:ext>
          </a:extLst>
        </xdr:cNvPr>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1958" name="テキスト ボックス 694">
          <a:extLst>
            <a:ext uri="{FF2B5EF4-FFF2-40B4-BE49-F238E27FC236}">
              <a16:creationId xmlns:a16="http://schemas.microsoft.com/office/drawing/2014/main" id="{00000000-0008-0000-0700-0000B62E0000}"/>
            </a:ext>
          </a:extLst>
        </xdr:cNvPr>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1959" name="テキスト ボックス 695">
          <a:extLst>
            <a:ext uri="{FF2B5EF4-FFF2-40B4-BE49-F238E27FC236}">
              <a16:creationId xmlns:a16="http://schemas.microsoft.com/office/drawing/2014/main" id="{00000000-0008-0000-0700-0000B72E0000}"/>
            </a:ext>
          </a:extLst>
        </xdr:cNvPr>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93</xdr:row>
      <xdr:rowOff>170815</xdr:rowOff>
    </xdr:from>
    <xdr:to>
      <xdr:col>23</xdr:col>
      <xdr:colOff>568325</xdr:colOff>
      <xdr:row>94</xdr:row>
      <xdr:rowOff>100965</xdr:rowOff>
    </xdr:to>
    <xdr:sp macro="" textlink="">
      <xdr:nvSpPr>
        <xdr:cNvPr id="11960" name="円/楕円 696">
          <a:extLst>
            <a:ext uri="{FF2B5EF4-FFF2-40B4-BE49-F238E27FC236}">
              <a16:creationId xmlns:a16="http://schemas.microsoft.com/office/drawing/2014/main" id="{00000000-0008-0000-0700-0000B82E0000}"/>
            </a:ext>
          </a:extLst>
        </xdr:cNvPr>
        <xdr:cNvSpPr/>
      </xdr:nvSpPr>
      <xdr:spPr>
        <a:xfrm>
          <a:off x="16268700" y="161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93</xdr:row>
      <xdr:rowOff>22225</xdr:rowOff>
    </xdr:from>
    <xdr:to>
      <xdr:col>24</xdr:col>
      <xdr:colOff>481330</xdr:colOff>
      <xdr:row>94</xdr:row>
      <xdr:rowOff>109220</xdr:rowOff>
    </xdr:to>
    <xdr:sp macro="" textlink="">
      <xdr:nvSpPr>
        <xdr:cNvPr id="11961" name="公債費該当値テキスト">
          <a:extLst>
            <a:ext uri="{FF2B5EF4-FFF2-40B4-BE49-F238E27FC236}">
              <a16:creationId xmlns:a16="http://schemas.microsoft.com/office/drawing/2014/main" id="{00000000-0008-0000-0700-0000B92E0000}"/>
            </a:ext>
          </a:extLst>
        </xdr:cNvPr>
        <xdr:cNvSpPr txBox="1"/>
      </xdr:nvSpPr>
      <xdr:spPr>
        <a:xfrm>
          <a:off x="16370300" y="159670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115,674</a:t>
          </a:r>
        </a:p>
      </xdr:txBody>
    </xdr:sp>
    <xdr:clientData/>
  </xdr:twoCellAnchor>
  <xdr:twoCellAnchor>
    <xdr:from>
      <xdr:col>22</xdr:col>
      <xdr:colOff>314325</xdr:colOff>
      <xdr:row>94</xdr:row>
      <xdr:rowOff>33020</xdr:rowOff>
    </xdr:from>
    <xdr:to>
      <xdr:col>22</xdr:col>
      <xdr:colOff>415925</xdr:colOff>
      <xdr:row>94</xdr:row>
      <xdr:rowOff>134620</xdr:rowOff>
    </xdr:to>
    <xdr:sp macro="" textlink="">
      <xdr:nvSpPr>
        <xdr:cNvPr id="11962" name="円/楕円 698">
          <a:extLst>
            <a:ext uri="{FF2B5EF4-FFF2-40B4-BE49-F238E27FC236}">
              <a16:creationId xmlns:a16="http://schemas.microsoft.com/office/drawing/2014/main" id="{00000000-0008-0000-0700-0000BA2E0000}"/>
            </a:ext>
          </a:extLst>
        </xdr:cNvPr>
        <xdr:cNvSpPr/>
      </xdr:nvSpPr>
      <xdr:spPr>
        <a:xfrm>
          <a:off x="15430500" y="1614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65405</xdr:colOff>
      <xdr:row>92</xdr:row>
      <xdr:rowOff>151130</xdr:rowOff>
    </xdr:from>
    <xdr:to>
      <xdr:col>22</xdr:col>
      <xdr:colOff>664210</xdr:colOff>
      <xdr:row>94</xdr:row>
      <xdr:rowOff>67310</xdr:rowOff>
    </xdr:to>
    <xdr:sp macro="" textlink="">
      <xdr:nvSpPr>
        <xdr:cNvPr id="11963" name="テキスト ボックス 699">
          <a:extLst>
            <a:ext uri="{FF2B5EF4-FFF2-40B4-BE49-F238E27FC236}">
              <a16:creationId xmlns:a16="http://schemas.microsoft.com/office/drawing/2014/main" id="{00000000-0008-0000-0700-0000BB2E0000}"/>
            </a:ext>
          </a:extLst>
        </xdr:cNvPr>
        <xdr:cNvSpPr txBox="1"/>
      </xdr:nvSpPr>
      <xdr:spPr>
        <a:xfrm>
          <a:off x="15181580" y="15924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109,771</a:t>
          </a:r>
        </a:p>
      </xdr:txBody>
    </xdr:sp>
    <xdr:clientData/>
  </xdr:twoCellAnchor>
  <xdr:twoCellAnchor>
    <xdr:from>
      <xdr:col>21</xdr:col>
      <xdr:colOff>111125</xdr:colOff>
      <xdr:row>94</xdr:row>
      <xdr:rowOff>73660</xdr:rowOff>
    </xdr:from>
    <xdr:to>
      <xdr:col>21</xdr:col>
      <xdr:colOff>212725</xdr:colOff>
      <xdr:row>95</xdr:row>
      <xdr:rowOff>3810</xdr:rowOff>
    </xdr:to>
    <xdr:sp macro="" textlink="">
      <xdr:nvSpPr>
        <xdr:cNvPr id="11964" name="円/楕円 700">
          <a:extLst>
            <a:ext uri="{FF2B5EF4-FFF2-40B4-BE49-F238E27FC236}">
              <a16:creationId xmlns:a16="http://schemas.microsoft.com/office/drawing/2014/main" id="{00000000-0008-0000-0700-0000BC2E0000}"/>
            </a:ext>
          </a:extLst>
        </xdr:cNvPr>
        <xdr:cNvSpPr/>
      </xdr:nvSpPr>
      <xdr:spPr>
        <a:xfrm>
          <a:off x="14541500" y="1618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93</xdr:row>
      <xdr:rowOff>20320</xdr:rowOff>
    </xdr:from>
    <xdr:to>
      <xdr:col>21</xdr:col>
      <xdr:colOff>460375</xdr:colOff>
      <xdr:row>94</xdr:row>
      <xdr:rowOff>107315</xdr:rowOff>
    </xdr:to>
    <xdr:sp macro="" textlink="">
      <xdr:nvSpPr>
        <xdr:cNvPr id="11965" name="テキスト ボックス 701">
          <a:extLst>
            <a:ext uri="{FF2B5EF4-FFF2-40B4-BE49-F238E27FC236}">
              <a16:creationId xmlns:a16="http://schemas.microsoft.com/office/drawing/2014/main" id="{00000000-0008-0000-0700-0000BD2E0000}"/>
            </a:ext>
          </a:extLst>
        </xdr:cNvPr>
        <xdr:cNvSpPr txBox="1"/>
      </xdr:nvSpPr>
      <xdr:spPr>
        <a:xfrm>
          <a:off x="14292580" y="15965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102,623</a:t>
          </a:r>
        </a:p>
      </xdr:txBody>
    </xdr:sp>
    <xdr:clientData/>
  </xdr:twoCellAnchor>
  <xdr:twoCellAnchor>
    <xdr:from>
      <xdr:col>19</xdr:col>
      <xdr:colOff>593725</xdr:colOff>
      <xdr:row>94</xdr:row>
      <xdr:rowOff>93980</xdr:rowOff>
    </xdr:from>
    <xdr:to>
      <xdr:col>20</xdr:col>
      <xdr:colOff>9525</xdr:colOff>
      <xdr:row>95</xdr:row>
      <xdr:rowOff>24130</xdr:rowOff>
    </xdr:to>
    <xdr:sp macro="" textlink="">
      <xdr:nvSpPr>
        <xdr:cNvPr id="11966" name="円/楕円 702">
          <a:extLst>
            <a:ext uri="{FF2B5EF4-FFF2-40B4-BE49-F238E27FC236}">
              <a16:creationId xmlns:a16="http://schemas.microsoft.com/office/drawing/2014/main" id="{00000000-0008-0000-0700-0000BE2E0000}"/>
            </a:ext>
          </a:extLst>
        </xdr:cNvPr>
        <xdr:cNvSpPr/>
      </xdr:nvSpPr>
      <xdr:spPr>
        <a:xfrm>
          <a:off x="13652500" y="162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93</xdr:row>
      <xdr:rowOff>41275</xdr:rowOff>
    </xdr:from>
    <xdr:to>
      <xdr:col>20</xdr:col>
      <xdr:colOff>226060</xdr:colOff>
      <xdr:row>94</xdr:row>
      <xdr:rowOff>128270</xdr:rowOff>
    </xdr:to>
    <xdr:sp macro="" textlink="">
      <xdr:nvSpPr>
        <xdr:cNvPr id="11967" name="テキスト ボックス 703">
          <a:extLst>
            <a:ext uri="{FF2B5EF4-FFF2-40B4-BE49-F238E27FC236}">
              <a16:creationId xmlns:a16="http://schemas.microsoft.com/office/drawing/2014/main" id="{00000000-0008-0000-0700-0000BF2E0000}"/>
            </a:ext>
          </a:extLst>
        </xdr:cNvPr>
        <xdr:cNvSpPr txBox="1"/>
      </xdr:nvSpPr>
      <xdr:spPr>
        <a:xfrm>
          <a:off x="13435965" y="1598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99,058</a:t>
          </a:r>
        </a:p>
      </xdr:txBody>
    </xdr:sp>
    <xdr:clientData/>
  </xdr:twoCellAnchor>
  <xdr:twoCellAnchor>
    <xdr:from>
      <xdr:col>18</xdr:col>
      <xdr:colOff>390525</xdr:colOff>
      <xdr:row>94</xdr:row>
      <xdr:rowOff>52705</xdr:rowOff>
    </xdr:from>
    <xdr:to>
      <xdr:col>18</xdr:col>
      <xdr:colOff>492125</xdr:colOff>
      <xdr:row>94</xdr:row>
      <xdr:rowOff>154940</xdr:rowOff>
    </xdr:to>
    <xdr:sp macro="" textlink="">
      <xdr:nvSpPr>
        <xdr:cNvPr id="11968" name="円/楕円 704">
          <a:extLst>
            <a:ext uri="{FF2B5EF4-FFF2-40B4-BE49-F238E27FC236}">
              <a16:creationId xmlns:a16="http://schemas.microsoft.com/office/drawing/2014/main" id="{00000000-0008-0000-0700-0000C02E0000}"/>
            </a:ext>
          </a:extLst>
        </xdr:cNvPr>
        <xdr:cNvSpPr/>
      </xdr:nvSpPr>
      <xdr:spPr>
        <a:xfrm>
          <a:off x="12763500" y="16169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141605</xdr:colOff>
      <xdr:row>92</xdr:row>
      <xdr:rowOff>170815</xdr:rowOff>
    </xdr:from>
    <xdr:to>
      <xdr:col>19</xdr:col>
      <xdr:colOff>54610</xdr:colOff>
      <xdr:row>94</xdr:row>
      <xdr:rowOff>86360</xdr:rowOff>
    </xdr:to>
    <xdr:sp macro="" textlink="">
      <xdr:nvSpPr>
        <xdr:cNvPr id="11969" name="テキスト ボックス 705">
          <a:extLst>
            <a:ext uri="{FF2B5EF4-FFF2-40B4-BE49-F238E27FC236}">
              <a16:creationId xmlns:a16="http://schemas.microsoft.com/office/drawing/2014/main" id="{00000000-0008-0000-0700-0000C12E0000}"/>
            </a:ext>
          </a:extLst>
        </xdr:cNvPr>
        <xdr:cNvSpPr txBox="1"/>
      </xdr:nvSpPr>
      <xdr:spPr>
        <a:xfrm>
          <a:off x="12514580" y="15944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106,316</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1970" name="正方形/長方形 706">
          <a:extLst>
            <a:ext uri="{FF2B5EF4-FFF2-40B4-BE49-F238E27FC236}">
              <a16:creationId xmlns:a16="http://schemas.microsoft.com/office/drawing/2014/main" id="{00000000-0008-0000-0700-0000C22E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1971" name="正方形/長方形 707">
          <a:extLst>
            <a:ext uri="{FF2B5EF4-FFF2-40B4-BE49-F238E27FC236}">
              <a16:creationId xmlns:a16="http://schemas.microsoft.com/office/drawing/2014/main" id="{00000000-0008-0000-0700-0000C32E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1972" name="正方形/長方形 708">
          <a:extLst>
            <a:ext uri="{FF2B5EF4-FFF2-40B4-BE49-F238E27FC236}">
              <a16:creationId xmlns:a16="http://schemas.microsoft.com/office/drawing/2014/main" id="{00000000-0008-0000-0700-0000C42E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10/79</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1973" name="正方形/長方形 709">
          <a:extLst>
            <a:ext uri="{FF2B5EF4-FFF2-40B4-BE49-F238E27FC236}">
              <a16:creationId xmlns:a16="http://schemas.microsoft.com/office/drawing/2014/main" id="{00000000-0008-0000-0700-0000C52E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1974" name="正方形/長方形 710">
          <a:extLst>
            <a:ext uri="{FF2B5EF4-FFF2-40B4-BE49-F238E27FC236}">
              <a16:creationId xmlns:a16="http://schemas.microsoft.com/office/drawing/2014/main" id="{00000000-0008-0000-0700-0000C62E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999</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1975" name="正方形/長方形 711">
          <a:extLst>
            <a:ext uri="{FF2B5EF4-FFF2-40B4-BE49-F238E27FC236}">
              <a16:creationId xmlns:a16="http://schemas.microsoft.com/office/drawing/2014/main" id="{00000000-0008-0000-0700-0000C72E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1976" name="正方形/長方形 712">
          <a:extLst>
            <a:ext uri="{FF2B5EF4-FFF2-40B4-BE49-F238E27FC236}">
              <a16:creationId xmlns:a16="http://schemas.microsoft.com/office/drawing/2014/main" id="{00000000-0008-0000-0700-0000C82E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275</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77" name="正方形/長方形 713">
          <a:extLst>
            <a:ext uri="{FF2B5EF4-FFF2-40B4-BE49-F238E27FC236}">
              <a16:creationId xmlns:a16="http://schemas.microsoft.com/office/drawing/2014/main" id="{00000000-0008-0000-0700-0000C92E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1978" name="テキスト ボックス 714">
          <a:extLst>
            <a:ext uri="{FF2B5EF4-FFF2-40B4-BE49-F238E27FC236}">
              <a16:creationId xmlns:a16="http://schemas.microsoft.com/office/drawing/2014/main" id="{00000000-0008-0000-0700-0000CA2E0000}"/>
            </a:ext>
          </a:extLst>
        </xdr:cNvPr>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1979" name="直線コネクタ 715">
          <a:extLst>
            <a:ext uri="{FF2B5EF4-FFF2-40B4-BE49-F238E27FC236}">
              <a16:creationId xmlns:a16="http://schemas.microsoft.com/office/drawing/2014/main" id="{00000000-0008-0000-0700-0000CB2E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1980" name="直線コネクタ 716">
          <a:extLst>
            <a:ext uri="{FF2B5EF4-FFF2-40B4-BE49-F238E27FC236}">
              <a16:creationId xmlns:a16="http://schemas.microsoft.com/office/drawing/2014/main" id="{00000000-0008-0000-0700-0000CC2E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73660</xdr:rowOff>
    </xdr:from>
    <xdr:to>
      <xdr:col>26</xdr:col>
      <xdr:colOff>427990</xdr:colOff>
      <xdr:row>39</xdr:row>
      <xdr:rowOff>161290</xdr:rowOff>
    </xdr:to>
    <xdr:sp macro="" textlink="">
      <xdr:nvSpPr>
        <xdr:cNvPr id="11981" name="テキスト ボックス 717">
          <a:extLst>
            <a:ext uri="{FF2B5EF4-FFF2-40B4-BE49-F238E27FC236}">
              <a16:creationId xmlns:a16="http://schemas.microsoft.com/office/drawing/2014/main" id="{00000000-0008-0000-0700-0000CD2E0000}"/>
            </a:ext>
          </a:extLst>
        </xdr:cNvPr>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37</xdr:row>
      <xdr:rowOff>6350</xdr:rowOff>
    </xdr:from>
    <xdr:to>
      <xdr:col>33</xdr:col>
      <xdr:colOff>314325</xdr:colOff>
      <xdr:row>37</xdr:row>
      <xdr:rowOff>6350</xdr:rowOff>
    </xdr:to>
    <xdr:cxnSp macro="">
      <xdr:nvCxnSpPr>
        <xdr:cNvPr id="11982" name="直線コネクタ 718">
          <a:extLst>
            <a:ext uri="{FF2B5EF4-FFF2-40B4-BE49-F238E27FC236}">
              <a16:creationId xmlns:a16="http://schemas.microsoft.com/office/drawing/2014/main" id="{00000000-0008-0000-0700-0000CE2E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36</xdr:row>
      <xdr:rowOff>35560</xdr:rowOff>
    </xdr:from>
    <xdr:to>
      <xdr:col>26</xdr:col>
      <xdr:colOff>427990</xdr:colOff>
      <xdr:row>37</xdr:row>
      <xdr:rowOff>123190</xdr:rowOff>
    </xdr:to>
    <xdr:sp macro="" textlink="">
      <xdr:nvSpPr>
        <xdr:cNvPr id="11983" name="テキスト ボックス 719">
          <a:extLst>
            <a:ext uri="{FF2B5EF4-FFF2-40B4-BE49-F238E27FC236}">
              <a16:creationId xmlns:a16="http://schemas.microsoft.com/office/drawing/2014/main" id="{00000000-0008-0000-0700-0000CF2E0000}"/>
            </a:ext>
          </a:extLst>
        </xdr:cNvPr>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26</xdr:col>
      <xdr:colOff>428625</xdr:colOff>
      <xdr:row>34</xdr:row>
      <xdr:rowOff>139700</xdr:rowOff>
    </xdr:from>
    <xdr:to>
      <xdr:col>33</xdr:col>
      <xdr:colOff>314325</xdr:colOff>
      <xdr:row>34</xdr:row>
      <xdr:rowOff>139700</xdr:rowOff>
    </xdr:to>
    <xdr:cxnSp macro="">
      <xdr:nvCxnSpPr>
        <xdr:cNvPr id="11984" name="直線コネクタ 720">
          <a:extLst>
            <a:ext uri="{FF2B5EF4-FFF2-40B4-BE49-F238E27FC236}">
              <a16:creationId xmlns:a16="http://schemas.microsoft.com/office/drawing/2014/main" id="{00000000-0008-0000-0700-0000D02E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33</xdr:row>
      <xdr:rowOff>168910</xdr:rowOff>
    </xdr:from>
    <xdr:to>
      <xdr:col>26</xdr:col>
      <xdr:colOff>427990</xdr:colOff>
      <xdr:row>35</xdr:row>
      <xdr:rowOff>84455</xdr:rowOff>
    </xdr:to>
    <xdr:sp macro="" textlink="">
      <xdr:nvSpPr>
        <xdr:cNvPr id="11985" name="テキスト ボックス 721">
          <a:extLst>
            <a:ext uri="{FF2B5EF4-FFF2-40B4-BE49-F238E27FC236}">
              <a16:creationId xmlns:a16="http://schemas.microsoft.com/office/drawing/2014/main" id="{00000000-0008-0000-0700-0000D12E0000}"/>
            </a:ext>
          </a:extLst>
        </xdr:cNvPr>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26</xdr:col>
      <xdr:colOff>428625</xdr:colOff>
      <xdr:row>32</xdr:row>
      <xdr:rowOff>101600</xdr:rowOff>
    </xdr:from>
    <xdr:to>
      <xdr:col>33</xdr:col>
      <xdr:colOff>314325</xdr:colOff>
      <xdr:row>32</xdr:row>
      <xdr:rowOff>101600</xdr:rowOff>
    </xdr:to>
    <xdr:cxnSp macro="">
      <xdr:nvCxnSpPr>
        <xdr:cNvPr id="11986" name="直線コネクタ 722">
          <a:extLst>
            <a:ext uri="{FF2B5EF4-FFF2-40B4-BE49-F238E27FC236}">
              <a16:creationId xmlns:a16="http://schemas.microsoft.com/office/drawing/2014/main" id="{00000000-0008-0000-0700-0000D22E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31</xdr:row>
      <xdr:rowOff>130810</xdr:rowOff>
    </xdr:from>
    <xdr:to>
      <xdr:col>26</xdr:col>
      <xdr:colOff>427990</xdr:colOff>
      <xdr:row>33</xdr:row>
      <xdr:rowOff>46990</xdr:rowOff>
    </xdr:to>
    <xdr:sp macro="" textlink="">
      <xdr:nvSpPr>
        <xdr:cNvPr id="11987" name="テキスト ボックス 723">
          <a:extLst>
            <a:ext uri="{FF2B5EF4-FFF2-40B4-BE49-F238E27FC236}">
              <a16:creationId xmlns:a16="http://schemas.microsoft.com/office/drawing/2014/main" id="{00000000-0008-0000-0700-0000D32E0000}"/>
            </a:ext>
          </a:extLst>
        </xdr:cNvPr>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30</xdr:row>
      <xdr:rowOff>63500</xdr:rowOff>
    </xdr:from>
    <xdr:to>
      <xdr:col>33</xdr:col>
      <xdr:colOff>314325</xdr:colOff>
      <xdr:row>30</xdr:row>
      <xdr:rowOff>63500</xdr:rowOff>
    </xdr:to>
    <xdr:cxnSp macro="">
      <xdr:nvCxnSpPr>
        <xdr:cNvPr id="11988" name="直線コネクタ 724">
          <a:extLst>
            <a:ext uri="{FF2B5EF4-FFF2-40B4-BE49-F238E27FC236}">
              <a16:creationId xmlns:a16="http://schemas.microsoft.com/office/drawing/2014/main" id="{00000000-0008-0000-0700-0000D42E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29</xdr:row>
      <xdr:rowOff>92710</xdr:rowOff>
    </xdr:from>
    <xdr:to>
      <xdr:col>26</xdr:col>
      <xdr:colOff>427990</xdr:colOff>
      <xdr:row>31</xdr:row>
      <xdr:rowOff>8890</xdr:rowOff>
    </xdr:to>
    <xdr:sp macro="" textlink="">
      <xdr:nvSpPr>
        <xdr:cNvPr id="11989" name="テキスト ボックス 725">
          <a:extLst>
            <a:ext uri="{FF2B5EF4-FFF2-40B4-BE49-F238E27FC236}">
              <a16:creationId xmlns:a16="http://schemas.microsoft.com/office/drawing/2014/main" id="{00000000-0008-0000-0700-0000D52E0000}"/>
            </a:ext>
          </a:extLst>
        </xdr:cNvPr>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1990" name="直線コネクタ 726">
          <a:extLst>
            <a:ext uri="{FF2B5EF4-FFF2-40B4-BE49-F238E27FC236}">
              <a16:creationId xmlns:a16="http://schemas.microsoft.com/office/drawing/2014/main" id="{00000000-0008-0000-0700-0000D62E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27</xdr:row>
      <xdr:rowOff>54610</xdr:rowOff>
    </xdr:from>
    <xdr:to>
      <xdr:col>26</xdr:col>
      <xdr:colOff>427990</xdr:colOff>
      <xdr:row>28</xdr:row>
      <xdr:rowOff>141605</xdr:rowOff>
    </xdr:to>
    <xdr:sp macro="" textlink="">
      <xdr:nvSpPr>
        <xdr:cNvPr id="11991" name="テキスト ボックス 727">
          <a:extLst>
            <a:ext uri="{FF2B5EF4-FFF2-40B4-BE49-F238E27FC236}">
              <a16:creationId xmlns:a16="http://schemas.microsoft.com/office/drawing/2014/main" id="{00000000-0008-0000-0700-0000D72E0000}"/>
            </a:ext>
          </a:extLst>
        </xdr:cNvPr>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1992" name="諸支出金グラフ枠">
          <a:extLst>
            <a:ext uri="{FF2B5EF4-FFF2-40B4-BE49-F238E27FC236}">
              <a16:creationId xmlns:a16="http://schemas.microsoft.com/office/drawing/2014/main" id="{00000000-0008-0000-0700-0000D82E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31</xdr:row>
      <xdr:rowOff>140970</xdr:rowOff>
    </xdr:from>
    <xdr:to>
      <xdr:col>32</xdr:col>
      <xdr:colOff>186055</xdr:colOff>
      <xdr:row>39</xdr:row>
      <xdr:rowOff>44450</xdr:rowOff>
    </xdr:to>
    <xdr:cxnSp macro="">
      <xdr:nvCxnSpPr>
        <xdr:cNvPr id="11993" name="直線コネクタ 729">
          <a:extLst>
            <a:ext uri="{FF2B5EF4-FFF2-40B4-BE49-F238E27FC236}">
              <a16:creationId xmlns:a16="http://schemas.microsoft.com/office/drawing/2014/main" id="{00000000-0008-0000-0700-0000D92E0000}"/>
            </a:ext>
          </a:extLst>
        </xdr:cNvPr>
        <xdr:cNvCxnSpPr/>
      </xdr:nvCxnSpPr>
      <xdr:spPr>
        <a:xfrm flipV="1">
          <a:off x="22159595" y="5455920"/>
          <a:ext cx="635"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48260</xdr:rowOff>
    </xdr:from>
    <xdr:to>
      <xdr:col>32</xdr:col>
      <xdr:colOff>487680</xdr:colOff>
      <xdr:row>40</xdr:row>
      <xdr:rowOff>135890</xdr:rowOff>
    </xdr:to>
    <xdr:sp macro="" textlink="">
      <xdr:nvSpPr>
        <xdr:cNvPr id="11994" name="諸支出金最小値テキスト">
          <a:extLst>
            <a:ext uri="{FF2B5EF4-FFF2-40B4-BE49-F238E27FC236}">
              <a16:creationId xmlns:a16="http://schemas.microsoft.com/office/drawing/2014/main" id="{00000000-0008-0000-0700-0000DA2E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39</xdr:row>
      <xdr:rowOff>44450</xdr:rowOff>
    </xdr:from>
    <xdr:to>
      <xdr:col>32</xdr:col>
      <xdr:colOff>276225</xdr:colOff>
      <xdr:row>39</xdr:row>
      <xdr:rowOff>44450</xdr:rowOff>
    </xdr:to>
    <xdr:cxnSp macro="">
      <xdr:nvCxnSpPr>
        <xdr:cNvPr id="11995" name="直線コネクタ 731">
          <a:extLst>
            <a:ext uri="{FF2B5EF4-FFF2-40B4-BE49-F238E27FC236}">
              <a16:creationId xmlns:a16="http://schemas.microsoft.com/office/drawing/2014/main" id="{00000000-0008-0000-0700-0000DB2E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30</xdr:row>
      <xdr:rowOff>87630</xdr:rowOff>
    </xdr:from>
    <xdr:to>
      <xdr:col>33</xdr:col>
      <xdr:colOff>21590</xdr:colOff>
      <xdr:row>32</xdr:row>
      <xdr:rowOff>3175</xdr:rowOff>
    </xdr:to>
    <xdr:sp macro="" textlink="">
      <xdr:nvSpPr>
        <xdr:cNvPr id="11996" name="諸支出金最大値テキスト">
          <a:extLst>
            <a:ext uri="{FF2B5EF4-FFF2-40B4-BE49-F238E27FC236}">
              <a16:creationId xmlns:a16="http://schemas.microsoft.com/office/drawing/2014/main" id="{00000000-0008-0000-0700-0000DC2E0000}"/>
            </a:ext>
          </a:extLst>
        </xdr:cNvPr>
        <xdr:cNvSpPr txBox="1"/>
      </xdr:nvSpPr>
      <xdr:spPr>
        <a:xfrm>
          <a:off x="22212300" y="5231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3,347</a:t>
          </a:r>
        </a:p>
      </xdr:txBody>
    </xdr:sp>
    <xdr:clientData/>
  </xdr:twoCellAnchor>
  <xdr:twoCellAnchor>
    <xdr:from>
      <xdr:col>32</xdr:col>
      <xdr:colOff>98425</xdr:colOff>
      <xdr:row>31</xdr:row>
      <xdr:rowOff>140970</xdr:rowOff>
    </xdr:from>
    <xdr:to>
      <xdr:col>32</xdr:col>
      <xdr:colOff>276225</xdr:colOff>
      <xdr:row>31</xdr:row>
      <xdr:rowOff>140970</xdr:rowOff>
    </xdr:to>
    <xdr:cxnSp macro="">
      <xdr:nvCxnSpPr>
        <xdr:cNvPr id="11997" name="直線コネクタ 733">
          <a:extLst>
            <a:ext uri="{FF2B5EF4-FFF2-40B4-BE49-F238E27FC236}">
              <a16:creationId xmlns:a16="http://schemas.microsoft.com/office/drawing/2014/main" id="{00000000-0008-0000-0700-0000DD2E0000}"/>
            </a:ext>
          </a:extLst>
        </xdr:cNvPr>
        <xdr:cNvCxnSpPr/>
      </xdr:nvCxnSpPr>
      <xdr:spPr>
        <a:xfrm>
          <a:off x="22072600" y="5455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11998" name="直線コネクタ 734">
          <a:extLst>
            <a:ext uri="{FF2B5EF4-FFF2-40B4-BE49-F238E27FC236}">
              <a16:creationId xmlns:a16="http://schemas.microsoft.com/office/drawing/2014/main" id="{00000000-0008-0000-0700-0000DE2E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127000</xdr:rowOff>
    </xdr:from>
    <xdr:to>
      <xdr:col>32</xdr:col>
      <xdr:colOff>615950</xdr:colOff>
      <xdr:row>39</xdr:row>
      <xdr:rowOff>43180</xdr:rowOff>
    </xdr:to>
    <xdr:sp macro="" textlink="">
      <xdr:nvSpPr>
        <xdr:cNvPr id="11999" name="諸支出金平均値テキスト">
          <a:extLst>
            <a:ext uri="{FF2B5EF4-FFF2-40B4-BE49-F238E27FC236}">
              <a16:creationId xmlns:a16="http://schemas.microsoft.com/office/drawing/2014/main" id="{00000000-0008-0000-0700-0000DF2E0000}"/>
            </a:ext>
          </a:extLst>
        </xdr:cNvPr>
        <xdr:cNvSpPr txBox="1"/>
      </xdr:nvSpPr>
      <xdr:spPr>
        <a:xfrm>
          <a:off x="22212300" y="647065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160</a:t>
          </a:r>
        </a:p>
      </xdr:txBody>
    </xdr:sp>
    <xdr:clientData/>
  </xdr:twoCellAnchor>
  <xdr:twoCellAnchor>
    <xdr:from>
      <xdr:col>32</xdr:col>
      <xdr:colOff>136525</xdr:colOff>
      <xdr:row>38</xdr:row>
      <xdr:rowOff>104140</xdr:rowOff>
    </xdr:from>
    <xdr:to>
      <xdr:col>32</xdr:col>
      <xdr:colOff>238125</xdr:colOff>
      <xdr:row>39</xdr:row>
      <xdr:rowOff>34290</xdr:rowOff>
    </xdr:to>
    <xdr:sp macro="" textlink="">
      <xdr:nvSpPr>
        <xdr:cNvPr id="12000" name="フローチャート : 判断 736">
          <a:extLst>
            <a:ext uri="{FF2B5EF4-FFF2-40B4-BE49-F238E27FC236}">
              <a16:creationId xmlns:a16="http://schemas.microsoft.com/office/drawing/2014/main" id="{00000000-0008-0000-0700-0000E02E0000}"/>
            </a:ext>
          </a:extLst>
        </xdr:cNvPr>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12001" name="直線コネクタ 737">
          <a:extLst>
            <a:ext uri="{FF2B5EF4-FFF2-40B4-BE49-F238E27FC236}">
              <a16:creationId xmlns:a16="http://schemas.microsoft.com/office/drawing/2014/main" id="{00000000-0008-0000-0700-0000E12E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132080</xdr:rowOff>
    </xdr:from>
    <xdr:to>
      <xdr:col>31</xdr:col>
      <xdr:colOff>85725</xdr:colOff>
      <xdr:row>37</xdr:row>
      <xdr:rowOff>62230</xdr:rowOff>
    </xdr:to>
    <xdr:sp macro="" textlink="">
      <xdr:nvSpPr>
        <xdr:cNvPr id="12002" name="フローチャート : 判断 738">
          <a:extLst>
            <a:ext uri="{FF2B5EF4-FFF2-40B4-BE49-F238E27FC236}">
              <a16:creationId xmlns:a16="http://schemas.microsoft.com/office/drawing/2014/main" id="{00000000-0008-0000-0700-0000E22E0000}"/>
            </a:ext>
          </a:extLst>
        </xdr:cNvPr>
        <xdr:cNvSpPr/>
      </xdr:nvSpPr>
      <xdr:spPr>
        <a:xfrm>
          <a:off x="21272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35</xdr:row>
      <xdr:rowOff>78740</xdr:rowOff>
    </xdr:from>
    <xdr:to>
      <xdr:col>31</xdr:col>
      <xdr:colOff>224155</xdr:colOff>
      <xdr:row>36</xdr:row>
      <xdr:rowOff>166370</xdr:rowOff>
    </xdr:to>
    <xdr:sp macro="" textlink="">
      <xdr:nvSpPr>
        <xdr:cNvPr id="12003" name="テキスト ボックス 739">
          <a:extLst>
            <a:ext uri="{FF2B5EF4-FFF2-40B4-BE49-F238E27FC236}">
              <a16:creationId xmlns:a16="http://schemas.microsoft.com/office/drawing/2014/main" id="{00000000-0008-0000-0700-0000E32E0000}"/>
            </a:ext>
          </a:extLst>
        </xdr:cNvPr>
        <xdr:cNvSpPr txBox="1"/>
      </xdr:nvSpPr>
      <xdr:spPr>
        <a:xfrm>
          <a:off x="21134070" y="6079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986</a:t>
          </a:r>
        </a:p>
      </xdr:txBody>
    </xdr:sp>
    <xdr:clientData/>
  </xdr:twoCellAnchor>
  <xdr:twoCellAnchor>
    <xdr:from>
      <xdr:col>28</xdr:col>
      <xdr:colOff>314325</xdr:colOff>
      <xdr:row>39</xdr:row>
      <xdr:rowOff>44450</xdr:rowOff>
    </xdr:from>
    <xdr:to>
      <xdr:col>29</xdr:col>
      <xdr:colOff>517525</xdr:colOff>
      <xdr:row>39</xdr:row>
      <xdr:rowOff>44450</xdr:rowOff>
    </xdr:to>
    <xdr:cxnSp macro="">
      <xdr:nvCxnSpPr>
        <xdr:cNvPr id="12004" name="直線コネクタ 740">
          <a:extLst>
            <a:ext uri="{FF2B5EF4-FFF2-40B4-BE49-F238E27FC236}">
              <a16:creationId xmlns:a16="http://schemas.microsoft.com/office/drawing/2014/main" id="{00000000-0008-0000-0700-0000E42E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76835</xdr:rowOff>
    </xdr:from>
    <xdr:to>
      <xdr:col>29</xdr:col>
      <xdr:colOff>568325</xdr:colOff>
      <xdr:row>38</xdr:row>
      <xdr:rowOff>6985</xdr:rowOff>
    </xdr:to>
    <xdr:sp macro="" textlink="">
      <xdr:nvSpPr>
        <xdr:cNvPr id="12005" name="フローチャート : 判断 741">
          <a:extLst>
            <a:ext uri="{FF2B5EF4-FFF2-40B4-BE49-F238E27FC236}">
              <a16:creationId xmlns:a16="http://schemas.microsoft.com/office/drawing/2014/main" id="{00000000-0008-0000-0700-0000E52E0000}"/>
            </a:ext>
          </a:extLst>
        </xdr:cNvPr>
        <xdr:cNvSpPr/>
      </xdr:nvSpPr>
      <xdr:spPr>
        <a:xfrm>
          <a:off x="2038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328295</xdr:colOff>
      <xdr:row>36</xdr:row>
      <xdr:rowOff>23495</xdr:rowOff>
    </xdr:from>
    <xdr:to>
      <xdr:col>30</xdr:col>
      <xdr:colOff>20955</xdr:colOff>
      <xdr:row>37</xdr:row>
      <xdr:rowOff>111125</xdr:rowOff>
    </xdr:to>
    <xdr:sp macro="" textlink="">
      <xdr:nvSpPr>
        <xdr:cNvPr id="12006" name="テキスト ボックス 742">
          <a:extLst>
            <a:ext uri="{FF2B5EF4-FFF2-40B4-BE49-F238E27FC236}">
              <a16:creationId xmlns:a16="http://schemas.microsoft.com/office/drawing/2014/main" id="{00000000-0008-0000-0700-0000E62E0000}"/>
            </a:ext>
          </a:extLst>
        </xdr:cNvPr>
        <xdr:cNvSpPr txBox="1"/>
      </xdr:nvSpPr>
      <xdr:spPr>
        <a:xfrm>
          <a:off x="20245070" y="6195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681</a:t>
          </a:r>
        </a:p>
      </xdr:txBody>
    </xdr:sp>
    <xdr:clientData/>
  </xdr:twoCellAnchor>
  <xdr:twoCellAnchor>
    <xdr:from>
      <xdr:col>27</xdr:col>
      <xdr:colOff>111125</xdr:colOff>
      <xdr:row>39</xdr:row>
      <xdr:rowOff>44450</xdr:rowOff>
    </xdr:from>
    <xdr:to>
      <xdr:col>28</xdr:col>
      <xdr:colOff>314325</xdr:colOff>
      <xdr:row>39</xdr:row>
      <xdr:rowOff>44450</xdr:rowOff>
    </xdr:to>
    <xdr:cxnSp macro="">
      <xdr:nvCxnSpPr>
        <xdr:cNvPr id="12007" name="直線コネクタ 743">
          <a:extLst>
            <a:ext uri="{FF2B5EF4-FFF2-40B4-BE49-F238E27FC236}">
              <a16:creationId xmlns:a16="http://schemas.microsoft.com/office/drawing/2014/main" id="{00000000-0008-0000-0700-0000E72E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109220</xdr:rowOff>
    </xdr:from>
    <xdr:to>
      <xdr:col>28</xdr:col>
      <xdr:colOff>365125</xdr:colOff>
      <xdr:row>36</xdr:row>
      <xdr:rowOff>38735</xdr:rowOff>
    </xdr:to>
    <xdr:sp macro="" textlink="">
      <xdr:nvSpPr>
        <xdr:cNvPr id="12008" name="フローチャート : 判断 744">
          <a:extLst>
            <a:ext uri="{FF2B5EF4-FFF2-40B4-BE49-F238E27FC236}">
              <a16:creationId xmlns:a16="http://schemas.microsoft.com/office/drawing/2014/main" id="{00000000-0008-0000-0700-0000E82E0000}"/>
            </a:ext>
          </a:extLst>
        </xdr:cNvPr>
        <xdr:cNvSpPr/>
      </xdr:nvSpPr>
      <xdr:spPr>
        <a:xfrm>
          <a:off x="19494500" y="6109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34</xdr:row>
      <xdr:rowOff>55245</xdr:rowOff>
    </xdr:from>
    <xdr:to>
      <xdr:col>28</xdr:col>
      <xdr:colOff>548640</xdr:colOff>
      <xdr:row>35</xdr:row>
      <xdr:rowOff>142240</xdr:rowOff>
    </xdr:to>
    <xdr:sp macro="" textlink="">
      <xdr:nvSpPr>
        <xdr:cNvPr id="12009" name="テキスト ボックス 745">
          <a:extLst>
            <a:ext uri="{FF2B5EF4-FFF2-40B4-BE49-F238E27FC236}">
              <a16:creationId xmlns:a16="http://schemas.microsoft.com/office/drawing/2014/main" id="{00000000-0008-0000-0700-0000E92E0000}"/>
            </a:ext>
          </a:extLst>
        </xdr:cNvPr>
        <xdr:cNvSpPr txBox="1"/>
      </xdr:nvSpPr>
      <xdr:spPr>
        <a:xfrm>
          <a:off x="19310350" y="5884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1,498</a:t>
          </a:r>
        </a:p>
      </xdr:txBody>
    </xdr:sp>
    <xdr:clientData/>
  </xdr:twoCellAnchor>
  <xdr:twoCellAnchor>
    <xdr:from>
      <xdr:col>27</xdr:col>
      <xdr:colOff>60325</xdr:colOff>
      <xdr:row>36</xdr:row>
      <xdr:rowOff>76200</xdr:rowOff>
    </xdr:from>
    <xdr:to>
      <xdr:col>27</xdr:col>
      <xdr:colOff>161925</xdr:colOff>
      <xdr:row>37</xdr:row>
      <xdr:rowOff>6350</xdr:rowOff>
    </xdr:to>
    <xdr:sp macro="" textlink="">
      <xdr:nvSpPr>
        <xdr:cNvPr id="12010" name="フローチャート : 判断 746">
          <a:extLst>
            <a:ext uri="{FF2B5EF4-FFF2-40B4-BE49-F238E27FC236}">
              <a16:creationId xmlns:a16="http://schemas.microsoft.com/office/drawing/2014/main" id="{00000000-0008-0000-0700-0000EA2E0000}"/>
            </a:ext>
          </a:extLst>
        </xdr:cNvPr>
        <xdr:cNvSpPr/>
      </xdr:nvSpPr>
      <xdr:spPr>
        <a:xfrm>
          <a:off x="186055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35</xdr:row>
      <xdr:rowOff>22860</xdr:rowOff>
    </xdr:from>
    <xdr:to>
      <xdr:col>27</xdr:col>
      <xdr:colOff>345440</xdr:colOff>
      <xdr:row>36</xdr:row>
      <xdr:rowOff>110490</xdr:rowOff>
    </xdr:to>
    <xdr:sp macro="" textlink="">
      <xdr:nvSpPr>
        <xdr:cNvPr id="12011" name="テキスト ボックス 747">
          <a:extLst>
            <a:ext uri="{FF2B5EF4-FFF2-40B4-BE49-F238E27FC236}">
              <a16:creationId xmlns:a16="http://schemas.microsoft.com/office/drawing/2014/main" id="{00000000-0008-0000-0700-0000EB2E0000}"/>
            </a:ext>
          </a:extLst>
        </xdr:cNvPr>
        <xdr:cNvSpPr txBox="1"/>
      </xdr:nvSpPr>
      <xdr:spPr>
        <a:xfrm>
          <a:off x="18421350" y="6023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1,134</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2012" name="テキスト ボックス 748">
          <a:extLst>
            <a:ext uri="{FF2B5EF4-FFF2-40B4-BE49-F238E27FC236}">
              <a16:creationId xmlns:a16="http://schemas.microsoft.com/office/drawing/2014/main" id="{00000000-0008-0000-0700-0000EC2E0000}"/>
            </a:ext>
          </a:extLst>
        </xdr:cNvPr>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2013" name="テキスト ボックス 749">
          <a:extLst>
            <a:ext uri="{FF2B5EF4-FFF2-40B4-BE49-F238E27FC236}">
              <a16:creationId xmlns:a16="http://schemas.microsoft.com/office/drawing/2014/main" id="{00000000-0008-0000-0700-0000ED2E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2014" name="テキスト ボックス 750">
          <a:extLst>
            <a:ext uri="{FF2B5EF4-FFF2-40B4-BE49-F238E27FC236}">
              <a16:creationId xmlns:a16="http://schemas.microsoft.com/office/drawing/2014/main" id="{00000000-0008-0000-0700-0000EE2E0000}"/>
            </a:ext>
          </a:extLst>
        </xdr:cNvPr>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2015" name="テキスト ボックス 751">
          <a:extLst>
            <a:ext uri="{FF2B5EF4-FFF2-40B4-BE49-F238E27FC236}">
              <a16:creationId xmlns:a16="http://schemas.microsoft.com/office/drawing/2014/main" id="{00000000-0008-0000-0700-0000EF2E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2016" name="テキスト ボックス 752">
          <a:extLst>
            <a:ext uri="{FF2B5EF4-FFF2-40B4-BE49-F238E27FC236}">
              <a16:creationId xmlns:a16="http://schemas.microsoft.com/office/drawing/2014/main" id="{00000000-0008-0000-0700-0000F02E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38</xdr:row>
      <xdr:rowOff>165100</xdr:rowOff>
    </xdr:from>
    <xdr:to>
      <xdr:col>32</xdr:col>
      <xdr:colOff>238125</xdr:colOff>
      <xdr:row>39</xdr:row>
      <xdr:rowOff>95250</xdr:rowOff>
    </xdr:to>
    <xdr:sp macro="" textlink="">
      <xdr:nvSpPr>
        <xdr:cNvPr id="12017" name="円/楕円 753">
          <a:extLst>
            <a:ext uri="{FF2B5EF4-FFF2-40B4-BE49-F238E27FC236}">
              <a16:creationId xmlns:a16="http://schemas.microsoft.com/office/drawing/2014/main" id="{00000000-0008-0000-0700-0000F12E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82550</xdr:rowOff>
    </xdr:from>
    <xdr:to>
      <xdr:col>32</xdr:col>
      <xdr:colOff>487680</xdr:colOff>
      <xdr:row>39</xdr:row>
      <xdr:rowOff>170180</xdr:rowOff>
    </xdr:to>
    <xdr:sp macro="" textlink="">
      <xdr:nvSpPr>
        <xdr:cNvPr id="12018" name="諸支出金該当値テキスト">
          <a:extLst>
            <a:ext uri="{FF2B5EF4-FFF2-40B4-BE49-F238E27FC236}">
              <a16:creationId xmlns:a16="http://schemas.microsoft.com/office/drawing/2014/main" id="{00000000-0008-0000-0700-0000F22E0000}"/>
            </a:ext>
          </a:extLst>
        </xdr:cNvPr>
        <xdr:cNvSpPr txBox="1"/>
      </xdr:nvSpPr>
      <xdr:spPr>
        <a:xfrm>
          <a:off x="22212300" y="65976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165100</xdr:rowOff>
    </xdr:from>
    <xdr:to>
      <xdr:col>31</xdr:col>
      <xdr:colOff>85725</xdr:colOff>
      <xdr:row>39</xdr:row>
      <xdr:rowOff>95250</xdr:rowOff>
    </xdr:to>
    <xdr:sp macro="" textlink="">
      <xdr:nvSpPr>
        <xdr:cNvPr id="12019" name="円/楕円 755">
          <a:extLst>
            <a:ext uri="{FF2B5EF4-FFF2-40B4-BE49-F238E27FC236}">
              <a16:creationId xmlns:a16="http://schemas.microsoft.com/office/drawing/2014/main" id="{00000000-0008-0000-0700-0000F32E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86360</xdr:rowOff>
    </xdr:from>
    <xdr:to>
      <xdr:col>31</xdr:col>
      <xdr:colOff>159385</xdr:colOff>
      <xdr:row>41</xdr:row>
      <xdr:rowOff>1905</xdr:rowOff>
    </xdr:to>
    <xdr:sp macro="" textlink="">
      <xdr:nvSpPr>
        <xdr:cNvPr id="12020" name="テキスト ボックス 756">
          <a:extLst>
            <a:ext uri="{FF2B5EF4-FFF2-40B4-BE49-F238E27FC236}">
              <a16:creationId xmlns:a16="http://schemas.microsoft.com/office/drawing/2014/main" id="{00000000-0008-0000-0700-0000F42E0000}"/>
            </a:ext>
          </a:extLst>
        </xdr:cNvPr>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12021" name="円/楕円 757">
          <a:extLst>
            <a:ext uri="{FF2B5EF4-FFF2-40B4-BE49-F238E27FC236}">
              <a16:creationId xmlns:a16="http://schemas.microsoft.com/office/drawing/2014/main" id="{00000000-0008-0000-0700-0000F52E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86360</xdr:rowOff>
    </xdr:from>
    <xdr:to>
      <xdr:col>29</xdr:col>
      <xdr:colOff>641985</xdr:colOff>
      <xdr:row>41</xdr:row>
      <xdr:rowOff>1905</xdr:rowOff>
    </xdr:to>
    <xdr:sp macro="" textlink="">
      <xdr:nvSpPr>
        <xdr:cNvPr id="12022" name="テキスト ボックス 758">
          <a:extLst>
            <a:ext uri="{FF2B5EF4-FFF2-40B4-BE49-F238E27FC236}">
              <a16:creationId xmlns:a16="http://schemas.microsoft.com/office/drawing/2014/main" id="{00000000-0008-0000-0700-0000F62E0000}"/>
            </a:ext>
          </a:extLst>
        </xdr:cNvPr>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12023" name="円/楕円 759">
          <a:extLst>
            <a:ext uri="{FF2B5EF4-FFF2-40B4-BE49-F238E27FC236}">
              <a16:creationId xmlns:a16="http://schemas.microsoft.com/office/drawing/2014/main" id="{00000000-0008-0000-0700-0000F72E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86360</xdr:rowOff>
    </xdr:from>
    <xdr:to>
      <xdr:col>28</xdr:col>
      <xdr:colOff>438785</xdr:colOff>
      <xdr:row>41</xdr:row>
      <xdr:rowOff>1905</xdr:rowOff>
    </xdr:to>
    <xdr:sp macro="" textlink="">
      <xdr:nvSpPr>
        <xdr:cNvPr id="12024" name="テキスト ボックス 760">
          <a:extLst>
            <a:ext uri="{FF2B5EF4-FFF2-40B4-BE49-F238E27FC236}">
              <a16:creationId xmlns:a16="http://schemas.microsoft.com/office/drawing/2014/main" id="{00000000-0008-0000-0700-0000F82E0000}"/>
            </a:ext>
          </a:extLst>
        </xdr:cNvPr>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165100</xdr:rowOff>
    </xdr:from>
    <xdr:to>
      <xdr:col>27</xdr:col>
      <xdr:colOff>161925</xdr:colOff>
      <xdr:row>39</xdr:row>
      <xdr:rowOff>95250</xdr:rowOff>
    </xdr:to>
    <xdr:sp macro="" textlink="">
      <xdr:nvSpPr>
        <xdr:cNvPr id="12025" name="円/楕円 761">
          <a:extLst>
            <a:ext uri="{FF2B5EF4-FFF2-40B4-BE49-F238E27FC236}">
              <a16:creationId xmlns:a16="http://schemas.microsoft.com/office/drawing/2014/main" id="{00000000-0008-0000-0700-0000F92E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86360</xdr:rowOff>
    </xdr:from>
    <xdr:to>
      <xdr:col>27</xdr:col>
      <xdr:colOff>235585</xdr:colOff>
      <xdr:row>41</xdr:row>
      <xdr:rowOff>1905</xdr:rowOff>
    </xdr:to>
    <xdr:sp macro="" textlink="">
      <xdr:nvSpPr>
        <xdr:cNvPr id="12026" name="テキスト ボックス 762">
          <a:extLst>
            <a:ext uri="{FF2B5EF4-FFF2-40B4-BE49-F238E27FC236}">
              <a16:creationId xmlns:a16="http://schemas.microsoft.com/office/drawing/2014/main" id="{00000000-0008-0000-0700-0000FA2E0000}"/>
            </a:ext>
          </a:extLst>
        </xdr:cNvPr>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2027" name="正方形/長方形 763">
          <a:extLst>
            <a:ext uri="{FF2B5EF4-FFF2-40B4-BE49-F238E27FC236}">
              <a16:creationId xmlns:a16="http://schemas.microsoft.com/office/drawing/2014/main" id="{00000000-0008-0000-0700-0000FB2E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2028" name="正方形/長方形 764">
          <a:extLst>
            <a:ext uri="{FF2B5EF4-FFF2-40B4-BE49-F238E27FC236}">
              <a16:creationId xmlns:a16="http://schemas.microsoft.com/office/drawing/2014/main" id="{00000000-0008-0000-0700-0000FC2E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2029" name="正方形/長方形 765">
          <a:extLst>
            <a:ext uri="{FF2B5EF4-FFF2-40B4-BE49-F238E27FC236}">
              <a16:creationId xmlns:a16="http://schemas.microsoft.com/office/drawing/2014/main" id="{00000000-0008-0000-0700-0000FD2E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1/79</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2030" name="正方形/長方形 766">
          <a:extLst>
            <a:ext uri="{FF2B5EF4-FFF2-40B4-BE49-F238E27FC236}">
              <a16:creationId xmlns:a16="http://schemas.microsoft.com/office/drawing/2014/main" id="{00000000-0008-0000-0700-0000FE2E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2031" name="正方形/長方形 767">
          <a:extLst>
            <a:ext uri="{FF2B5EF4-FFF2-40B4-BE49-F238E27FC236}">
              <a16:creationId xmlns:a16="http://schemas.microsoft.com/office/drawing/2014/main" id="{00000000-0008-0000-0700-0000FF2E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2032" name="正方形/長方形 768">
          <a:extLst>
            <a:ext uri="{FF2B5EF4-FFF2-40B4-BE49-F238E27FC236}">
              <a16:creationId xmlns:a16="http://schemas.microsoft.com/office/drawing/2014/main" id="{00000000-0008-0000-0700-0000002F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2033" name="正方形/長方形 769">
          <a:extLst>
            <a:ext uri="{FF2B5EF4-FFF2-40B4-BE49-F238E27FC236}">
              <a16:creationId xmlns:a16="http://schemas.microsoft.com/office/drawing/2014/main" id="{00000000-0008-0000-0700-0000012F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34" name="正方形/長方形 770">
          <a:extLst>
            <a:ext uri="{FF2B5EF4-FFF2-40B4-BE49-F238E27FC236}">
              <a16:creationId xmlns:a16="http://schemas.microsoft.com/office/drawing/2014/main" id="{00000000-0008-0000-0700-0000022F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2035" name="テキスト ボックス 771">
          <a:extLst>
            <a:ext uri="{FF2B5EF4-FFF2-40B4-BE49-F238E27FC236}">
              <a16:creationId xmlns:a16="http://schemas.microsoft.com/office/drawing/2014/main" id="{00000000-0008-0000-0700-0000032F0000}"/>
            </a:ext>
          </a:extLst>
        </xdr:cNvPr>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2036" name="直線コネクタ 772">
          <a:extLst>
            <a:ext uri="{FF2B5EF4-FFF2-40B4-BE49-F238E27FC236}">
              <a16:creationId xmlns:a16="http://schemas.microsoft.com/office/drawing/2014/main" id="{00000000-0008-0000-0700-0000042F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2037" name="直線コネクタ 773">
          <a:extLst>
            <a:ext uri="{FF2B5EF4-FFF2-40B4-BE49-F238E27FC236}">
              <a16:creationId xmlns:a16="http://schemas.microsoft.com/office/drawing/2014/main" id="{00000000-0008-0000-0700-0000052F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53</xdr:row>
      <xdr:rowOff>168910</xdr:rowOff>
    </xdr:from>
    <xdr:to>
      <xdr:col>26</xdr:col>
      <xdr:colOff>427990</xdr:colOff>
      <xdr:row>55</xdr:row>
      <xdr:rowOff>84455</xdr:rowOff>
    </xdr:to>
    <xdr:sp macro="" textlink="">
      <xdr:nvSpPr>
        <xdr:cNvPr id="12038" name="テキスト ボックス 774">
          <a:extLst>
            <a:ext uri="{FF2B5EF4-FFF2-40B4-BE49-F238E27FC236}">
              <a16:creationId xmlns:a16="http://schemas.microsoft.com/office/drawing/2014/main" id="{00000000-0008-0000-0700-0000062F0000}"/>
            </a:ext>
          </a:extLst>
        </xdr:cNvPr>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2039" name="直線コネクタ 775">
          <a:extLst>
            <a:ext uri="{FF2B5EF4-FFF2-40B4-BE49-F238E27FC236}">
              <a16:creationId xmlns:a16="http://schemas.microsoft.com/office/drawing/2014/main" id="{00000000-0008-0000-0700-0000072F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47</xdr:row>
      <xdr:rowOff>54610</xdr:rowOff>
    </xdr:from>
    <xdr:to>
      <xdr:col>26</xdr:col>
      <xdr:colOff>427990</xdr:colOff>
      <xdr:row>48</xdr:row>
      <xdr:rowOff>141605</xdr:rowOff>
    </xdr:to>
    <xdr:sp macro="" textlink="">
      <xdr:nvSpPr>
        <xdr:cNvPr id="12040" name="テキスト ボックス 776">
          <a:extLst>
            <a:ext uri="{FF2B5EF4-FFF2-40B4-BE49-F238E27FC236}">
              <a16:creationId xmlns:a16="http://schemas.microsoft.com/office/drawing/2014/main" id="{00000000-0008-0000-0700-0000082F0000}"/>
            </a:ext>
          </a:extLst>
        </xdr:cNvPr>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2041" name="前年度繰上充用金グラフ枠">
          <a:extLst>
            <a:ext uri="{FF2B5EF4-FFF2-40B4-BE49-F238E27FC236}">
              <a16:creationId xmlns:a16="http://schemas.microsoft.com/office/drawing/2014/main" id="{00000000-0008-0000-0700-0000092F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2042" name="直線コネクタ 778">
          <a:extLst>
            <a:ext uri="{FF2B5EF4-FFF2-40B4-BE49-F238E27FC236}">
              <a16:creationId xmlns:a16="http://schemas.microsoft.com/office/drawing/2014/main" id="{00000000-0008-0000-0700-00000A2F0000}"/>
            </a:ext>
          </a:extLst>
        </xdr:cNvPr>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55</xdr:row>
      <xdr:rowOff>10160</xdr:rowOff>
    </xdr:from>
    <xdr:to>
      <xdr:col>32</xdr:col>
      <xdr:colOff>487680</xdr:colOff>
      <xdr:row>56</xdr:row>
      <xdr:rowOff>97790</xdr:rowOff>
    </xdr:to>
    <xdr:sp macro="" textlink="">
      <xdr:nvSpPr>
        <xdr:cNvPr id="12043" name="前年度繰上充用金最小値テキスト">
          <a:extLst>
            <a:ext uri="{FF2B5EF4-FFF2-40B4-BE49-F238E27FC236}">
              <a16:creationId xmlns:a16="http://schemas.microsoft.com/office/drawing/2014/main" id="{00000000-0008-0000-0700-00000B2F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2044" name="直線コネクタ 780">
          <a:extLst>
            <a:ext uri="{FF2B5EF4-FFF2-40B4-BE49-F238E27FC236}">
              <a16:creationId xmlns:a16="http://schemas.microsoft.com/office/drawing/2014/main" id="{00000000-0008-0000-0700-00000C2F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53</xdr:row>
      <xdr:rowOff>10160</xdr:rowOff>
    </xdr:from>
    <xdr:to>
      <xdr:col>32</xdr:col>
      <xdr:colOff>487680</xdr:colOff>
      <xdr:row>54</xdr:row>
      <xdr:rowOff>97790</xdr:rowOff>
    </xdr:to>
    <xdr:sp macro="" textlink="">
      <xdr:nvSpPr>
        <xdr:cNvPr id="12045" name="前年度繰上充用金最大値テキスト">
          <a:extLst>
            <a:ext uri="{FF2B5EF4-FFF2-40B4-BE49-F238E27FC236}">
              <a16:creationId xmlns:a16="http://schemas.microsoft.com/office/drawing/2014/main" id="{00000000-0008-0000-0700-00000D2F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2046" name="直線コネクタ 782">
          <a:extLst>
            <a:ext uri="{FF2B5EF4-FFF2-40B4-BE49-F238E27FC236}">
              <a16:creationId xmlns:a16="http://schemas.microsoft.com/office/drawing/2014/main" id="{00000000-0008-0000-0700-00000E2F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2047" name="直線コネクタ 783">
          <a:extLst>
            <a:ext uri="{FF2B5EF4-FFF2-40B4-BE49-F238E27FC236}">
              <a16:creationId xmlns:a16="http://schemas.microsoft.com/office/drawing/2014/main" id="{00000000-0008-0000-0700-00000F2F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54</xdr:row>
      <xdr:rowOff>67310</xdr:rowOff>
    </xdr:from>
    <xdr:to>
      <xdr:col>32</xdr:col>
      <xdr:colOff>487680</xdr:colOff>
      <xdr:row>55</xdr:row>
      <xdr:rowOff>154940</xdr:rowOff>
    </xdr:to>
    <xdr:sp macro="" textlink="">
      <xdr:nvSpPr>
        <xdr:cNvPr id="12048" name="前年度繰上充用金平均値テキスト">
          <a:extLst>
            <a:ext uri="{FF2B5EF4-FFF2-40B4-BE49-F238E27FC236}">
              <a16:creationId xmlns:a16="http://schemas.microsoft.com/office/drawing/2014/main" id="{00000000-0008-0000-0700-0000102F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2049" name="フローチャート : 判断 785">
          <a:extLst>
            <a:ext uri="{FF2B5EF4-FFF2-40B4-BE49-F238E27FC236}">
              <a16:creationId xmlns:a16="http://schemas.microsoft.com/office/drawing/2014/main" id="{00000000-0008-0000-0700-0000112F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2050" name="直線コネクタ 786">
          <a:extLst>
            <a:ext uri="{FF2B5EF4-FFF2-40B4-BE49-F238E27FC236}">
              <a16:creationId xmlns:a16="http://schemas.microsoft.com/office/drawing/2014/main" id="{00000000-0008-0000-0700-0000122F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51" name="フローチャート : 判断 787">
          <a:extLst>
            <a:ext uri="{FF2B5EF4-FFF2-40B4-BE49-F238E27FC236}">
              <a16:creationId xmlns:a16="http://schemas.microsoft.com/office/drawing/2014/main" id="{00000000-0008-0000-0700-0000132F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55</xdr:row>
      <xdr:rowOff>10160</xdr:rowOff>
    </xdr:from>
    <xdr:to>
      <xdr:col>31</xdr:col>
      <xdr:colOff>159385</xdr:colOff>
      <xdr:row>56</xdr:row>
      <xdr:rowOff>97790</xdr:rowOff>
    </xdr:to>
    <xdr:sp macro="" textlink="">
      <xdr:nvSpPr>
        <xdr:cNvPr id="12052" name="テキスト ボックス 788">
          <a:extLst>
            <a:ext uri="{FF2B5EF4-FFF2-40B4-BE49-F238E27FC236}">
              <a16:creationId xmlns:a16="http://schemas.microsoft.com/office/drawing/2014/main" id="{00000000-0008-0000-0700-0000142F0000}"/>
            </a:ext>
          </a:extLst>
        </xdr:cNvPr>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12053" name="直線コネクタ 789">
          <a:extLst>
            <a:ext uri="{FF2B5EF4-FFF2-40B4-BE49-F238E27FC236}">
              <a16:creationId xmlns:a16="http://schemas.microsoft.com/office/drawing/2014/main" id="{00000000-0008-0000-0700-0000152F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54" name="フローチャート : 判断 790">
          <a:extLst>
            <a:ext uri="{FF2B5EF4-FFF2-40B4-BE49-F238E27FC236}">
              <a16:creationId xmlns:a16="http://schemas.microsoft.com/office/drawing/2014/main" id="{00000000-0008-0000-0700-0000162F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55</xdr:row>
      <xdr:rowOff>10160</xdr:rowOff>
    </xdr:from>
    <xdr:to>
      <xdr:col>29</xdr:col>
      <xdr:colOff>641985</xdr:colOff>
      <xdr:row>56</xdr:row>
      <xdr:rowOff>97790</xdr:rowOff>
    </xdr:to>
    <xdr:sp macro="" textlink="">
      <xdr:nvSpPr>
        <xdr:cNvPr id="12055" name="テキスト ボックス 791">
          <a:extLst>
            <a:ext uri="{FF2B5EF4-FFF2-40B4-BE49-F238E27FC236}">
              <a16:creationId xmlns:a16="http://schemas.microsoft.com/office/drawing/2014/main" id="{00000000-0008-0000-0700-0000172F0000}"/>
            </a:ext>
          </a:extLst>
        </xdr:cNvPr>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12056" name="直線コネクタ 792">
          <a:extLst>
            <a:ext uri="{FF2B5EF4-FFF2-40B4-BE49-F238E27FC236}">
              <a16:creationId xmlns:a16="http://schemas.microsoft.com/office/drawing/2014/main" id="{00000000-0008-0000-0700-0000182F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57" name="フローチャート : 判断 793">
          <a:extLst>
            <a:ext uri="{FF2B5EF4-FFF2-40B4-BE49-F238E27FC236}">
              <a16:creationId xmlns:a16="http://schemas.microsoft.com/office/drawing/2014/main" id="{00000000-0008-0000-0700-0000192F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55</xdr:row>
      <xdr:rowOff>10160</xdr:rowOff>
    </xdr:from>
    <xdr:to>
      <xdr:col>28</xdr:col>
      <xdr:colOff>438785</xdr:colOff>
      <xdr:row>56</xdr:row>
      <xdr:rowOff>97790</xdr:rowOff>
    </xdr:to>
    <xdr:sp macro="" textlink="">
      <xdr:nvSpPr>
        <xdr:cNvPr id="12058" name="テキスト ボックス 794">
          <a:extLst>
            <a:ext uri="{FF2B5EF4-FFF2-40B4-BE49-F238E27FC236}">
              <a16:creationId xmlns:a16="http://schemas.microsoft.com/office/drawing/2014/main" id="{00000000-0008-0000-0700-00001A2F0000}"/>
            </a:ext>
          </a:extLst>
        </xdr:cNvPr>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2059" name="フローチャート : 判断 795">
          <a:extLst>
            <a:ext uri="{FF2B5EF4-FFF2-40B4-BE49-F238E27FC236}">
              <a16:creationId xmlns:a16="http://schemas.microsoft.com/office/drawing/2014/main" id="{00000000-0008-0000-0700-00001B2F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55</xdr:row>
      <xdr:rowOff>10160</xdr:rowOff>
    </xdr:from>
    <xdr:to>
      <xdr:col>27</xdr:col>
      <xdr:colOff>235585</xdr:colOff>
      <xdr:row>56</xdr:row>
      <xdr:rowOff>97790</xdr:rowOff>
    </xdr:to>
    <xdr:sp macro="" textlink="">
      <xdr:nvSpPr>
        <xdr:cNvPr id="12060" name="テキスト ボックス 796">
          <a:extLst>
            <a:ext uri="{FF2B5EF4-FFF2-40B4-BE49-F238E27FC236}">
              <a16:creationId xmlns:a16="http://schemas.microsoft.com/office/drawing/2014/main" id="{00000000-0008-0000-0700-00001C2F0000}"/>
            </a:ext>
          </a:extLst>
        </xdr:cNvPr>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2061" name="テキスト ボックス 797">
          <a:extLst>
            <a:ext uri="{FF2B5EF4-FFF2-40B4-BE49-F238E27FC236}">
              <a16:creationId xmlns:a16="http://schemas.microsoft.com/office/drawing/2014/main" id="{00000000-0008-0000-0700-00001D2F0000}"/>
            </a:ext>
          </a:extLst>
        </xdr:cNvPr>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2062" name="テキスト ボックス 798">
          <a:extLst>
            <a:ext uri="{FF2B5EF4-FFF2-40B4-BE49-F238E27FC236}">
              <a16:creationId xmlns:a16="http://schemas.microsoft.com/office/drawing/2014/main" id="{00000000-0008-0000-0700-00001E2F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2063" name="テキスト ボックス 799">
          <a:extLst>
            <a:ext uri="{FF2B5EF4-FFF2-40B4-BE49-F238E27FC236}">
              <a16:creationId xmlns:a16="http://schemas.microsoft.com/office/drawing/2014/main" id="{00000000-0008-0000-0700-00001F2F0000}"/>
            </a:ext>
          </a:extLst>
        </xdr:cNvPr>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2064" name="テキスト ボックス 800">
          <a:extLst>
            <a:ext uri="{FF2B5EF4-FFF2-40B4-BE49-F238E27FC236}">
              <a16:creationId xmlns:a16="http://schemas.microsoft.com/office/drawing/2014/main" id="{00000000-0008-0000-0700-0000202F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2065" name="テキスト ボックス 801">
          <a:extLst>
            <a:ext uri="{FF2B5EF4-FFF2-40B4-BE49-F238E27FC236}">
              <a16:creationId xmlns:a16="http://schemas.microsoft.com/office/drawing/2014/main" id="{00000000-0008-0000-0700-0000212F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2066" name="円/楕円 802">
          <a:extLst>
            <a:ext uri="{FF2B5EF4-FFF2-40B4-BE49-F238E27FC236}">
              <a16:creationId xmlns:a16="http://schemas.microsoft.com/office/drawing/2014/main" id="{00000000-0008-0000-0700-0000222F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53</xdr:row>
      <xdr:rowOff>124460</xdr:rowOff>
    </xdr:from>
    <xdr:to>
      <xdr:col>32</xdr:col>
      <xdr:colOff>487680</xdr:colOff>
      <xdr:row>55</xdr:row>
      <xdr:rowOff>40640</xdr:rowOff>
    </xdr:to>
    <xdr:sp macro="" textlink="">
      <xdr:nvSpPr>
        <xdr:cNvPr id="12067" name="前年度繰上充用金該当値テキスト">
          <a:extLst>
            <a:ext uri="{FF2B5EF4-FFF2-40B4-BE49-F238E27FC236}">
              <a16:creationId xmlns:a16="http://schemas.microsoft.com/office/drawing/2014/main" id="{00000000-0008-0000-0700-0000232F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54</xdr:row>
      <xdr:rowOff>88900</xdr:rowOff>
    </xdr:from>
    <xdr:to>
      <xdr:col>31</xdr:col>
      <xdr:colOff>85725</xdr:colOff>
      <xdr:row>55</xdr:row>
      <xdr:rowOff>19050</xdr:rowOff>
    </xdr:to>
    <xdr:sp macro="" textlink="">
      <xdr:nvSpPr>
        <xdr:cNvPr id="12068" name="円/楕円 804">
          <a:extLst>
            <a:ext uri="{FF2B5EF4-FFF2-40B4-BE49-F238E27FC236}">
              <a16:creationId xmlns:a16="http://schemas.microsoft.com/office/drawing/2014/main" id="{00000000-0008-0000-0700-0000242F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53</xdr:row>
      <xdr:rowOff>35560</xdr:rowOff>
    </xdr:from>
    <xdr:to>
      <xdr:col>31</xdr:col>
      <xdr:colOff>159385</xdr:colOff>
      <xdr:row>54</xdr:row>
      <xdr:rowOff>123190</xdr:rowOff>
    </xdr:to>
    <xdr:sp macro="" textlink="">
      <xdr:nvSpPr>
        <xdr:cNvPr id="12069" name="テキスト ボックス 805">
          <a:extLst>
            <a:ext uri="{FF2B5EF4-FFF2-40B4-BE49-F238E27FC236}">
              <a16:creationId xmlns:a16="http://schemas.microsoft.com/office/drawing/2014/main" id="{00000000-0008-0000-0700-0000252F0000}"/>
            </a:ext>
          </a:extLst>
        </xdr:cNvPr>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2070" name="円/楕円 806">
          <a:extLst>
            <a:ext uri="{FF2B5EF4-FFF2-40B4-BE49-F238E27FC236}">
              <a16:creationId xmlns:a16="http://schemas.microsoft.com/office/drawing/2014/main" id="{00000000-0008-0000-0700-0000262F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53</xdr:row>
      <xdr:rowOff>35560</xdr:rowOff>
    </xdr:from>
    <xdr:to>
      <xdr:col>29</xdr:col>
      <xdr:colOff>641985</xdr:colOff>
      <xdr:row>54</xdr:row>
      <xdr:rowOff>123190</xdr:rowOff>
    </xdr:to>
    <xdr:sp macro="" textlink="">
      <xdr:nvSpPr>
        <xdr:cNvPr id="12071" name="テキスト ボックス 807">
          <a:extLst>
            <a:ext uri="{FF2B5EF4-FFF2-40B4-BE49-F238E27FC236}">
              <a16:creationId xmlns:a16="http://schemas.microsoft.com/office/drawing/2014/main" id="{00000000-0008-0000-0700-0000272F0000}"/>
            </a:ext>
          </a:extLst>
        </xdr:cNvPr>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2072" name="円/楕円 808">
          <a:extLst>
            <a:ext uri="{FF2B5EF4-FFF2-40B4-BE49-F238E27FC236}">
              <a16:creationId xmlns:a16="http://schemas.microsoft.com/office/drawing/2014/main" id="{00000000-0008-0000-0700-0000282F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53</xdr:row>
      <xdr:rowOff>35560</xdr:rowOff>
    </xdr:from>
    <xdr:to>
      <xdr:col>28</xdr:col>
      <xdr:colOff>438785</xdr:colOff>
      <xdr:row>54</xdr:row>
      <xdr:rowOff>123190</xdr:rowOff>
    </xdr:to>
    <xdr:sp macro="" textlink="">
      <xdr:nvSpPr>
        <xdr:cNvPr id="12073" name="テキスト ボックス 809">
          <a:extLst>
            <a:ext uri="{FF2B5EF4-FFF2-40B4-BE49-F238E27FC236}">
              <a16:creationId xmlns:a16="http://schemas.microsoft.com/office/drawing/2014/main" id="{00000000-0008-0000-0700-0000292F0000}"/>
            </a:ext>
          </a:extLst>
        </xdr:cNvPr>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2074" name="円/楕円 810">
          <a:extLst>
            <a:ext uri="{FF2B5EF4-FFF2-40B4-BE49-F238E27FC236}">
              <a16:creationId xmlns:a16="http://schemas.microsoft.com/office/drawing/2014/main" id="{00000000-0008-0000-0700-00002A2F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53</xdr:row>
      <xdr:rowOff>35560</xdr:rowOff>
    </xdr:from>
    <xdr:to>
      <xdr:col>27</xdr:col>
      <xdr:colOff>235585</xdr:colOff>
      <xdr:row>54</xdr:row>
      <xdr:rowOff>123190</xdr:rowOff>
    </xdr:to>
    <xdr:sp macro="" textlink="">
      <xdr:nvSpPr>
        <xdr:cNvPr id="12075" name="テキスト ボックス 811">
          <a:extLst>
            <a:ext uri="{FF2B5EF4-FFF2-40B4-BE49-F238E27FC236}">
              <a16:creationId xmlns:a16="http://schemas.microsoft.com/office/drawing/2014/main" id="{00000000-0008-0000-0700-00002B2F0000}"/>
            </a:ext>
          </a:extLst>
        </xdr:cNvPr>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2076" name="正方形/長方形 812">
          <a:extLst>
            <a:ext uri="{FF2B5EF4-FFF2-40B4-BE49-F238E27FC236}">
              <a16:creationId xmlns:a16="http://schemas.microsoft.com/office/drawing/2014/main" id="{00000000-0008-0000-0700-00002C2F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2077" name="正方形/長方形 813">
          <a:extLst>
            <a:ext uri="{FF2B5EF4-FFF2-40B4-BE49-F238E27FC236}">
              <a16:creationId xmlns:a16="http://schemas.microsoft.com/office/drawing/2014/main" id="{00000000-0008-0000-0700-00002D2F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2078" name="テキスト ボックス 814">
          <a:extLst>
            <a:ext uri="{FF2B5EF4-FFF2-40B4-BE49-F238E27FC236}">
              <a16:creationId xmlns:a16="http://schemas.microsoft.com/office/drawing/2014/main" id="{00000000-0008-0000-0700-00002E2F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衛生費について、類似団体65,546円に対し、155,168円と上回っているが、これは、主に依田窪医療福祉事務組合・上田地域広域連合で運営しているクリーンセンターへの負担金、補助金にある。今後、一部事務組合等の実施事業に対し、補助するのに適正な事業であるかの明確な審査基準を設けることや補助率の見直しを含め検討していく。公債費について、類似団体は69,028円に対し、115,674円と上回っているが、大型事業である新庁舎建設事業の元金返済が平成31年度から始まり、財政運営が厳しくなっていくため、今後、地方債の発行を伴う投資的経費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a:extLst>
            <a:ext uri="{FF2B5EF4-FFF2-40B4-BE49-F238E27FC236}">
              <a16:creationId xmlns:a16="http://schemas.microsoft.com/office/drawing/2014/main" id="{00000000-0008-0000-0800-00000104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1026" name="Rectangle 2">
          <a:extLst>
            <a:ext uri="{FF2B5EF4-FFF2-40B4-BE49-F238E27FC236}">
              <a16:creationId xmlns:a16="http://schemas.microsoft.com/office/drawing/2014/main" id="{00000000-0008-0000-0800-00000204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1027" name="Rectangle 3">
          <a:extLst>
            <a:ext uri="{FF2B5EF4-FFF2-40B4-BE49-F238E27FC236}">
              <a16:creationId xmlns:a16="http://schemas.microsoft.com/office/drawing/2014/main" id="{00000000-0008-0000-0800-00000304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1028" name="Line 4">
          <a:extLst>
            <a:ext uri="{FF2B5EF4-FFF2-40B4-BE49-F238E27FC236}">
              <a16:creationId xmlns:a16="http://schemas.microsoft.com/office/drawing/2014/main" id="{00000000-0008-0000-0800-00000404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1029" name="Oval 5">
          <a:extLst>
            <a:ext uri="{FF2B5EF4-FFF2-40B4-BE49-F238E27FC236}">
              <a16:creationId xmlns:a16="http://schemas.microsoft.com/office/drawing/2014/main" id="{00000000-0008-0000-0800-00000504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1030" name="Rectangle 6">
          <a:extLst>
            <a:ext uri="{FF2B5EF4-FFF2-40B4-BE49-F238E27FC236}">
              <a16:creationId xmlns:a16="http://schemas.microsoft.com/office/drawing/2014/main" id="{00000000-0008-0000-0800-00000604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1031" name="Rectangle 7">
          <a:extLst>
            <a:ext uri="{FF2B5EF4-FFF2-40B4-BE49-F238E27FC236}">
              <a16:creationId xmlns:a16="http://schemas.microsoft.com/office/drawing/2014/main" id="{00000000-0008-0000-0800-00000704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2" name="表題ボックス">
          <a:extLst>
            <a:ext uri="{FF2B5EF4-FFF2-40B4-BE49-F238E27FC236}">
              <a16:creationId xmlns:a16="http://schemas.microsoft.com/office/drawing/2014/main" id="{00000000-0008-0000-0800-00000804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3" name="Line 10">
          <a:extLst>
            <a:ext uri="{FF2B5EF4-FFF2-40B4-BE49-F238E27FC236}">
              <a16:creationId xmlns:a16="http://schemas.microsoft.com/office/drawing/2014/main" id="{00000000-0008-0000-0800-00000904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a:extLst>
            <a:ext uri="{FF2B5EF4-FFF2-40B4-BE49-F238E27FC236}">
              <a16:creationId xmlns:a16="http://schemas.microsoft.com/office/drawing/2014/main" id="{00000000-0008-0000-0800-00000A04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035" name="団体名称ボックス">
          <a:extLst>
            <a:ext uri="{FF2B5EF4-FFF2-40B4-BE49-F238E27FC236}">
              <a16:creationId xmlns:a16="http://schemas.microsoft.com/office/drawing/2014/main" id="{00000000-0008-0000-0800-00000B04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長野県長和町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a:extLst>
            <a:ext uri="{FF2B5EF4-FFF2-40B4-BE49-F238E27FC236}">
              <a16:creationId xmlns:a16="http://schemas.microsoft.com/office/drawing/2014/main" id="{00000000-0008-0000-0800-00000C04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037" name="テキスト ボックス 13">
          <a:extLst>
            <a:ext uri="{FF2B5EF4-FFF2-40B4-BE49-F238E27FC236}">
              <a16:creationId xmlns:a16="http://schemas.microsoft.com/office/drawing/2014/main" id="{00000000-0008-0000-0800-00000D04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財政調整基金については、基金の取崩しにより基金残高の標準財政規模比は前年度より減少しているが、国県からの指摘では、まだ平均額以上であるとの事である。実質収支額の標準財政規模比は、翌年度に繰り越すべき財源が前年より多いため減となった。実質単年度収支の標準財政規模に対する割合は、基金の取り崩しがあったため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049" name="Chart 5">
          <a:extLst>
            <a:ext uri="{FF2B5EF4-FFF2-40B4-BE49-F238E27FC236}">
              <a16:creationId xmlns:a16="http://schemas.microsoft.com/office/drawing/2014/main" id="{00000000-0008-0000-0900-00000108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2050" name="正方形/長方形 3">
          <a:extLst>
            <a:ext uri="{FF2B5EF4-FFF2-40B4-BE49-F238E27FC236}">
              <a16:creationId xmlns:a16="http://schemas.microsoft.com/office/drawing/2014/main" id="{00000000-0008-0000-0900-00000208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2051" name="テキスト ボックス 4">
          <a:extLst>
            <a:ext uri="{FF2B5EF4-FFF2-40B4-BE49-F238E27FC236}">
              <a16:creationId xmlns:a16="http://schemas.microsoft.com/office/drawing/2014/main" id="{00000000-0008-0000-0900-00000308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2" name="直線コネクタ 4">
          <a:extLst>
            <a:ext uri="{FF2B5EF4-FFF2-40B4-BE49-F238E27FC236}">
              <a16:creationId xmlns:a16="http://schemas.microsoft.com/office/drawing/2014/main" id="{00000000-0008-0000-0900-00000408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2053" name="表題ボックス">
          <a:extLst>
            <a:ext uri="{FF2B5EF4-FFF2-40B4-BE49-F238E27FC236}">
              <a16:creationId xmlns:a16="http://schemas.microsoft.com/office/drawing/2014/main" id="{00000000-0008-0000-0900-00000508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2054" name="年度ボックス">
          <a:extLst>
            <a:ext uri="{FF2B5EF4-FFF2-40B4-BE49-F238E27FC236}">
              <a16:creationId xmlns:a16="http://schemas.microsoft.com/office/drawing/2014/main" id="{00000000-0008-0000-0900-00000608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2055" name="団体名称ボックス">
          <a:extLst>
            <a:ext uri="{FF2B5EF4-FFF2-40B4-BE49-F238E27FC236}">
              <a16:creationId xmlns:a16="http://schemas.microsoft.com/office/drawing/2014/main" id="{00000000-0008-0000-0900-00000708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長野県長和町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2056" name="テキスト ボックス 6">
          <a:extLst>
            <a:ext uri="{FF2B5EF4-FFF2-40B4-BE49-F238E27FC236}">
              <a16:creationId xmlns:a16="http://schemas.microsoft.com/office/drawing/2014/main" id="{00000000-0008-0000-0900-00000808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2057" name="テキスト ボックス 9">
          <a:extLst>
            <a:ext uri="{FF2B5EF4-FFF2-40B4-BE49-F238E27FC236}">
              <a16:creationId xmlns:a16="http://schemas.microsoft.com/office/drawing/2014/main" id="{00000000-0008-0000-0900-00000908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平成24年度から平成28年度において、全ての会計において赤字決算がないことから、連結実質赤字比率は算定されていない。今後も健全な経営を行い、赤字決算とならないよう注力していく。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2058" name="直線コネクタ 10">
          <a:extLst>
            <a:ext uri="{FF2B5EF4-FFF2-40B4-BE49-F238E27FC236}">
              <a16:creationId xmlns:a16="http://schemas.microsoft.com/office/drawing/2014/main" id="{00000000-0008-0000-0900-00000A08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2059" name="凡例1">
          <a:extLst>
            <a:ext uri="{FF2B5EF4-FFF2-40B4-BE49-F238E27FC236}">
              <a16:creationId xmlns:a16="http://schemas.microsoft.com/office/drawing/2014/main" id="{00000000-0008-0000-0900-00000B08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2060" name="凡例2">
          <a:extLst>
            <a:ext uri="{FF2B5EF4-FFF2-40B4-BE49-F238E27FC236}">
              <a16:creationId xmlns:a16="http://schemas.microsoft.com/office/drawing/2014/main" id="{00000000-0008-0000-0900-00000C08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2061" name="凡例3">
          <a:extLst>
            <a:ext uri="{FF2B5EF4-FFF2-40B4-BE49-F238E27FC236}">
              <a16:creationId xmlns:a16="http://schemas.microsoft.com/office/drawing/2014/main" id="{00000000-0008-0000-0900-00000D08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2062" name="凡例4">
          <a:extLst>
            <a:ext uri="{FF2B5EF4-FFF2-40B4-BE49-F238E27FC236}">
              <a16:creationId xmlns:a16="http://schemas.microsoft.com/office/drawing/2014/main" id="{00000000-0008-0000-0900-00000E08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2063" name="凡例5">
          <a:extLst>
            <a:ext uri="{FF2B5EF4-FFF2-40B4-BE49-F238E27FC236}">
              <a16:creationId xmlns:a16="http://schemas.microsoft.com/office/drawing/2014/main" id="{00000000-0008-0000-0900-00000F08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2064" name="凡例6">
          <a:extLst>
            <a:ext uri="{FF2B5EF4-FFF2-40B4-BE49-F238E27FC236}">
              <a16:creationId xmlns:a16="http://schemas.microsoft.com/office/drawing/2014/main" id="{00000000-0008-0000-0900-00001008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2065" name="凡例7">
          <a:extLst>
            <a:ext uri="{FF2B5EF4-FFF2-40B4-BE49-F238E27FC236}">
              <a16:creationId xmlns:a16="http://schemas.microsoft.com/office/drawing/2014/main" id="{00000000-0008-0000-0900-00001108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2066" name="凡例8">
          <a:extLst>
            <a:ext uri="{FF2B5EF4-FFF2-40B4-BE49-F238E27FC236}">
              <a16:creationId xmlns:a16="http://schemas.microsoft.com/office/drawing/2014/main" id="{00000000-0008-0000-0900-00001208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67" name="凡例9">
          <a:extLst>
            <a:ext uri="{FF2B5EF4-FFF2-40B4-BE49-F238E27FC236}">
              <a16:creationId xmlns:a16="http://schemas.microsoft.com/office/drawing/2014/main" id="{00000000-0008-0000-0900-00001308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68" name="凡例10">
          <a:extLst>
            <a:ext uri="{FF2B5EF4-FFF2-40B4-BE49-F238E27FC236}">
              <a16:creationId xmlns:a16="http://schemas.microsoft.com/office/drawing/2014/main" id="{00000000-0008-0000-0900-00001408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9" t="s">
        <v>186</v>
      </c>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09"/>
      <c r="AW1" s="309"/>
      <c r="AX1" s="309"/>
      <c r="AY1" s="309"/>
      <c r="AZ1" s="309"/>
      <c r="BA1" s="309"/>
      <c r="BB1" s="309"/>
      <c r="BC1" s="309"/>
      <c r="BD1" s="309"/>
      <c r="BE1" s="309"/>
      <c r="BF1" s="309"/>
      <c r="BG1" s="309"/>
      <c r="BH1" s="309"/>
      <c r="BI1" s="309"/>
      <c r="BJ1" s="309"/>
      <c r="BK1" s="309"/>
      <c r="BL1" s="309"/>
      <c r="BM1" s="309"/>
      <c r="BN1" s="309"/>
      <c r="BO1" s="309"/>
      <c r="BP1" s="309"/>
      <c r="BQ1" s="309"/>
      <c r="BR1" s="309"/>
      <c r="BS1" s="309"/>
      <c r="BT1" s="309"/>
      <c r="BU1" s="309"/>
      <c r="BV1" s="309"/>
      <c r="BW1" s="309"/>
      <c r="BX1" s="309"/>
      <c r="BY1" s="309"/>
      <c r="BZ1" s="309"/>
      <c r="CA1" s="309"/>
      <c r="CB1" s="309"/>
      <c r="CC1" s="309"/>
      <c r="CD1" s="309"/>
      <c r="CE1" s="309"/>
      <c r="CF1" s="309"/>
      <c r="CG1" s="309"/>
      <c r="CH1" s="309"/>
      <c r="CI1" s="309"/>
      <c r="CJ1" s="309"/>
      <c r="CK1" s="309"/>
      <c r="CL1" s="309"/>
      <c r="CM1" s="309"/>
      <c r="CN1" s="309"/>
      <c r="CO1" s="309"/>
      <c r="CP1" s="309"/>
      <c r="CQ1" s="309"/>
      <c r="CR1" s="309"/>
      <c r="CS1" s="309"/>
      <c r="CT1" s="309"/>
      <c r="CU1" s="309"/>
      <c r="CV1" s="309"/>
      <c r="CW1" s="309"/>
      <c r="CX1" s="309"/>
      <c r="CY1" s="309"/>
      <c r="CZ1" s="309"/>
      <c r="DA1" s="309"/>
      <c r="DB1" s="309"/>
      <c r="DC1" s="309"/>
      <c r="DD1" s="309"/>
      <c r="DE1" s="309"/>
      <c r="DF1" s="309"/>
      <c r="DG1" s="309"/>
      <c r="DH1" s="309"/>
      <c r="DI1" s="309"/>
      <c r="DJ1" s="2"/>
      <c r="DK1" s="2"/>
      <c r="DL1" s="2"/>
      <c r="DM1" s="2"/>
      <c r="DN1" s="2"/>
      <c r="DO1" s="2"/>
    </row>
    <row r="2" spans="1:119" ht="24" x14ac:dyDescent="0.15">
      <c r="B2" s="3" t="s">
        <v>462</v>
      </c>
      <c r="C2" s="3"/>
      <c r="D2" s="12"/>
    </row>
    <row r="3" spans="1:119" ht="18.75" customHeight="1" x14ac:dyDescent="0.15">
      <c r="A3" s="2"/>
      <c r="B3" s="310" t="s">
        <v>263</v>
      </c>
      <c r="C3" s="311"/>
      <c r="D3" s="311"/>
      <c r="E3" s="312"/>
      <c r="F3" s="312"/>
      <c r="G3" s="312"/>
      <c r="H3" s="312"/>
      <c r="I3" s="312"/>
      <c r="J3" s="312"/>
      <c r="K3" s="312"/>
      <c r="L3" s="312" t="s">
        <v>481</v>
      </c>
      <c r="M3" s="312"/>
      <c r="N3" s="312"/>
      <c r="O3" s="312"/>
      <c r="P3" s="312"/>
      <c r="Q3" s="312"/>
      <c r="R3" s="319"/>
      <c r="S3" s="319"/>
      <c r="T3" s="319"/>
      <c r="U3" s="319"/>
      <c r="V3" s="320"/>
      <c r="W3" s="325" t="s">
        <v>477</v>
      </c>
      <c r="X3" s="326"/>
      <c r="Y3" s="326"/>
      <c r="Z3" s="326"/>
      <c r="AA3" s="326"/>
      <c r="AB3" s="311"/>
      <c r="AC3" s="319" t="s">
        <v>27</v>
      </c>
      <c r="AD3" s="326"/>
      <c r="AE3" s="326"/>
      <c r="AF3" s="326"/>
      <c r="AG3" s="326"/>
      <c r="AH3" s="326"/>
      <c r="AI3" s="326"/>
      <c r="AJ3" s="326"/>
      <c r="AK3" s="326"/>
      <c r="AL3" s="331"/>
      <c r="AM3" s="325" t="s">
        <v>516</v>
      </c>
      <c r="AN3" s="326"/>
      <c r="AO3" s="326"/>
      <c r="AP3" s="326"/>
      <c r="AQ3" s="326"/>
      <c r="AR3" s="326"/>
      <c r="AS3" s="326"/>
      <c r="AT3" s="326"/>
      <c r="AU3" s="326"/>
      <c r="AV3" s="326"/>
      <c r="AW3" s="326"/>
      <c r="AX3" s="331"/>
      <c r="AY3" s="334" t="s">
        <v>422</v>
      </c>
      <c r="AZ3" s="335"/>
      <c r="BA3" s="335"/>
      <c r="BB3" s="335"/>
      <c r="BC3" s="335"/>
      <c r="BD3" s="335"/>
      <c r="BE3" s="335"/>
      <c r="BF3" s="335"/>
      <c r="BG3" s="335"/>
      <c r="BH3" s="335"/>
      <c r="BI3" s="335"/>
      <c r="BJ3" s="335"/>
      <c r="BK3" s="335"/>
      <c r="BL3" s="335"/>
      <c r="BM3" s="336"/>
      <c r="BN3" s="325" t="s">
        <v>32</v>
      </c>
      <c r="BO3" s="326"/>
      <c r="BP3" s="326"/>
      <c r="BQ3" s="326"/>
      <c r="BR3" s="326"/>
      <c r="BS3" s="326"/>
      <c r="BT3" s="326"/>
      <c r="BU3" s="331"/>
      <c r="BV3" s="325" t="s">
        <v>96</v>
      </c>
      <c r="BW3" s="326"/>
      <c r="BX3" s="326"/>
      <c r="BY3" s="326"/>
      <c r="BZ3" s="326"/>
      <c r="CA3" s="326"/>
      <c r="CB3" s="326"/>
      <c r="CC3" s="331"/>
      <c r="CD3" s="334" t="s">
        <v>422</v>
      </c>
      <c r="CE3" s="335"/>
      <c r="CF3" s="335"/>
      <c r="CG3" s="335"/>
      <c r="CH3" s="335"/>
      <c r="CI3" s="335"/>
      <c r="CJ3" s="335"/>
      <c r="CK3" s="335"/>
      <c r="CL3" s="335"/>
      <c r="CM3" s="335"/>
      <c r="CN3" s="335"/>
      <c r="CO3" s="335"/>
      <c r="CP3" s="335"/>
      <c r="CQ3" s="335"/>
      <c r="CR3" s="335"/>
      <c r="CS3" s="336"/>
      <c r="CT3" s="325" t="s">
        <v>255</v>
      </c>
      <c r="CU3" s="326"/>
      <c r="CV3" s="326"/>
      <c r="CW3" s="326"/>
      <c r="CX3" s="326"/>
      <c r="CY3" s="326"/>
      <c r="CZ3" s="326"/>
      <c r="DA3" s="331"/>
      <c r="DB3" s="325" t="s">
        <v>70</v>
      </c>
      <c r="DC3" s="326"/>
      <c r="DD3" s="326"/>
      <c r="DE3" s="326"/>
      <c r="DF3" s="326"/>
      <c r="DG3" s="326"/>
      <c r="DH3" s="326"/>
      <c r="DI3" s="331"/>
    </row>
    <row r="4" spans="1:119" ht="18.75" customHeight="1" x14ac:dyDescent="0.15">
      <c r="A4" s="2"/>
      <c r="B4" s="313"/>
      <c r="C4" s="314"/>
      <c r="D4" s="314"/>
      <c r="E4" s="315"/>
      <c r="F4" s="315"/>
      <c r="G4" s="315"/>
      <c r="H4" s="315"/>
      <c r="I4" s="315"/>
      <c r="J4" s="315"/>
      <c r="K4" s="315"/>
      <c r="L4" s="315"/>
      <c r="M4" s="315"/>
      <c r="N4" s="315"/>
      <c r="O4" s="315"/>
      <c r="P4" s="315"/>
      <c r="Q4" s="315"/>
      <c r="R4" s="321"/>
      <c r="S4" s="321"/>
      <c r="T4" s="321"/>
      <c r="U4" s="321"/>
      <c r="V4" s="322"/>
      <c r="W4" s="327"/>
      <c r="X4" s="328"/>
      <c r="Y4" s="328"/>
      <c r="Z4" s="328"/>
      <c r="AA4" s="328"/>
      <c r="AB4" s="314"/>
      <c r="AC4" s="321"/>
      <c r="AD4" s="328"/>
      <c r="AE4" s="328"/>
      <c r="AF4" s="328"/>
      <c r="AG4" s="328"/>
      <c r="AH4" s="328"/>
      <c r="AI4" s="328"/>
      <c r="AJ4" s="328"/>
      <c r="AK4" s="328"/>
      <c r="AL4" s="332"/>
      <c r="AM4" s="329"/>
      <c r="AN4" s="330"/>
      <c r="AO4" s="330"/>
      <c r="AP4" s="330"/>
      <c r="AQ4" s="330"/>
      <c r="AR4" s="330"/>
      <c r="AS4" s="330"/>
      <c r="AT4" s="330"/>
      <c r="AU4" s="330"/>
      <c r="AV4" s="330"/>
      <c r="AW4" s="330"/>
      <c r="AX4" s="333"/>
      <c r="AY4" s="337" t="s">
        <v>383</v>
      </c>
      <c r="AZ4" s="338"/>
      <c r="BA4" s="338"/>
      <c r="BB4" s="338"/>
      <c r="BC4" s="338"/>
      <c r="BD4" s="338"/>
      <c r="BE4" s="338"/>
      <c r="BF4" s="338"/>
      <c r="BG4" s="338"/>
      <c r="BH4" s="338"/>
      <c r="BI4" s="338"/>
      <c r="BJ4" s="338"/>
      <c r="BK4" s="338"/>
      <c r="BL4" s="338"/>
      <c r="BM4" s="339"/>
      <c r="BN4" s="340">
        <v>5972906</v>
      </c>
      <c r="BO4" s="341"/>
      <c r="BP4" s="341"/>
      <c r="BQ4" s="341"/>
      <c r="BR4" s="341"/>
      <c r="BS4" s="341"/>
      <c r="BT4" s="341"/>
      <c r="BU4" s="342"/>
      <c r="BV4" s="340">
        <v>6981030</v>
      </c>
      <c r="BW4" s="341"/>
      <c r="BX4" s="341"/>
      <c r="BY4" s="341"/>
      <c r="BZ4" s="341"/>
      <c r="CA4" s="341"/>
      <c r="CB4" s="341"/>
      <c r="CC4" s="342"/>
      <c r="CD4" s="343" t="s">
        <v>339</v>
      </c>
      <c r="CE4" s="344"/>
      <c r="CF4" s="344"/>
      <c r="CG4" s="344"/>
      <c r="CH4" s="344"/>
      <c r="CI4" s="344"/>
      <c r="CJ4" s="344"/>
      <c r="CK4" s="344"/>
      <c r="CL4" s="344"/>
      <c r="CM4" s="344"/>
      <c r="CN4" s="344"/>
      <c r="CO4" s="344"/>
      <c r="CP4" s="344"/>
      <c r="CQ4" s="344"/>
      <c r="CR4" s="344"/>
      <c r="CS4" s="345"/>
      <c r="CT4" s="346">
        <v>5.6</v>
      </c>
      <c r="CU4" s="347"/>
      <c r="CV4" s="347"/>
      <c r="CW4" s="347"/>
      <c r="CX4" s="347"/>
      <c r="CY4" s="347"/>
      <c r="CZ4" s="347"/>
      <c r="DA4" s="348"/>
      <c r="DB4" s="346">
        <v>7</v>
      </c>
      <c r="DC4" s="347"/>
      <c r="DD4" s="347"/>
      <c r="DE4" s="347"/>
      <c r="DF4" s="347"/>
      <c r="DG4" s="347"/>
      <c r="DH4" s="347"/>
      <c r="DI4" s="348"/>
    </row>
    <row r="5" spans="1:119" ht="18.75" customHeight="1" x14ac:dyDescent="0.15">
      <c r="A5" s="2"/>
      <c r="B5" s="316"/>
      <c r="C5" s="317"/>
      <c r="D5" s="317"/>
      <c r="E5" s="318"/>
      <c r="F5" s="318"/>
      <c r="G5" s="318"/>
      <c r="H5" s="318"/>
      <c r="I5" s="318"/>
      <c r="J5" s="318"/>
      <c r="K5" s="318"/>
      <c r="L5" s="318"/>
      <c r="M5" s="318"/>
      <c r="N5" s="318"/>
      <c r="O5" s="318"/>
      <c r="P5" s="318"/>
      <c r="Q5" s="318"/>
      <c r="R5" s="323"/>
      <c r="S5" s="323"/>
      <c r="T5" s="323"/>
      <c r="U5" s="323"/>
      <c r="V5" s="324"/>
      <c r="W5" s="329"/>
      <c r="X5" s="330"/>
      <c r="Y5" s="330"/>
      <c r="Z5" s="330"/>
      <c r="AA5" s="330"/>
      <c r="AB5" s="317"/>
      <c r="AC5" s="323"/>
      <c r="AD5" s="330"/>
      <c r="AE5" s="330"/>
      <c r="AF5" s="330"/>
      <c r="AG5" s="330"/>
      <c r="AH5" s="330"/>
      <c r="AI5" s="330"/>
      <c r="AJ5" s="330"/>
      <c r="AK5" s="330"/>
      <c r="AL5" s="333"/>
      <c r="AM5" s="349" t="s">
        <v>395</v>
      </c>
      <c r="AN5" s="350"/>
      <c r="AO5" s="350"/>
      <c r="AP5" s="350"/>
      <c r="AQ5" s="350"/>
      <c r="AR5" s="350"/>
      <c r="AS5" s="350"/>
      <c r="AT5" s="351"/>
      <c r="AU5" s="352" t="s">
        <v>430</v>
      </c>
      <c r="AV5" s="353"/>
      <c r="AW5" s="353"/>
      <c r="AX5" s="353"/>
      <c r="AY5" s="354" t="s">
        <v>432</v>
      </c>
      <c r="AZ5" s="355"/>
      <c r="BA5" s="355"/>
      <c r="BB5" s="355"/>
      <c r="BC5" s="355"/>
      <c r="BD5" s="355"/>
      <c r="BE5" s="355"/>
      <c r="BF5" s="355"/>
      <c r="BG5" s="355"/>
      <c r="BH5" s="355"/>
      <c r="BI5" s="355"/>
      <c r="BJ5" s="355"/>
      <c r="BK5" s="355"/>
      <c r="BL5" s="355"/>
      <c r="BM5" s="356"/>
      <c r="BN5" s="357">
        <v>5723128</v>
      </c>
      <c r="BO5" s="358"/>
      <c r="BP5" s="358"/>
      <c r="BQ5" s="358"/>
      <c r="BR5" s="358"/>
      <c r="BS5" s="358"/>
      <c r="BT5" s="358"/>
      <c r="BU5" s="359"/>
      <c r="BV5" s="357">
        <v>6699788</v>
      </c>
      <c r="BW5" s="358"/>
      <c r="BX5" s="358"/>
      <c r="BY5" s="358"/>
      <c r="BZ5" s="358"/>
      <c r="CA5" s="358"/>
      <c r="CB5" s="358"/>
      <c r="CC5" s="359"/>
      <c r="CD5" s="360" t="s">
        <v>459</v>
      </c>
      <c r="CE5" s="361"/>
      <c r="CF5" s="361"/>
      <c r="CG5" s="361"/>
      <c r="CH5" s="361"/>
      <c r="CI5" s="361"/>
      <c r="CJ5" s="361"/>
      <c r="CK5" s="361"/>
      <c r="CL5" s="361"/>
      <c r="CM5" s="361"/>
      <c r="CN5" s="361"/>
      <c r="CO5" s="361"/>
      <c r="CP5" s="361"/>
      <c r="CQ5" s="361"/>
      <c r="CR5" s="361"/>
      <c r="CS5" s="362"/>
      <c r="CT5" s="363">
        <v>90.6</v>
      </c>
      <c r="CU5" s="364"/>
      <c r="CV5" s="364"/>
      <c r="CW5" s="364"/>
      <c r="CX5" s="364"/>
      <c r="CY5" s="364"/>
      <c r="CZ5" s="364"/>
      <c r="DA5" s="365"/>
      <c r="DB5" s="363">
        <v>79</v>
      </c>
      <c r="DC5" s="364"/>
      <c r="DD5" s="364"/>
      <c r="DE5" s="364"/>
      <c r="DF5" s="364"/>
      <c r="DG5" s="364"/>
      <c r="DH5" s="364"/>
      <c r="DI5" s="365"/>
    </row>
    <row r="6" spans="1:119" ht="18.75" customHeight="1" x14ac:dyDescent="0.15">
      <c r="A6" s="2"/>
      <c r="B6" s="366" t="s">
        <v>178</v>
      </c>
      <c r="C6" s="367"/>
      <c r="D6" s="367"/>
      <c r="E6" s="368"/>
      <c r="F6" s="368"/>
      <c r="G6" s="368"/>
      <c r="H6" s="368"/>
      <c r="I6" s="368"/>
      <c r="J6" s="368"/>
      <c r="K6" s="368"/>
      <c r="L6" s="368" t="s">
        <v>250</v>
      </c>
      <c r="M6" s="368"/>
      <c r="N6" s="368"/>
      <c r="O6" s="368"/>
      <c r="P6" s="368"/>
      <c r="Q6" s="368"/>
      <c r="R6" s="372"/>
      <c r="S6" s="372"/>
      <c r="T6" s="372"/>
      <c r="U6" s="372"/>
      <c r="V6" s="373"/>
      <c r="W6" s="376" t="s">
        <v>191</v>
      </c>
      <c r="X6" s="377"/>
      <c r="Y6" s="377"/>
      <c r="Z6" s="377"/>
      <c r="AA6" s="377"/>
      <c r="AB6" s="367"/>
      <c r="AC6" s="380" t="s">
        <v>272</v>
      </c>
      <c r="AD6" s="381"/>
      <c r="AE6" s="381"/>
      <c r="AF6" s="381"/>
      <c r="AG6" s="381"/>
      <c r="AH6" s="381"/>
      <c r="AI6" s="381"/>
      <c r="AJ6" s="381"/>
      <c r="AK6" s="381"/>
      <c r="AL6" s="382"/>
      <c r="AM6" s="349" t="s">
        <v>94</v>
      </c>
      <c r="AN6" s="350"/>
      <c r="AO6" s="350"/>
      <c r="AP6" s="350"/>
      <c r="AQ6" s="350"/>
      <c r="AR6" s="350"/>
      <c r="AS6" s="350"/>
      <c r="AT6" s="351"/>
      <c r="AU6" s="352" t="s">
        <v>430</v>
      </c>
      <c r="AV6" s="353"/>
      <c r="AW6" s="353"/>
      <c r="AX6" s="353"/>
      <c r="AY6" s="354" t="s">
        <v>85</v>
      </c>
      <c r="AZ6" s="355"/>
      <c r="BA6" s="355"/>
      <c r="BB6" s="355"/>
      <c r="BC6" s="355"/>
      <c r="BD6" s="355"/>
      <c r="BE6" s="355"/>
      <c r="BF6" s="355"/>
      <c r="BG6" s="355"/>
      <c r="BH6" s="355"/>
      <c r="BI6" s="355"/>
      <c r="BJ6" s="355"/>
      <c r="BK6" s="355"/>
      <c r="BL6" s="355"/>
      <c r="BM6" s="356"/>
      <c r="BN6" s="357">
        <v>249778</v>
      </c>
      <c r="BO6" s="358"/>
      <c r="BP6" s="358"/>
      <c r="BQ6" s="358"/>
      <c r="BR6" s="358"/>
      <c r="BS6" s="358"/>
      <c r="BT6" s="358"/>
      <c r="BU6" s="359"/>
      <c r="BV6" s="357">
        <v>281242</v>
      </c>
      <c r="BW6" s="358"/>
      <c r="BX6" s="358"/>
      <c r="BY6" s="358"/>
      <c r="BZ6" s="358"/>
      <c r="CA6" s="358"/>
      <c r="CB6" s="358"/>
      <c r="CC6" s="359"/>
      <c r="CD6" s="360" t="s">
        <v>9</v>
      </c>
      <c r="CE6" s="361"/>
      <c r="CF6" s="361"/>
      <c r="CG6" s="361"/>
      <c r="CH6" s="361"/>
      <c r="CI6" s="361"/>
      <c r="CJ6" s="361"/>
      <c r="CK6" s="361"/>
      <c r="CL6" s="361"/>
      <c r="CM6" s="361"/>
      <c r="CN6" s="361"/>
      <c r="CO6" s="361"/>
      <c r="CP6" s="361"/>
      <c r="CQ6" s="361"/>
      <c r="CR6" s="361"/>
      <c r="CS6" s="362"/>
      <c r="CT6" s="389">
        <v>94.4</v>
      </c>
      <c r="CU6" s="390"/>
      <c r="CV6" s="390"/>
      <c r="CW6" s="390"/>
      <c r="CX6" s="390"/>
      <c r="CY6" s="390"/>
      <c r="CZ6" s="390"/>
      <c r="DA6" s="391"/>
      <c r="DB6" s="389">
        <v>83.2</v>
      </c>
      <c r="DC6" s="390"/>
      <c r="DD6" s="390"/>
      <c r="DE6" s="390"/>
      <c r="DF6" s="390"/>
      <c r="DG6" s="390"/>
      <c r="DH6" s="390"/>
      <c r="DI6" s="391"/>
    </row>
    <row r="7" spans="1:119" ht="18.75" customHeight="1" x14ac:dyDescent="0.15">
      <c r="A7" s="2"/>
      <c r="B7" s="313"/>
      <c r="C7" s="314"/>
      <c r="D7" s="314"/>
      <c r="E7" s="315"/>
      <c r="F7" s="315"/>
      <c r="G7" s="315"/>
      <c r="H7" s="315"/>
      <c r="I7" s="315"/>
      <c r="J7" s="315"/>
      <c r="K7" s="315"/>
      <c r="L7" s="315"/>
      <c r="M7" s="315"/>
      <c r="N7" s="315"/>
      <c r="O7" s="315"/>
      <c r="P7" s="315"/>
      <c r="Q7" s="315"/>
      <c r="R7" s="321"/>
      <c r="S7" s="321"/>
      <c r="T7" s="321"/>
      <c r="U7" s="321"/>
      <c r="V7" s="322"/>
      <c r="W7" s="327"/>
      <c r="X7" s="328"/>
      <c r="Y7" s="328"/>
      <c r="Z7" s="328"/>
      <c r="AA7" s="328"/>
      <c r="AB7" s="314"/>
      <c r="AC7" s="383"/>
      <c r="AD7" s="384"/>
      <c r="AE7" s="384"/>
      <c r="AF7" s="384"/>
      <c r="AG7" s="384"/>
      <c r="AH7" s="384"/>
      <c r="AI7" s="384"/>
      <c r="AJ7" s="384"/>
      <c r="AK7" s="384"/>
      <c r="AL7" s="385"/>
      <c r="AM7" s="349" t="s">
        <v>78</v>
      </c>
      <c r="AN7" s="350"/>
      <c r="AO7" s="350"/>
      <c r="AP7" s="350"/>
      <c r="AQ7" s="350"/>
      <c r="AR7" s="350"/>
      <c r="AS7" s="350"/>
      <c r="AT7" s="351"/>
      <c r="AU7" s="352" t="s">
        <v>430</v>
      </c>
      <c r="AV7" s="353"/>
      <c r="AW7" s="353"/>
      <c r="AX7" s="353"/>
      <c r="AY7" s="354" t="s">
        <v>447</v>
      </c>
      <c r="AZ7" s="355"/>
      <c r="BA7" s="355"/>
      <c r="BB7" s="355"/>
      <c r="BC7" s="355"/>
      <c r="BD7" s="355"/>
      <c r="BE7" s="355"/>
      <c r="BF7" s="355"/>
      <c r="BG7" s="355"/>
      <c r="BH7" s="355"/>
      <c r="BI7" s="355"/>
      <c r="BJ7" s="355"/>
      <c r="BK7" s="355"/>
      <c r="BL7" s="355"/>
      <c r="BM7" s="356"/>
      <c r="BN7" s="357">
        <v>37929</v>
      </c>
      <c r="BO7" s="358"/>
      <c r="BP7" s="358"/>
      <c r="BQ7" s="358"/>
      <c r="BR7" s="358"/>
      <c r="BS7" s="358"/>
      <c r="BT7" s="358"/>
      <c r="BU7" s="359"/>
      <c r="BV7" s="357">
        <v>13767</v>
      </c>
      <c r="BW7" s="358"/>
      <c r="BX7" s="358"/>
      <c r="BY7" s="358"/>
      <c r="BZ7" s="358"/>
      <c r="CA7" s="358"/>
      <c r="CB7" s="358"/>
      <c r="CC7" s="359"/>
      <c r="CD7" s="360" t="s">
        <v>394</v>
      </c>
      <c r="CE7" s="361"/>
      <c r="CF7" s="361"/>
      <c r="CG7" s="361"/>
      <c r="CH7" s="361"/>
      <c r="CI7" s="361"/>
      <c r="CJ7" s="361"/>
      <c r="CK7" s="361"/>
      <c r="CL7" s="361"/>
      <c r="CM7" s="361"/>
      <c r="CN7" s="361"/>
      <c r="CO7" s="361"/>
      <c r="CP7" s="361"/>
      <c r="CQ7" s="361"/>
      <c r="CR7" s="361"/>
      <c r="CS7" s="362"/>
      <c r="CT7" s="357">
        <v>3760265</v>
      </c>
      <c r="CU7" s="358"/>
      <c r="CV7" s="358"/>
      <c r="CW7" s="358"/>
      <c r="CX7" s="358"/>
      <c r="CY7" s="358"/>
      <c r="CZ7" s="358"/>
      <c r="DA7" s="359"/>
      <c r="DB7" s="357">
        <v>3829867</v>
      </c>
      <c r="DC7" s="358"/>
      <c r="DD7" s="358"/>
      <c r="DE7" s="358"/>
      <c r="DF7" s="358"/>
      <c r="DG7" s="358"/>
      <c r="DH7" s="358"/>
      <c r="DI7" s="359"/>
    </row>
    <row r="8" spans="1:119" ht="18.75" customHeight="1" x14ac:dyDescent="0.15">
      <c r="A8" s="2"/>
      <c r="B8" s="369"/>
      <c r="C8" s="370"/>
      <c r="D8" s="370"/>
      <c r="E8" s="371"/>
      <c r="F8" s="371"/>
      <c r="G8" s="371"/>
      <c r="H8" s="371"/>
      <c r="I8" s="371"/>
      <c r="J8" s="371"/>
      <c r="K8" s="371"/>
      <c r="L8" s="371"/>
      <c r="M8" s="371"/>
      <c r="N8" s="371"/>
      <c r="O8" s="371"/>
      <c r="P8" s="371"/>
      <c r="Q8" s="371"/>
      <c r="R8" s="374"/>
      <c r="S8" s="374"/>
      <c r="T8" s="374"/>
      <c r="U8" s="374"/>
      <c r="V8" s="375"/>
      <c r="W8" s="378"/>
      <c r="X8" s="379"/>
      <c r="Y8" s="379"/>
      <c r="Z8" s="379"/>
      <c r="AA8" s="379"/>
      <c r="AB8" s="370"/>
      <c r="AC8" s="386"/>
      <c r="AD8" s="387"/>
      <c r="AE8" s="387"/>
      <c r="AF8" s="387"/>
      <c r="AG8" s="387"/>
      <c r="AH8" s="387"/>
      <c r="AI8" s="387"/>
      <c r="AJ8" s="387"/>
      <c r="AK8" s="387"/>
      <c r="AL8" s="388"/>
      <c r="AM8" s="349" t="s">
        <v>77</v>
      </c>
      <c r="AN8" s="350"/>
      <c r="AO8" s="350"/>
      <c r="AP8" s="350"/>
      <c r="AQ8" s="350"/>
      <c r="AR8" s="350"/>
      <c r="AS8" s="350"/>
      <c r="AT8" s="351"/>
      <c r="AU8" s="352" t="s">
        <v>430</v>
      </c>
      <c r="AV8" s="353"/>
      <c r="AW8" s="353"/>
      <c r="AX8" s="353"/>
      <c r="AY8" s="354" t="s">
        <v>307</v>
      </c>
      <c r="AZ8" s="355"/>
      <c r="BA8" s="355"/>
      <c r="BB8" s="355"/>
      <c r="BC8" s="355"/>
      <c r="BD8" s="355"/>
      <c r="BE8" s="355"/>
      <c r="BF8" s="355"/>
      <c r="BG8" s="355"/>
      <c r="BH8" s="355"/>
      <c r="BI8" s="355"/>
      <c r="BJ8" s="355"/>
      <c r="BK8" s="355"/>
      <c r="BL8" s="355"/>
      <c r="BM8" s="356"/>
      <c r="BN8" s="357">
        <v>211849</v>
      </c>
      <c r="BO8" s="358"/>
      <c r="BP8" s="358"/>
      <c r="BQ8" s="358"/>
      <c r="BR8" s="358"/>
      <c r="BS8" s="358"/>
      <c r="BT8" s="358"/>
      <c r="BU8" s="359"/>
      <c r="BV8" s="357">
        <v>267475</v>
      </c>
      <c r="BW8" s="358"/>
      <c r="BX8" s="358"/>
      <c r="BY8" s="358"/>
      <c r="BZ8" s="358"/>
      <c r="CA8" s="358"/>
      <c r="CB8" s="358"/>
      <c r="CC8" s="359"/>
      <c r="CD8" s="360" t="s">
        <v>68</v>
      </c>
      <c r="CE8" s="361"/>
      <c r="CF8" s="361"/>
      <c r="CG8" s="361"/>
      <c r="CH8" s="361"/>
      <c r="CI8" s="361"/>
      <c r="CJ8" s="361"/>
      <c r="CK8" s="361"/>
      <c r="CL8" s="361"/>
      <c r="CM8" s="361"/>
      <c r="CN8" s="361"/>
      <c r="CO8" s="361"/>
      <c r="CP8" s="361"/>
      <c r="CQ8" s="361"/>
      <c r="CR8" s="361"/>
      <c r="CS8" s="362"/>
      <c r="CT8" s="392">
        <v>0.23</v>
      </c>
      <c r="CU8" s="393"/>
      <c r="CV8" s="393"/>
      <c r="CW8" s="393"/>
      <c r="CX8" s="393"/>
      <c r="CY8" s="393"/>
      <c r="CZ8" s="393"/>
      <c r="DA8" s="394"/>
      <c r="DB8" s="392">
        <v>0.23</v>
      </c>
      <c r="DC8" s="393"/>
      <c r="DD8" s="393"/>
      <c r="DE8" s="393"/>
      <c r="DF8" s="393"/>
      <c r="DG8" s="393"/>
      <c r="DH8" s="393"/>
      <c r="DI8" s="394"/>
    </row>
    <row r="9" spans="1:119" ht="18.75" customHeight="1" x14ac:dyDescent="0.15">
      <c r="A9" s="2"/>
      <c r="B9" s="334" t="s">
        <v>473</v>
      </c>
      <c r="C9" s="335"/>
      <c r="D9" s="335"/>
      <c r="E9" s="335"/>
      <c r="F9" s="335"/>
      <c r="G9" s="335"/>
      <c r="H9" s="335"/>
      <c r="I9" s="335"/>
      <c r="J9" s="335"/>
      <c r="K9" s="395"/>
      <c r="L9" s="396" t="s">
        <v>451</v>
      </c>
      <c r="M9" s="397"/>
      <c r="N9" s="397"/>
      <c r="O9" s="397"/>
      <c r="P9" s="397"/>
      <c r="Q9" s="398"/>
      <c r="R9" s="399">
        <v>6166</v>
      </c>
      <c r="S9" s="400"/>
      <c r="T9" s="400"/>
      <c r="U9" s="400"/>
      <c r="V9" s="401"/>
      <c r="W9" s="325" t="s">
        <v>315</v>
      </c>
      <c r="X9" s="326"/>
      <c r="Y9" s="326"/>
      <c r="Z9" s="326"/>
      <c r="AA9" s="326"/>
      <c r="AB9" s="326"/>
      <c r="AC9" s="326"/>
      <c r="AD9" s="326"/>
      <c r="AE9" s="326"/>
      <c r="AF9" s="326"/>
      <c r="AG9" s="326"/>
      <c r="AH9" s="326"/>
      <c r="AI9" s="326"/>
      <c r="AJ9" s="326"/>
      <c r="AK9" s="326"/>
      <c r="AL9" s="331"/>
      <c r="AM9" s="349" t="s">
        <v>280</v>
      </c>
      <c r="AN9" s="350"/>
      <c r="AO9" s="350"/>
      <c r="AP9" s="350"/>
      <c r="AQ9" s="350"/>
      <c r="AR9" s="350"/>
      <c r="AS9" s="350"/>
      <c r="AT9" s="351"/>
      <c r="AU9" s="352" t="s">
        <v>218</v>
      </c>
      <c r="AV9" s="353"/>
      <c r="AW9" s="353"/>
      <c r="AX9" s="353"/>
      <c r="AY9" s="354" t="s">
        <v>217</v>
      </c>
      <c r="AZ9" s="355"/>
      <c r="BA9" s="355"/>
      <c r="BB9" s="355"/>
      <c r="BC9" s="355"/>
      <c r="BD9" s="355"/>
      <c r="BE9" s="355"/>
      <c r="BF9" s="355"/>
      <c r="BG9" s="355"/>
      <c r="BH9" s="355"/>
      <c r="BI9" s="355"/>
      <c r="BJ9" s="355"/>
      <c r="BK9" s="355"/>
      <c r="BL9" s="355"/>
      <c r="BM9" s="356"/>
      <c r="BN9" s="357">
        <v>-55626</v>
      </c>
      <c r="BO9" s="358"/>
      <c r="BP9" s="358"/>
      <c r="BQ9" s="358"/>
      <c r="BR9" s="358"/>
      <c r="BS9" s="358"/>
      <c r="BT9" s="358"/>
      <c r="BU9" s="359"/>
      <c r="BV9" s="357">
        <v>-15097</v>
      </c>
      <c r="BW9" s="358"/>
      <c r="BX9" s="358"/>
      <c r="BY9" s="358"/>
      <c r="BZ9" s="358"/>
      <c r="CA9" s="358"/>
      <c r="CB9" s="358"/>
      <c r="CC9" s="359"/>
      <c r="CD9" s="360" t="s">
        <v>33</v>
      </c>
      <c r="CE9" s="361"/>
      <c r="CF9" s="361"/>
      <c r="CG9" s="361"/>
      <c r="CH9" s="361"/>
      <c r="CI9" s="361"/>
      <c r="CJ9" s="361"/>
      <c r="CK9" s="361"/>
      <c r="CL9" s="361"/>
      <c r="CM9" s="361"/>
      <c r="CN9" s="361"/>
      <c r="CO9" s="361"/>
      <c r="CP9" s="361"/>
      <c r="CQ9" s="361"/>
      <c r="CR9" s="361"/>
      <c r="CS9" s="362"/>
      <c r="CT9" s="363">
        <v>15.9</v>
      </c>
      <c r="CU9" s="364"/>
      <c r="CV9" s="364"/>
      <c r="CW9" s="364"/>
      <c r="CX9" s="364"/>
      <c r="CY9" s="364"/>
      <c r="CZ9" s="364"/>
      <c r="DA9" s="365"/>
      <c r="DB9" s="363">
        <v>14.3</v>
      </c>
      <c r="DC9" s="364"/>
      <c r="DD9" s="364"/>
      <c r="DE9" s="364"/>
      <c r="DF9" s="364"/>
      <c r="DG9" s="364"/>
      <c r="DH9" s="364"/>
      <c r="DI9" s="365"/>
    </row>
    <row r="10" spans="1:119" ht="18.75" customHeight="1" x14ac:dyDescent="0.15">
      <c r="A10" s="2"/>
      <c r="B10" s="334"/>
      <c r="C10" s="335"/>
      <c r="D10" s="335"/>
      <c r="E10" s="335"/>
      <c r="F10" s="335"/>
      <c r="G10" s="335"/>
      <c r="H10" s="335"/>
      <c r="I10" s="335"/>
      <c r="J10" s="335"/>
      <c r="K10" s="395"/>
      <c r="L10" s="402" t="s">
        <v>105</v>
      </c>
      <c r="M10" s="350"/>
      <c r="N10" s="350"/>
      <c r="O10" s="350"/>
      <c r="P10" s="350"/>
      <c r="Q10" s="351"/>
      <c r="R10" s="403">
        <v>6780</v>
      </c>
      <c r="S10" s="404"/>
      <c r="T10" s="404"/>
      <c r="U10" s="404"/>
      <c r="V10" s="405"/>
      <c r="W10" s="327"/>
      <c r="X10" s="328"/>
      <c r="Y10" s="328"/>
      <c r="Z10" s="328"/>
      <c r="AA10" s="328"/>
      <c r="AB10" s="328"/>
      <c r="AC10" s="328"/>
      <c r="AD10" s="328"/>
      <c r="AE10" s="328"/>
      <c r="AF10" s="328"/>
      <c r="AG10" s="328"/>
      <c r="AH10" s="328"/>
      <c r="AI10" s="328"/>
      <c r="AJ10" s="328"/>
      <c r="AK10" s="328"/>
      <c r="AL10" s="332"/>
      <c r="AM10" s="349" t="s">
        <v>135</v>
      </c>
      <c r="AN10" s="350"/>
      <c r="AO10" s="350"/>
      <c r="AP10" s="350"/>
      <c r="AQ10" s="350"/>
      <c r="AR10" s="350"/>
      <c r="AS10" s="350"/>
      <c r="AT10" s="351"/>
      <c r="AU10" s="352" t="s">
        <v>218</v>
      </c>
      <c r="AV10" s="353"/>
      <c r="AW10" s="353"/>
      <c r="AX10" s="353"/>
      <c r="AY10" s="354" t="s">
        <v>423</v>
      </c>
      <c r="AZ10" s="355"/>
      <c r="BA10" s="355"/>
      <c r="BB10" s="355"/>
      <c r="BC10" s="355"/>
      <c r="BD10" s="355"/>
      <c r="BE10" s="355"/>
      <c r="BF10" s="355"/>
      <c r="BG10" s="355"/>
      <c r="BH10" s="355"/>
      <c r="BI10" s="355"/>
      <c r="BJ10" s="355"/>
      <c r="BK10" s="355"/>
      <c r="BL10" s="355"/>
      <c r="BM10" s="356"/>
      <c r="BN10" s="357">
        <v>64382</v>
      </c>
      <c r="BO10" s="358"/>
      <c r="BP10" s="358"/>
      <c r="BQ10" s="358"/>
      <c r="BR10" s="358"/>
      <c r="BS10" s="358"/>
      <c r="BT10" s="358"/>
      <c r="BU10" s="359"/>
      <c r="BV10" s="357">
        <v>232122</v>
      </c>
      <c r="BW10" s="358"/>
      <c r="BX10" s="358"/>
      <c r="BY10" s="358"/>
      <c r="BZ10" s="358"/>
      <c r="CA10" s="358"/>
      <c r="CB10" s="358"/>
      <c r="CC10" s="359"/>
      <c r="CD10" s="25" t="s">
        <v>293</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34"/>
      <c r="C11" s="335"/>
      <c r="D11" s="335"/>
      <c r="E11" s="335"/>
      <c r="F11" s="335"/>
      <c r="G11" s="335"/>
      <c r="H11" s="335"/>
      <c r="I11" s="335"/>
      <c r="J11" s="335"/>
      <c r="K11" s="395"/>
      <c r="L11" s="406" t="s">
        <v>335</v>
      </c>
      <c r="M11" s="407"/>
      <c r="N11" s="407"/>
      <c r="O11" s="407"/>
      <c r="P11" s="407"/>
      <c r="Q11" s="408"/>
      <c r="R11" s="409" t="s">
        <v>458</v>
      </c>
      <c r="S11" s="410"/>
      <c r="T11" s="410"/>
      <c r="U11" s="410"/>
      <c r="V11" s="411"/>
      <c r="W11" s="327"/>
      <c r="X11" s="328"/>
      <c r="Y11" s="328"/>
      <c r="Z11" s="328"/>
      <c r="AA11" s="328"/>
      <c r="AB11" s="328"/>
      <c r="AC11" s="328"/>
      <c r="AD11" s="328"/>
      <c r="AE11" s="328"/>
      <c r="AF11" s="328"/>
      <c r="AG11" s="328"/>
      <c r="AH11" s="328"/>
      <c r="AI11" s="328"/>
      <c r="AJ11" s="328"/>
      <c r="AK11" s="328"/>
      <c r="AL11" s="332"/>
      <c r="AM11" s="349" t="s">
        <v>485</v>
      </c>
      <c r="AN11" s="350"/>
      <c r="AO11" s="350"/>
      <c r="AP11" s="350"/>
      <c r="AQ11" s="350"/>
      <c r="AR11" s="350"/>
      <c r="AS11" s="350"/>
      <c r="AT11" s="351"/>
      <c r="AU11" s="352" t="s">
        <v>218</v>
      </c>
      <c r="AV11" s="353"/>
      <c r="AW11" s="353"/>
      <c r="AX11" s="353"/>
      <c r="AY11" s="354" t="s">
        <v>450</v>
      </c>
      <c r="AZ11" s="355"/>
      <c r="BA11" s="355"/>
      <c r="BB11" s="355"/>
      <c r="BC11" s="355"/>
      <c r="BD11" s="355"/>
      <c r="BE11" s="355"/>
      <c r="BF11" s="355"/>
      <c r="BG11" s="355"/>
      <c r="BH11" s="355"/>
      <c r="BI11" s="355"/>
      <c r="BJ11" s="355"/>
      <c r="BK11" s="355"/>
      <c r="BL11" s="355"/>
      <c r="BM11" s="356"/>
      <c r="BN11" s="357" t="s">
        <v>188</v>
      </c>
      <c r="BO11" s="358"/>
      <c r="BP11" s="358"/>
      <c r="BQ11" s="358"/>
      <c r="BR11" s="358"/>
      <c r="BS11" s="358"/>
      <c r="BT11" s="358"/>
      <c r="BU11" s="359"/>
      <c r="BV11" s="357" t="s">
        <v>188</v>
      </c>
      <c r="BW11" s="358"/>
      <c r="BX11" s="358"/>
      <c r="BY11" s="358"/>
      <c r="BZ11" s="358"/>
      <c r="CA11" s="358"/>
      <c r="CB11" s="358"/>
      <c r="CC11" s="359"/>
      <c r="CD11" s="360" t="s">
        <v>50</v>
      </c>
      <c r="CE11" s="361"/>
      <c r="CF11" s="361"/>
      <c r="CG11" s="361"/>
      <c r="CH11" s="361"/>
      <c r="CI11" s="361"/>
      <c r="CJ11" s="361"/>
      <c r="CK11" s="361"/>
      <c r="CL11" s="361"/>
      <c r="CM11" s="361"/>
      <c r="CN11" s="361"/>
      <c r="CO11" s="361"/>
      <c r="CP11" s="361"/>
      <c r="CQ11" s="361"/>
      <c r="CR11" s="361"/>
      <c r="CS11" s="362"/>
      <c r="CT11" s="392" t="s">
        <v>188</v>
      </c>
      <c r="CU11" s="393"/>
      <c r="CV11" s="393"/>
      <c r="CW11" s="393"/>
      <c r="CX11" s="393"/>
      <c r="CY11" s="393"/>
      <c r="CZ11" s="393"/>
      <c r="DA11" s="394"/>
      <c r="DB11" s="392" t="s">
        <v>188</v>
      </c>
      <c r="DC11" s="393"/>
      <c r="DD11" s="393"/>
      <c r="DE11" s="393"/>
      <c r="DF11" s="393"/>
      <c r="DG11" s="393"/>
      <c r="DH11" s="393"/>
      <c r="DI11" s="394"/>
    </row>
    <row r="12" spans="1:119" ht="18.75" customHeight="1" x14ac:dyDescent="0.15">
      <c r="A12" s="2"/>
      <c r="B12" s="412" t="s">
        <v>106</v>
      </c>
      <c r="C12" s="413"/>
      <c r="D12" s="413"/>
      <c r="E12" s="413"/>
      <c r="F12" s="413"/>
      <c r="G12" s="413"/>
      <c r="H12" s="413"/>
      <c r="I12" s="413"/>
      <c r="J12" s="413"/>
      <c r="K12" s="414"/>
      <c r="L12" s="421" t="s">
        <v>102</v>
      </c>
      <c r="M12" s="422"/>
      <c r="N12" s="422"/>
      <c r="O12" s="422"/>
      <c r="P12" s="422"/>
      <c r="Q12" s="423"/>
      <c r="R12" s="424">
        <v>6348</v>
      </c>
      <c r="S12" s="425"/>
      <c r="T12" s="425"/>
      <c r="U12" s="425"/>
      <c r="V12" s="426"/>
      <c r="W12" s="427" t="s">
        <v>422</v>
      </c>
      <c r="X12" s="353"/>
      <c r="Y12" s="353"/>
      <c r="Z12" s="353"/>
      <c r="AA12" s="353"/>
      <c r="AB12" s="428"/>
      <c r="AC12" s="352" t="s">
        <v>161</v>
      </c>
      <c r="AD12" s="353"/>
      <c r="AE12" s="353"/>
      <c r="AF12" s="353"/>
      <c r="AG12" s="428"/>
      <c r="AH12" s="352" t="s">
        <v>87</v>
      </c>
      <c r="AI12" s="353"/>
      <c r="AJ12" s="353"/>
      <c r="AK12" s="353"/>
      <c r="AL12" s="429"/>
      <c r="AM12" s="349" t="s">
        <v>368</v>
      </c>
      <c r="AN12" s="350"/>
      <c r="AO12" s="350"/>
      <c r="AP12" s="350"/>
      <c r="AQ12" s="350"/>
      <c r="AR12" s="350"/>
      <c r="AS12" s="350"/>
      <c r="AT12" s="351"/>
      <c r="AU12" s="352" t="s">
        <v>430</v>
      </c>
      <c r="AV12" s="353"/>
      <c r="AW12" s="353"/>
      <c r="AX12" s="353"/>
      <c r="AY12" s="354" t="s">
        <v>155</v>
      </c>
      <c r="AZ12" s="355"/>
      <c r="BA12" s="355"/>
      <c r="BB12" s="355"/>
      <c r="BC12" s="355"/>
      <c r="BD12" s="355"/>
      <c r="BE12" s="355"/>
      <c r="BF12" s="355"/>
      <c r="BG12" s="355"/>
      <c r="BH12" s="355"/>
      <c r="BI12" s="355"/>
      <c r="BJ12" s="355"/>
      <c r="BK12" s="355"/>
      <c r="BL12" s="355"/>
      <c r="BM12" s="356"/>
      <c r="BN12" s="357">
        <v>290000</v>
      </c>
      <c r="BO12" s="358"/>
      <c r="BP12" s="358"/>
      <c r="BQ12" s="358"/>
      <c r="BR12" s="358"/>
      <c r="BS12" s="358"/>
      <c r="BT12" s="358"/>
      <c r="BU12" s="359"/>
      <c r="BV12" s="357" t="s">
        <v>188</v>
      </c>
      <c r="BW12" s="358"/>
      <c r="BX12" s="358"/>
      <c r="BY12" s="358"/>
      <c r="BZ12" s="358"/>
      <c r="CA12" s="358"/>
      <c r="CB12" s="358"/>
      <c r="CC12" s="359"/>
      <c r="CD12" s="360" t="s">
        <v>444</v>
      </c>
      <c r="CE12" s="361"/>
      <c r="CF12" s="361"/>
      <c r="CG12" s="361"/>
      <c r="CH12" s="361"/>
      <c r="CI12" s="361"/>
      <c r="CJ12" s="361"/>
      <c r="CK12" s="361"/>
      <c r="CL12" s="361"/>
      <c r="CM12" s="361"/>
      <c r="CN12" s="361"/>
      <c r="CO12" s="361"/>
      <c r="CP12" s="361"/>
      <c r="CQ12" s="361"/>
      <c r="CR12" s="361"/>
      <c r="CS12" s="362"/>
      <c r="CT12" s="392" t="s">
        <v>188</v>
      </c>
      <c r="CU12" s="393"/>
      <c r="CV12" s="393"/>
      <c r="CW12" s="393"/>
      <c r="CX12" s="393"/>
      <c r="CY12" s="393"/>
      <c r="CZ12" s="393"/>
      <c r="DA12" s="394"/>
      <c r="DB12" s="392" t="s">
        <v>188</v>
      </c>
      <c r="DC12" s="393"/>
      <c r="DD12" s="393"/>
      <c r="DE12" s="393"/>
      <c r="DF12" s="393"/>
      <c r="DG12" s="393"/>
      <c r="DH12" s="393"/>
      <c r="DI12" s="394"/>
    </row>
    <row r="13" spans="1:119" ht="18.75" customHeight="1" x14ac:dyDescent="0.15">
      <c r="A13" s="2"/>
      <c r="B13" s="415"/>
      <c r="C13" s="416"/>
      <c r="D13" s="416"/>
      <c r="E13" s="416"/>
      <c r="F13" s="416"/>
      <c r="G13" s="416"/>
      <c r="H13" s="416"/>
      <c r="I13" s="416"/>
      <c r="J13" s="416"/>
      <c r="K13" s="417"/>
      <c r="L13" s="16"/>
      <c r="M13" s="430" t="s">
        <v>381</v>
      </c>
      <c r="N13" s="431"/>
      <c r="O13" s="431"/>
      <c r="P13" s="431"/>
      <c r="Q13" s="432"/>
      <c r="R13" s="433">
        <v>6296</v>
      </c>
      <c r="S13" s="434"/>
      <c r="T13" s="434"/>
      <c r="U13" s="434"/>
      <c r="V13" s="435"/>
      <c r="W13" s="376" t="s">
        <v>30</v>
      </c>
      <c r="X13" s="377"/>
      <c r="Y13" s="377"/>
      <c r="Z13" s="377"/>
      <c r="AA13" s="377"/>
      <c r="AB13" s="367"/>
      <c r="AC13" s="403">
        <v>341</v>
      </c>
      <c r="AD13" s="404"/>
      <c r="AE13" s="404"/>
      <c r="AF13" s="404"/>
      <c r="AG13" s="436"/>
      <c r="AH13" s="403">
        <v>371</v>
      </c>
      <c r="AI13" s="404"/>
      <c r="AJ13" s="404"/>
      <c r="AK13" s="404"/>
      <c r="AL13" s="405"/>
      <c r="AM13" s="349" t="s">
        <v>113</v>
      </c>
      <c r="AN13" s="350"/>
      <c r="AO13" s="350"/>
      <c r="AP13" s="350"/>
      <c r="AQ13" s="350"/>
      <c r="AR13" s="350"/>
      <c r="AS13" s="350"/>
      <c r="AT13" s="351"/>
      <c r="AU13" s="352" t="s">
        <v>218</v>
      </c>
      <c r="AV13" s="353"/>
      <c r="AW13" s="353"/>
      <c r="AX13" s="353"/>
      <c r="AY13" s="354" t="s">
        <v>224</v>
      </c>
      <c r="AZ13" s="355"/>
      <c r="BA13" s="355"/>
      <c r="BB13" s="355"/>
      <c r="BC13" s="355"/>
      <c r="BD13" s="355"/>
      <c r="BE13" s="355"/>
      <c r="BF13" s="355"/>
      <c r="BG13" s="355"/>
      <c r="BH13" s="355"/>
      <c r="BI13" s="355"/>
      <c r="BJ13" s="355"/>
      <c r="BK13" s="355"/>
      <c r="BL13" s="355"/>
      <c r="BM13" s="356"/>
      <c r="BN13" s="357">
        <v>-281244</v>
      </c>
      <c r="BO13" s="358"/>
      <c r="BP13" s="358"/>
      <c r="BQ13" s="358"/>
      <c r="BR13" s="358"/>
      <c r="BS13" s="358"/>
      <c r="BT13" s="358"/>
      <c r="BU13" s="359"/>
      <c r="BV13" s="357">
        <v>217025</v>
      </c>
      <c r="BW13" s="358"/>
      <c r="BX13" s="358"/>
      <c r="BY13" s="358"/>
      <c r="BZ13" s="358"/>
      <c r="CA13" s="358"/>
      <c r="CB13" s="358"/>
      <c r="CC13" s="359"/>
      <c r="CD13" s="360" t="s">
        <v>171</v>
      </c>
      <c r="CE13" s="361"/>
      <c r="CF13" s="361"/>
      <c r="CG13" s="361"/>
      <c r="CH13" s="361"/>
      <c r="CI13" s="361"/>
      <c r="CJ13" s="361"/>
      <c r="CK13" s="361"/>
      <c r="CL13" s="361"/>
      <c r="CM13" s="361"/>
      <c r="CN13" s="361"/>
      <c r="CO13" s="361"/>
      <c r="CP13" s="361"/>
      <c r="CQ13" s="361"/>
      <c r="CR13" s="361"/>
      <c r="CS13" s="362"/>
      <c r="CT13" s="363">
        <v>9.5</v>
      </c>
      <c r="CU13" s="364"/>
      <c r="CV13" s="364"/>
      <c r="CW13" s="364"/>
      <c r="CX13" s="364"/>
      <c r="CY13" s="364"/>
      <c r="CZ13" s="364"/>
      <c r="DA13" s="365"/>
      <c r="DB13" s="363">
        <v>9</v>
      </c>
      <c r="DC13" s="364"/>
      <c r="DD13" s="364"/>
      <c r="DE13" s="364"/>
      <c r="DF13" s="364"/>
      <c r="DG13" s="364"/>
      <c r="DH13" s="364"/>
      <c r="DI13" s="365"/>
    </row>
    <row r="14" spans="1:119" ht="18.75" customHeight="1" x14ac:dyDescent="0.15">
      <c r="A14" s="2"/>
      <c r="B14" s="415"/>
      <c r="C14" s="416"/>
      <c r="D14" s="416"/>
      <c r="E14" s="416"/>
      <c r="F14" s="416"/>
      <c r="G14" s="416"/>
      <c r="H14" s="416"/>
      <c r="I14" s="416"/>
      <c r="J14" s="416"/>
      <c r="K14" s="417"/>
      <c r="L14" s="437" t="s">
        <v>415</v>
      </c>
      <c r="M14" s="438"/>
      <c r="N14" s="438"/>
      <c r="O14" s="438"/>
      <c r="P14" s="438"/>
      <c r="Q14" s="439"/>
      <c r="R14" s="433">
        <v>6489</v>
      </c>
      <c r="S14" s="434"/>
      <c r="T14" s="434"/>
      <c r="U14" s="434"/>
      <c r="V14" s="435"/>
      <c r="W14" s="329"/>
      <c r="X14" s="330"/>
      <c r="Y14" s="330"/>
      <c r="Z14" s="330"/>
      <c r="AA14" s="330"/>
      <c r="AB14" s="317"/>
      <c r="AC14" s="440">
        <v>11.2</v>
      </c>
      <c r="AD14" s="441"/>
      <c r="AE14" s="441"/>
      <c r="AF14" s="441"/>
      <c r="AG14" s="442"/>
      <c r="AH14" s="440">
        <v>11.9</v>
      </c>
      <c r="AI14" s="441"/>
      <c r="AJ14" s="441"/>
      <c r="AK14" s="441"/>
      <c r="AL14" s="443"/>
      <c r="AM14" s="349"/>
      <c r="AN14" s="350"/>
      <c r="AO14" s="350"/>
      <c r="AP14" s="350"/>
      <c r="AQ14" s="350"/>
      <c r="AR14" s="350"/>
      <c r="AS14" s="350"/>
      <c r="AT14" s="351"/>
      <c r="AU14" s="352"/>
      <c r="AV14" s="353"/>
      <c r="AW14" s="353"/>
      <c r="AX14" s="353"/>
      <c r="AY14" s="354"/>
      <c r="AZ14" s="355"/>
      <c r="BA14" s="355"/>
      <c r="BB14" s="355"/>
      <c r="BC14" s="355"/>
      <c r="BD14" s="355"/>
      <c r="BE14" s="355"/>
      <c r="BF14" s="355"/>
      <c r="BG14" s="355"/>
      <c r="BH14" s="355"/>
      <c r="BI14" s="355"/>
      <c r="BJ14" s="355"/>
      <c r="BK14" s="355"/>
      <c r="BL14" s="355"/>
      <c r="BM14" s="356"/>
      <c r="BN14" s="357"/>
      <c r="BO14" s="358"/>
      <c r="BP14" s="358"/>
      <c r="BQ14" s="358"/>
      <c r="BR14" s="358"/>
      <c r="BS14" s="358"/>
      <c r="BT14" s="358"/>
      <c r="BU14" s="359"/>
      <c r="BV14" s="357"/>
      <c r="BW14" s="358"/>
      <c r="BX14" s="358"/>
      <c r="BY14" s="358"/>
      <c r="BZ14" s="358"/>
      <c r="CA14" s="358"/>
      <c r="CB14" s="358"/>
      <c r="CC14" s="359"/>
      <c r="CD14" s="444" t="s">
        <v>416</v>
      </c>
      <c r="CE14" s="445"/>
      <c r="CF14" s="445"/>
      <c r="CG14" s="445"/>
      <c r="CH14" s="445"/>
      <c r="CI14" s="445"/>
      <c r="CJ14" s="445"/>
      <c r="CK14" s="445"/>
      <c r="CL14" s="445"/>
      <c r="CM14" s="445"/>
      <c r="CN14" s="445"/>
      <c r="CO14" s="445"/>
      <c r="CP14" s="445"/>
      <c r="CQ14" s="445"/>
      <c r="CR14" s="445"/>
      <c r="CS14" s="446"/>
      <c r="CT14" s="447">
        <v>18.100000000000001</v>
      </c>
      <c r="CU14" s="448"/>
      <c r="CV14" s="448"/>
      <c r="CW14" s="448"/>
      <c r="CX14" s="448"/>
      <c r="CY14" s="448"/>
      <c r="CZ14" s="448"/>
      <c r="DA14" s="449"/>
      <c r="DB14" s="447">
        <v>21.1</v>
      </c>
      <c r="DC14" s="448"/>
      <c r="DD14" s="448"/>
      <c r="DE14" s="448"/>
      <c r="DF14" s="448"/>
      <c r="DG14" s="448"/>
      <c r="DH14" s="448"/>
      <c r="DI14" s="449"/>
    </row>
    <row r="15" spans="1:119" ht="18.75" customHeight="1" x14ac:dyDescent="0.15">
      <c r="A15" s="2"/>
      <c r="B15" s="415"/>
      <c r="C15" s="416"/>
      <c r="D15" s="416"/>
      <c r="E15" s="416"/>
      <c r="F15" s="416"/>
      <c r="G15" s="416"/>
      <c r="H15" s="416"/>
      <c r="I15" s="416"/>
      <c r="J15" s="416"/>
      <c r="K15" s="417"/>
      <c r="L15" s="16"/>
      <c r="M15" s="430" t="s">
        <v>381</v>
      </c>
      <c r="N15" s="431"/>
      <c r="O15" s="431"/>
      <c r="P15" s="431"/>
      <c r="Q15" s="432"/>
      <c r="R15" s="433">
        <v>6440</v>
      </c>
      <c r="S15" s="434"/>
      <c r="T15" s="434"/>
      <c r="U15" s="434"/>
      <c r="V15" s="435"/>
      <c r="W15" s="376" t="s">
        <v>62</v>
      </c>
      <c r="X15" s="377"/>
      <c r="Y15" s="377"/>
      <c r="Z15" s="377"/>
      <c r="AA15" s="377"/>
      <c r="AB15" s="367"/>
      <c r="AC15" s="403">
        <v>881</v>
      </c>
      <c r="AD15" s="404"/>
      <c r="AE15" s="404"/>
      <c r="AF15" s="404"/>
      <c r="AG15" s="436"/>
      <c r="AH15" s="403">
        <v>993</v>
      </c>
      <c r="AI15" s="404"/>
      <c r="AJ15" s="404"/>
      <c r="AK15" s="404"/>
      <c r="AL15" s="405"/>
      <c r="AM15" s="349"/>
      <c r="AN15" s="350"/>
      <c r="AO15" s="350"/>
      <c r="AP15" s="350"/>
      <c r="AQ15" s="350"/>
      <c r="AR15" s="350"/>
      <c r="AS15" s="350"/>
      <c r="AT15" s="351"/>
      <c r="AU15" s="352"/>
      <c r="AV15" s="353"/>
      <c r="AW15" s="353"/>
      <c r="AX15" s="353"/>
      <c r="AY15" s="337" t="s">
        <v>334</v>
      </c>
      <c r="AZ15" s="338"/>
      <c r="BA15" s="338"/>
      <c r="BB15" s="338"/>
      <c r="BC15" s="338"/>
      <c r="BD15" s="338"/>
      <c r="BE15" s="338"/>
      <c r="BF15" s="338"/>
      <c r="BG15" s="338"/>
      <c r="BH15" s="338"/>
      <c r="BI15" s="338"/>
      <c r="BJ15" s="338"/>
      <c r="BK15" s="338"/>
      <c r="BL15" s="338"/>
      <c r="BM15" s="339"/>
      <c r="BN15" s="340">
        <v>733172</v>
      </c>
      <c r="BO15" s="341"/>
      <c r="BP15" s="341"/>
      <c r="BQ15" s="341"/>
      <c r="BR15" s="341"/>
      <c r="BS15" s="341"/>
      <c r="BT15" s="341"/>
      <c r="BU15" s="342"/>
      <c r="BV15" s="340">
        <v>718027</v>
      </c>
      <c r="BW15" s="341"/>
      <c r="BX15" s="341"/>
      <c r="BY15" s="341"/>
      <c r="BZ15" s="341"/>
      <c r="CA15" s="341"/>
      <c r="CB15" s="341"/>
      <c r="CC15" s="342"/>
      <c r="CD15" s="343" t="s">
        <v>435</v>
      </c>
      <c r="CE15" s="344"/>
      <c r="CF15" s="344"/>
      <c r="CG15" s="344"/>
      <c r="CH15" s="344"/>
      <c r="CI15" s="344"/>
      <c r="CJ15" s="344"/>
      <c r="CK15" s="344"/>
      <c r="CL15" s="344"/>
      <c r="CM15" s="344"/>
      <c r="CN15" s="344"/>
      <c r="CO15" s="344"/>
      <c r="CP15" s="344"/>
      <c r="CQ15" s="344"/>
      <c r="CR15" s="344"/>
      <c r="CS15" s="345"/>
      <c r="CT15" s="31"/>
      <c r="CU15" s="34"/>
      <c r="CV15" s="34"/>
      <c r="CW15" s="34"/>
      <c r="CX15" s="34"/>
      <c r="CY15" s="34"/>
      <c r="CZ15" s="34"/>
      <c r="DA15" s="37"/>
      <c r="DB15" s="31"/>
      <c r="DC15" s="34"/>
      <c r="DD15" s="34"/>
      <c r="DE15" s="34"/>
      <c r="DF15" s="34"/>
      <c r="DG15" s="34"/>
      <c r="DH15" s="34"/>
      <c r="DI15" s="37"/>
    </row>
    <row r="16" spans="1:119" ht="18.75" customHeight="1" x14ac:dyDescent="0.15">
      <c r="A16" s="2"/>
      <c r="B16" s="415"/>
      <c r="C16" s="416"/>
      <c r="D16" s="416"/>
      <c r="E16" s="416"/>
      <c r="F16" s="416"/>
      <c r="G16" s="416"/>
      <c r="H16" s="416"/>
      <c r="I16" s="416"/>
      <c r="J16" s="416"/>
      <c r="K16" s="417"/>
      <c r="L16" s="437" t="s">
        <v>476</v>
      </c>
      <c r="M16" s="450"/>
      <c r="N16" s="450"/>
      <c r="O16" s="450"/>
      <c r="P16" s="450"/>
      <c r="Q16" s="451"/>
      <c r="R16" s="452" t="s">
        <v>390</v>
      </c>
      <c r="S16" s="453"/>
      <c r="T16" s="453"/>
      <c r="U16" s="453"/>
      <c r="V16" s="454"/>
      <c r="W16" s="329"/>
      <c r="X16" s="330"/>
      <c r="Y16" s="330"/>
      <c r="Z16" s="330"/>
      <c r="AA16" s="330"/>
      <c r="AB16" s="317"/>
      <c r="AC16" s="440">
        <v>28.9</v>
      </c>
      <c r="AD16" s="441"/>
      <c r="AE16" s="441"/>
      <c r="AF16" s="441"/>
      <c r="AG16" s="442"/>
      <c r="AH16" s="440">
        <v>31.9</v>
      </c>
      <c r="AI16" s="441"/>
      <c r="AJ16" s="441"/>
      <c r="AK16" s="441"/>
      <c r="AL16" s="443"/>
      <c r="AM16" s="349"/>
      <c r="AN16" s="350"/>
      <c r="AO16" s="350"/>
      <c r="AP16" s="350"/>
      <c r="AQ16" s="350"/>
      <c r="AR16" s="350"/>
      <c r="AS16" s="350"/>
      <c r="AT16" s="351"/>
      <c r="AU16" s="352"/>
      <c r="AV16" s="353"/>
      <c r="AW16" s="353"/>
      <c r="AX16" s="353"/>
      <c r="AY16" s="354" t="s">
        <v>154</v>
      </c>
      <c r="AZ16" s="355"/>
      <c r="BA16" s="355"/>
      <c r="BB16" s="355"/>
      <c r="BC16" s="355"/>
      <c r="BD16" s="355"/>
      <c r="BE16" s="355"/>
      <c r="BF16" s="355"/>
      <c r="BG16" s="355"/>
      <c r="BH16" s="355"/>
      <c r="BI16" s="355"/>
      <c r="BJ16" s="355"/>
      <c r="BK16" s="355"/>
      <c r="BL16" s="355"/>
      <c r="BM16" s="356"/>
      <c r="BN16" s="357">
        <v>3233483</v>
      </c>
      <c r="BO16" s="358"/>
      <c r="BP16" s="358"/>
      <c r="BQ16" s="358"/>
      <c r="BR16" s="358"/>
      <c r="BS16" s="358"/>
      <c r="BT16" s="358"/>
      <c r="BU16" s="359"/>
      <c r="BV16" s="357">
        <v>3151153</v>
      </c>
      <c r="BW16" s="358"/>
      <c r="BX16" s="358"/>
      <c r="BY16" s="358"/>
      <c r="BZ16" s="358"/>
      <c r="CA16" s="358"/>
      <c r="CB16" s="358"/>
      <c r="CC16" s="359"/>
      <c r="CD16" s="24"/>
      <c r="CE16" s="455"/>
      <c r="CF16" s="455"/>
      <c r="CG16" s="455"/>
      <c r="CH16" s="455"/>
      <c r="CI16" s="455"/>
      <c r="CJ16" s="455"/>
      <c r="CK16" s="455"/>
      <c r="CL16" s="455"/>
      <c r="CM16" s="455"/>
      <c r="CN16" s="455"/>
      <c r="CO16" s="455"/>
      <c r="CP16" s="455"/>
      <c r="CQ16" s="455"/>
      <c r="CR16" s="455"/>
      <c r="CS16" s="456"/>
      <c r="CT16" s="363"/>
      <c r="CU16" s="364"/>
      <c r="CV16" s="364"/>
      <c r="CW16" s="364"/>
      <c r="CX16" s="364"/>
      <c r="CY16" s="364"/>
      <c r="CZ16" s="364"/>
      <c r="DA16" s="365"/>
      <c r="DB16" s="363"/>
      <c r="DC16" s="364"/>
      <c r="DD16" s="364"/>
      <c r="DE16" s="364"/>
      <c r="DF16" s="364"/>
      <c r="DG16" s="364"/>
      <c r="DH16" s="364"/>
      <c r="DI16" s="365"/>
    </row>
    <row r="17" spans="1:113" ht="18.75" customHeight="1" x14ac:dyDescent="0.15">
      <c r="A17" s="2"/>
      <c r="B17" s="418"/>
      <c r="C17" s="419"/>
      <c r="D17" s="419"/>
      <c r="E17" s="419"/>
      <c r="F17" s="419"/>
      <c r="G17" s="419"/>
      <c r="H17" s="419"/>
      <c r="I17" s="419"/>
      <c r="J17" s="419"/>
      <c r="K17" s="420"/>
      <c r="L17" s="17"/>
      <c r="M17" s="457" t="s">
        <v>377</v>
      </c>
      <c r="N17" s="458"/>
      <c r="O17" s="458"/>
      <c r="P17" s="458"/>
      <c r="Q17" s="459"/>
      <c r="R17" s="452" t="s">
        <v>390</v>
      </c>
      <c r="S17" s="453"/>
      <c r="T17" s="453"/>
      <c r="U17" s="453"/>
      <c r="V17" s="454"/>
      <c r="W17" s="376" t="s">
        <v>194</v>
      </c>
      <c r="X17" s="377"/>
      <c r="Y17" s="377"/>
      <c r="Z17" s="377"/>
      <c r="AA17" s="377"/>
      <c r="AB17" s="367"/>
      <c r="AC17" s="403">
        <v>1829</v>
      </c>
      <c r="AD17" s="404"/>
      <c r="AE17" s="404"/>
      <c r="AF17" s="404"/>
      <c r="AG17" s="436"/>
      <c r="AH17" s="403">
        <v>1752</v>
      </c>
      <c r="AI17" s="404"/>
      <c r="AJ17" s="404"/>
      <c r="AK17" s="404"/>
      <c r="AL17" s="405"/>
      <c r="AM17" s="349"/>
      <c r="AN17" s="350"/>
      <c r="AO17" s="350"/>
      <c r="AP17" s="350"/>
      <c r="AQ17" s="350"/>
      <c r="AR17" s="350"/>
      <c r="AS17" s="350"/>
      <c r="AT17" s="351"/>
      <c r="AU17" s="352"/>
      <c r="AV17" s="353"/>
      <c r="AW17" s="353"/>
      <c r="AX17" s="353"/>
      <c r="AY17" s="354" t="s">
        <v>372</v>
      </c>
      <c r="AZ17" s="355"/>
      <c r="BA17" s="355"/>
      <c r="BB17" s="355"/>
      <c r="BC17" s="355"/>
      <c r="BD17" s="355"/>
      <c r="BE17" s="355"/>
      <c r="BF17" s="355"/>
      <c r="BG17" s="355"/>
      <c r="BH17" s="355"/>
      <c r="BI17" s="355"/>
      <c r="BJ17" s="355"/>
      <c r="BK17" s="355"/>
      <c r="BL17" s="355"/>
      <c r="BM17" s="356"/>
      <c r="BN17" s="357">
        <v>917045</v>
      </c>
      <c r="BO17" s="358"/>
      <c r="BP17" s="358"/>
      <c r="BQ17" s="358"/>
      <c r="BR17" s="358"/>
      <c r="BS17" s="358"/>
      <c r="BT17" s="358"/>
      <c r="BU17" s="359"/>
      <c r="BV17" s="357">
        <v>897250</v>
      </c>
      <c r="BW17" s="358"/>
      <c r="BX17" s="358"/>
      <c r="BY17" s="358"/>
      <c r="BZ17" s="358"/>
      <c r="CA17" s="358"/>
      <c r="CB17" s="358"/>
      <c r="CC17" s="359"/>
      <c r="CD17" s="24"/>
      <c r="CE17" s="455"/>
      <c r="CF17" s="455"/>
      <c r="CG17" s="455"/>
      <c r="CH17" s="455"/>
      <c r="CI17" s="455"/>
      <c r="CJ17" s="455"/>
      <c r="CK17" s="455"/>
      <c r="CL17" s="455"/>
      <c r="CM17" s="455"/>
      <c r="CN17" s="455"/>
      <c r="CO17" s="455"/>
      <c r="CP17" s="455"/>
      <c r="CQ17" s="455"/>
      <c r="CR17" s="455"/>
      <c r="CS17" s="456"/>
      <c r="CT17" s="363"/>
      <c r="CU17" s="364"/>
      <c r="CV17" s="364"/>
      <c r="CW17" s="364"/>
      <c r="CX17" s="364"/>
      <c r="CY17" s="364"/>
      <c r="CZ17" s="364"/>
      <c r="DA17" s="365"/>
      <c r="DB17" s="363"/>
      <c r="DC17" s="364"/>
      <c r="DD17" s="364"/>
      <c r="DE17" s="364"/>
      <c r="DF17" s="364"/>
      <c r="DG17" s="364"/>
      <c r="DH17" s="364"/>
      <c r="DI17" s="365"/>
    </row>
    <row r="18" spans="1:113" ht="18.75" customHeight="1" x14ac:dyDescent="0.15">
      <c r="A18" s="2"/>
      <c r="B18" s="460" t="s">
        <v>269</v>
      </c>
      <c r="C18" s="395"/>
      <c r="D18" s="395"/>
      <c r="E18" s="461"/>
      <c r="F18" s="461"/>
      <c r="G18" s="461"/>
      <c r="H18" s="461"/>
      <c r="I18" s="461"/>
      <c r="J18" s="461"/>
      <c r="K18" s="461"/>
      <c r="L18" s="462">
        <v>183.86</v>
      </c>
      <c r="M18" s="462"/>
      <c r="N18" s="462"/>
      <c r="O18" s="462"/>
      <c r="P18" s="462"/>
      <c r="Q18" s="462"/>
      <c r="R18" s="463"/>
      <c r="S18" s="463"/>
      <c r="T18" s="463"/>
      <c r="U18" s="463"/>
      <c r="V18" s="464"/>
      <c r="W18" s="378"/>
      <c r="X18" s="379"/>
      <c r="Y18" s="379"/>
      <c r="Z18" s="379"/>
      <c r="AA18" s="379"/>
      <c r="AB18" s="370"/>
      <c r="AC18" s="465">
        <v>59.9</v>
      </c>
      <c r="AD18" s="466"/>
      <c r="AE18" s="466"/>
      <c r="AF18" s="466"/>
      <c r="AG18" s="467"/>
      <c r="AH18" s="465">
        <v>56.2</v>
      </c>
      <c r="AI18" s="466"/>
      <c r="AJ18" s="466"/>
      <c r="AK18" s="466"/>
      <c r="AL18" s="468"/>
      <c r="AM18" s="349"/>
      <c r="AN18" s="350"/>
      <c r="AO18" s="350"/>
      <c r="AP18" s="350"/>
      <c r="AQ18" s="350"/>
      <c r="AR18" s="350"/>
      <c r="AS18" s="350"/>
      <c r="AT18" s="351"/>
      <c r="AU18" s="352"/>
      <c r="AV18" s="353"/>
      <c r="AW18" s="353"/>
      <c r="AX18" s="353"/>
      <c r="AY18" s="354" t="s">
        <v>260</v>
      </c>
      <c r="AZ18" s="355"/>
      <c r="BA18" s="355"/>
      <c r="BB18" s="355"/>
      <c r="BC18" s="355"/>
      <c r="BD18" s="355"/>
      <c r="BE18" s="355"/>
      <c r="BF18" s="355"/>
      <c r="BG18" s="355"/>
      <c r="BH18" s="355"/>
      <c r="BI18" s="355"/>
      <c r="BJ18" s="355"/>
      <c r="BK18" s="355"/>
      <c r="BL18" s="355"/>
      <c r="BM18" s="356"/>
      <c r="BN18" s="357">
        <v>3427393</v>
      </c>
      <c r="BO18" s="358"/>
      <c r="BP18" s="358"/>
      <c r="BQ18" s="358"/>
      <c r="BR18" s="358"/>
      <c r="BS18" s="358"/>
      <c r="BT18" s="358"/>
      <c r="BU18" s="359"/>
      <c r="BV18" s="357">
        <v>3067628</v>
      </c>
      <c r="BW18" s="358"/>
      <c r="BX18" s="358"/>
      <c r="BY18" s="358"/>
      <c r="BZ18" s="358"/>
      <c r="CA18" s="358"/>
      <c r="CB18" s="358"/>
      <c r="CC18" s="359"/>
      <c r="CD18" s="24"/>
      <c r="CE18" s="455"/>
      <c r="CF18" s="455"/>
      <c r="CG18" s="455"/>
      <c r="CH18" s="455"/>
      <c r="CI18" s="455"/>
      <c r="CJ18" s="455"/>
      <c r="CK18" s="455"/>
      <c r="CL18" s="455"/>
      <c r="CM18" s="455"/>
      <c r="CN18" s="455"/>
      <c r="CO18" s="455"/>
      <c r="CP18" s="455"/>
      <c r="CQ18" s="455"/>
      <c r="CR18" s="455"/>
      <c r="CS18" s="456"/>
      <c r="CT18" s="363"/>
      <c r="CU18" s="364"/>
      <c r="CV18" s="364"/>
      <c r="CW18" s="364"/>
      <c r="CX18" s="364"/>
      <c r="CY18" s="364"/>
      <c r="CZ18" s="364"/>
      <c r="DA18" s="365"/>
      <c r="DB18" s="363"/>
      <c r="DC18" s="364"/>
      <c r="DD18" s="364"/>
      <c r="DE18" s="364"/>
      <c r="DF18" s="364"/>
      <c r="DG18" s="364"/>
      <c r="DH18" s="364"/>
      <c r="DI18" s="365"/>
    </row>
    <row r="19" spans="1:113" ht="18.75" customHeight="1" x14ac:dyDescent="0.15">
      <c r="A19" s="2"/>
      <c r="B19" s="460" t="s">
        <v>41</v>
      </c>
      <c r="C19" s="395"/>
      <c r="D19" s="395"/>
      <c r="E19" s="461"/>
      <c r="F19" s="461"/>
      <c r="G19" s="461"/>
      <c r="H19" s="461"/>
      <c r="I19" s="461"/>
      <c r="J19" s="461"/>
      <c r="K19" s="461"/>
      <c r="L19" s="469">
        <v>34</v>
      </c>
      <c r="M19" s="469"/>
      <c r="N19" s="469"/>
      <c r="O19" s="469"/>
      <c r="P19" s="469"/>
      <c r="Q19" s="469"/>
      <c r="R19" s="470"/>
      <c r="S19" s="470"/>
      <c r="T19" s="470"/>
      <c r="U19" s="470"/>
      <c r="V19" s="471"/>
      <c r="W19" s="325"/>
      <c r="X19" s="326"/>
      <c r="Y19" s="326"/>
      <c r="Z19" s="326"/>
      <c r="AA19" s="326"/>
      <c r="AB19" s="326"/>
      <c r="AC19" s="341"/>
      <c r="AD19" s="341"/>
      <c r="AE19" s="341"/>
      <c r="AF19" s="341"/>
      <c r="AG19" s="341"/>
      <c r="AH19" s="341"/>
      <c r="AI19" s="341"/>
      <c r="AJ19" s="341"/>
      <c r="AK19" s="341"/>
      <c r="AL19" s="342"/>
      <c r="AM19" s="349"/>
      <c r="AN19" s="350"/>
      <c r="AO19" s="350"/>
      <c r="AP19" s="350"/>
      <c r="AQ19" s="350"/>
      <c r="AR19" s="350"/>
      <c r="AS19" s="350"/>
      <c r="AT19" s="351"/>
      <c r="AU19" s="352"/>
      <c r="AV19" s="353"/>
      <c r="AW19" s="353"/>
      <c r="AX19" s="353"/>
      <c r="AY19" s="354" t="s">
        <v>235</v>
      </c>
      <c r="AZ19" s="355"/>
      <c r="BA19" s="355"/>
      <c r="BB19" s="355"/>
      <c r="BC19" s="355"/>
      <c r="BD19" s="355"/>
      <c r="BE19" s="355"/>
      <c r="BF19" s="355"/>
      <c r="BG19" s="355"/>
      <c r="BH19" s="355"/>
      <c r="BI19" s="355"/>
      <c r="BJ19" s="355"/>
      <c r="BK19" s="355"/>
      <c r="BL19" s="355"/>
      <c r="BM19" s="356"/>
      <c r="BN19" s="357">
        <v>4514615</v>
      </c>
      <c r="BO19" s="358"/>
      <c r="BP19" s="358"/>
      <c r="BQ19" s="358"/>
      <c r="BR19" s="358"/>
      <c r="BS19" s="358"/>
      <c r="BT19" s="358"/>
      <c r="BU19" s="359"/>
      <c r="BV19" s="357">
        <v>4863137</v>
      </c>
      <c r="BW19" s="358"/>
      <c r="BX19" s="358"/>
      <c r="BY19" s="358"/>
      <c r="BZ19" s="358"/>
      <c r="CA19" s="358"/>
      <c r="CB19" s="358"/>
      <c r="CC19" s="359"/>
      <c r="CD19" s="24"/>
      <c r="CE19" s="455"/>
      <c r="CF19" s="455"/>
      <c r="CG19" s="455"/>
      <c r="CH19" s="455"/>
      <c r="CI19" s="455"/>
      <c r="CJ19" s="455"/>
      <c r="CK19" s="455"/>
      <c r="CL19" s="455"/>
      <c r="CM19" s="455"/>
      <c r="CN19" s="455"/>
      <c r="CO19" s="455"/>
      <c r="CP19" s="455"/>
      <c r="CQ19" s="455"/>
      <c r="CR19" s="455"/>
      <c r="CS19" s="456"/>
      <c r="CT19" s="363"/>
      <c r="CU19" s="364"/>
      <c r="CV19" s="364"/>
      <c r="CW19" s="364"/>
      <c r="CX19" s="364"/>
      <c r="CY19" s="364"/>
      <c r="CZ19" s="364"/>
      <c r="DA19" s="365"/>
      <c r="DB19" s="363"/>
      <c r="DC19" s="364"/>
      <c r="DD19" s="364"/>
      <c r="DE19" s="364"/>
      <c r="DF19" s="364"/>
      <c r="DG19" s="364"/>
      <c r="DH19" s="364"/>
      <c r="DI19" s="365"/>
    </row>
    <row r="20" spans="1:113" ht="18.75" customHeight="1" x14ac:dyDescent="0.15">
      <c r="A20" s="2"/>
      <c r="B20" s="460" t="s">
        <v>55</v>
      </c>
      <c r="C20" s="395"/>
      <c r="D20" s="395"/>
      <c r="E20" s="461"/>
      <c r="F20" s="461"/>
      <c r="G20" s="461"/>
      <c r="H20" s="461"/>
      <c r="I20" s="461"/>
      <c r="J20" s="461"/>
      <c r="K20" s="461"/>
      <c r="L20" s="469">
        <v>2416</v>
      </c>
      <c r="M20" s="469"/>
      <c r="N20" s="469"/>
      <c r="O20" s="469"/>
      <c r="P20" s="469"/>
      <c r="Q20" s="469"/>
      <c r="R20" s="470"/>
      <c r="S20" s="470"/>
      <c r="T20" s="470"/>
      <c r="U20" s="470"/>
      <c r="V20" s="471"/>
      <c r="W20" s="378"/>
      <c r="X20" s="379"/>
      <c r="Y20" s="379"/>
      <c r="Z20" s="379"/>
      <c r="AA20" s="379"/>
      <c r="AB20" s="379"/>
      <c r="AC20" s="448"/>
      <c r="AD20" s="448"/>
      <c r="AE20" s="448"/>
      <c r="AF20" s="448"/>
      <c r="AG20" s="448"/>
      <c r="AH20" s="448"/>
      <c r="AI20" s="448"/>
      <c r="AJ20" s="448"/>
      <c r="AK20" s="448"/>
      <c r="AL20" s="449"/>
      <c r="AM20" s="472"/>
      <c r="AN20" s="407"/>
      <c r="AO20" s="407"/>
      <c r="AP20" s="407"/>
      <c r="AQ20" s="407"/>
      <c r="AR20" s="407"/>
      <c r="AS20" s="407"/>
      <c r="AT20" s="408"/>
      <c r="AU20" s="473"/>
      <c r="AV20" s="474"/>
      <c r="AW20" s="474"/>
      <c r="AX20" s="475"/>
      <c r="AY20" s="354"/>
      <c r="AZ20" s="355"/>
      <c r="BA20" s="355"/>
      <c r="BB20" s="355"/>
      <c r="BC20" s="355"/>
      <c r="BD20" s="355"/>
      <c r="BE20" s="355"/>
      <c r="BF20" s="355"/>
      <c r="BG20" s="355"/>
      <c r="BH20" s="355"/>
      <c r="BI20" s="355"/>
      <c r="BJ20" s="355"/>
      <c r="BK20" s="355"/>
      <c r="BL20" s="355"/>
      <c r="BM20" s="356"/>
      <c r="BN20" s="357"/>
      <c r="BO20" s="358"/>
      <c r="BP20" s="358"/>
      <c r="BQ20" s="358"/>
      <c r="BR20" s="358"/>
      <c r="BS20" s="358"/>
      <c r="BT20" s="358"/>
      <c r="BU20" s="359"/>
      <c r="BV20" s="357"/>
      <c r="BW20" s="358"/>
      <c r="BX20" s="358"/>
      <c r="BY20" s="358"/>
      <c r="BZ20" s="358"/>
      <c r="CA20" s="358"/>
      <c r="CB20" s="358"/>
      <c r="CC20" s="359"/>
      <c r="CD20" s="24"/>
      <c r="CE20" s="455"/>
      <c r="CF20" s="455"/>
      <c r="CG20" s="455"/>
      <c r="CH20" s="455"/>
      <c r="CI20" s="455"/>
      <c r="CJ20" s="455"/>
      <c r="CK20" s="455"/>
      <c r="CL20" s="455"/>
      <c r="CM20" s="455"/>
      <c r="CN20" s="455"/>
      <c r="CO20" s="455"/>
      <c r="CP20" s="455"/>
      <c r="CQ20" s="455"/>
      <c r="CR20" s="455"/>
      <c r="CS20" s="456"/>
      <c r="CT20" s="363"/>
      <c r="CU20" s="364"/>
      <c r="CV20" s="364"/>
      <c r="CW20" s="364"/>
      <c r="CX20" s="364"/>
      <c r="CY20" s="364"/>
      <c r="CZ20" s="364"/>
      <c r="DA20" s="365"/>
      <c r="DB20" s="363"/>
      <c r="DC20" s="364"/>
      <c r="DD20" s="364"/>
      <c r="DE20" s="364"/>
      <c r="DF20" s="364"/>
      <c r="DG20" s="364"/>
      <c r="DH20" s="364"/>
      <c r="DI20" s="365"/>
    </row>
    <row r="21" spans="1:113" ht="18.75" customHeight="1" x14ac:dyDescent="0.15">
      <c r="A21" s="2"/>
      <c r="B21" s="476" t="s">
        <v>438</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54"/>
      <c r="AZ21" s="355"/>
      <c r="BA21" s="355"/>
      <c r="BB21" s="355"/>
      <c r="BC21" s="355"/>
      <c r="BD21" s="355"/>
      <c r="BE21" s="355"/>
      <c r="BF21" s="355"/>
      <c r="BG21" s="355"/>
      <c r="BH21" s="355"/>
      <c r="BI21" s="355"/>
      <c r="BJ21" s="355"/>
      <c r="BK21" s="355"/>
      <c r="BL21" s="355"/>
      <c r="BM21" s="356"/>
      <c r="BN21" s="357"/>
      <c r="BO21" s="358"/>
      <c r="BP21" s="358"/>
      <c r="BQ21" s="358"/>
      <c r="BR21" s="358"/>
      <c r="BS21" s="358"/>
      <c r="BT21" s="358"/>
      <c r="BU21" s="359"/>
      <c r="BV21" s="357"/>
      <c r="BW21" s="358"/>
      <c r="BX21" s="358"/>
      <c r="BY21" s="358"/>
      <c r="BZ21" s="358"/>
      <c r="CA21" s="358"/>
      <c r="CB21" s="358"/>
      <c r="CC21" s="359"/>
      <c r="CD21" s="24"/>
      <c r="CE21" s="455"/>
      <c r="CF21" s="455"/>
      <c r="CG21" s="455"/>
      <c r="CH21" s="455"/>
      <c r="CI21" s="455"/>
      <c r="CJ21" s="455"/>
      <c r="CK21" s="455"/>
      <c r="CL21" s="455"/>
      <c r="CM21" s="455"/>
      <c r="CN21" s="455"/>
      <c r="CO21" s="455"/>
      <c r="CP21" s="455"/>
      <c r="CQ21" s="455"/>
      <c r="CR21" s="455"/>
      <c r="CS21" s="456"/>
      <c r="CT21" s="363"/>
      <c r="CU21" s="364"/>
      <c r="CV21" s="364"/>
      <c r="CW21" s="364"/>
      <c r="CX21" s="364"/>
      <c r="CY21" s="364"/>
      <c r="CZ21" s="364"/>
      <c r="DA21" s="365"/>
      <c r="DB21" s="363"/>
      <c r="DC21" s="364"/>
      <c r="DD21" s="364"/>
      <c r="DE21" s="364"/>
      <c r="DF21" s="364"/>
      <c r="DG21" s="364"/>
      <c r="DH21" s="364"/>
      <c r="DI21" s="365"/>
    </row>
    <row r="22" spans="1:113" ht="18.75" customHeight="1" x14ac:dyDescent="0.15">
      <c r="A22" s="2"/>
      <c r="B22" s="479" t="s">
        <v>152</v>
      </c>
      <c r="C22" s="480"/>
      <c r="D22" s="481"/>
      <c r="E22" s="372" t="s">
        <v>422</v>
      </c>
      <c r="F22" s="377"/>
      <c r="G22" s="377"/>
      <c r="H22" s="377"/>
      <c r="I22" s="377"/>
      <c r="J22" s="377"/>
      <c r="K22" s="367"/>
      <c r="L22" s="372" t="s">
        <v>418</v>
      </c>
      <c r="M22" s="377"/>
      <c r="N22" s="377"/>
      <c r="O22" s="377"/>
      <c r="P22" s="367"/>
      <c r="Q22" s="488" t="s">
        <v>163</v>
      </c>
      <c r="R22" s="489"/>
      <c r="S22" s="489"/>
      <c r="T22" s="489"/>
      <c r="U22" s="489"/>
      <c r="V22" s="490"/>
      <c r="W22" s="494" t="s">
        <v>345</v>
      </c>
      <c r="X22" s="480"/>
      <c r="Y22" s="481"/>
      <c r="Z22" s="372" t="s">
        <v>422</v>
      </c>
      <c r="AA22" s="377"/>
      <c r="AB22" s="377"/>
      <c r="AC22" s="377"/>
      <c r="AD22" s="377"/>
      <c r="AE22" s="377"/>
      <c r="AF22" s="377"/>
      <c r="AG22" s="367"/>
      <c r="AH22" s="499" t="s">
        <v>74</v>
      </c>
      <c r="AI22" s="377"/>
      <c r="AJ22" s="377"/>
      <c r="AK22" s="377"/>
      <c r="AL22" s="367"/>
      <c r="AM22" s="499" t="s">
        <v>352</v>
      </c>
      <c r="AN22" s="500"/>
      <c r="AO22" s="500"/>
      <c r="AP22" s="500"/>
      <c r="AQ22" s="500"/>
      <c r="AR22" s="501"/>
      <c r="AS22" s="488" t="s">
        <v>163</v>
      </c>
      <c r="AT22" s="489"/>
      <c r="AU22" s="489"/>
      <c r="AV22" s="489"/>
      <c r="AW22" s="489"/>
      <c r="AX22" s="505"/>
      <c r="AY22" s="507"/>
      <c r="AZ22" s="508"/>
      <c r="BA22" s="508"/>
      <c r="BB22" s="508"/>
      <c r="BC22" s="508"/>
      <c r="BD22" s="508"/>
      <c r="BE22" s="508"/>
      <c r="BF22" s="508"/>
      <c r="BG22" s="508"/>
      <c r="BH22" s="508"/>
      <c r="BI22" s="508"/>
      <c r="BJ22" s="508"/>
      <c r="BK22" s="508"/>
      <c r="BL22" s="508"/>
      <c r="BM22" s="509"/>
      <c r="BN22" s="510"/>
      <c r="BO22" s="511"/>
      <c r="BP22" s="511"/>
      <c r="BQ22" s="511"/>
      <c r="BR22" s="511"/>
      <c r="BS22" s="511"/>
      <c r="BT22" s="511"/>
      <c r="BU22" s="512"/>
      <c r="BV22" s="510"/>
      <c r="BW22" s="511"/>
      <c r="BX22" s="511"/>
      <c r="BY22" s="511"/>
      <c r="BZ22" s="511"/>
      <c r="CA22" s="511"/>
      <c r="CB22" s="511"/>
      <c r="CC22" s="512"/>
      <c r="CD22" s="24"/>
      <c r="CE22" s="455"/>
      <c r="CF22" s="455"/>
      <c r="CG22" s="455"/>
      <c r="CH22" s="455"/>
      <c r="CI22" s="455"/>
      <c r="CJ22" s="455"/>
      <c r="CK22" s="455"/>
      <c r="CL22" s="455"/>
      <c r="CM22" s="455"/>
      <c r="CN22" s="455"/>
      <c r="CO22" s="455"/>
      <c r="CP22" s="455"/>
      <c r="CQ22" s="455"/>
      <c r="CR22" s="455"/>
      <c r="CS22" s="456"/>
      <c r="CT22" s="363"/>
      <c r="CU22" s="364"/>
      <c r="CV22" s="364"/>
      <c r="CW22" s="364"/>
      <c r="CX22" s="364"/>
      <c r="CY22" s="364"/>
      <c r="CZ22" s="364"/>
      <c r="DA22" s="365"/>
      <c r="DB22" s="363"/>
      <c r="DC22" s="364"/>
      <c r="DD22" s="364"/>
      <c r="DE22" s="364"/>
      <c r="DF22" s="364"/>
      <c r="DG22" s="364"/>
      <c r="DH22" s="364"/>
      <c r="DI22" s="365"/>
    </row>
    <row r="23" spans="1:113" ht="18.75" customHeight="1" x14ac:dyDescent="0.15">
      <c r="A23" s="2"/>
      <c r="B23" s="482"/>
      <c r="C23" s="483"/>
      <c r="D23" s="484"/>
      <c r="E23" s="323"/>
      <c r="F23" s="330"/>
      <c r="G23" s="330"/>
      <c r="H23" s="330"/>
      <c r="I23" s="330"/>
      <c r="J23" s="330"/>
      <c r="K23" s="317"/>
      <c r="L23" s="323"/>
      <c r="M23" s="330"/>
      <c r="N23" s="330"/>
      <c r="O23" s="330"/>
      <c r="P23" s="317"/>
      <c r="Q23" s="491"/>
      <c r="R23" s="492"/>
      <c r="S23" s="492"/>
      <c r="T23" s="492"/>
      <c r="U23" s="492"/>
      <c r="V23" s="493"/>
      <c r="W23" s="495"/>
      <c r="X23" s="483"/>
      <c r="Y23" s="484"/>
      <c r="Z23" s="323"/>
      <c r="AA23" s="330"/>
      <c r="AB23" s="330"/>
      <c r="AC23" s="330"/>
      <c r="AD23" s="330"/>
      <c r="AE23" s="330"/>
      <c r="AF23" s="330"/>
      <c r="AG23" s="317"/>
      <c r="AH23" s="323"/>
      <c r="AI23" s="330"/>
      <c r="AJ23" s="330"/>
      <c r="AK23" s="330"/>
      <c r="AL23" s="317"/>
      <c r="AM23" s="502"/>
      <c r="AN23" s="503"/>
      <c r="AO23" s="503"/>
      <c r="AP23" s="503"/>
      <c r="AQ23" s="503"/>
      <c r="AR23" s="504"/>
      <c r="AS23" s="491"/>
      <c r="AT23" s="492"/>
      <c r="AU23" s="492"/>
      <c r="AV23" s="492"/>
      <c r="AW23" s="492"/>
      <c r="AX23" s="506"/>
      <c r="AY23" s="337" t="s">
        <v>362</v>
      </c>
      <c r="AZ23" s="338"/>
      <c r="BA23" s="338"/>
      <c r="BB23" s="338"/>
      <c r="BC23" s="338"/>
      <c r="BD23" s="338"/>
      <c r="BE23" s="338"/>
      <c r="BF23" s="338"/>
      <c r="BG23" s="338"/>
      <c r="BH23" s="338"/>
      <c r="BI23" s="338"/>
      <c r="BJ23" s="338"/>
      <c r="BK23" s="338"/>
      <c r="BL23" s="338"/>
      <c r="BM23" s="339"/>
      <c r="BN23" s="357">
        <v>6819984</v>
      </c>
      <c r="BO23" s="358"/>
      <c r="BP23" s="358"/>
      <c r="BQ23" s="358"/>
      <c r="BR23" s="358"/>
      <c r="BS23" s="358"/>
      <c r="BT23" s="358"/>
      <c r="BU23" s="359"/>
      <c r="BV23" s="357">
        <v>6989880</v>
      </c>
      <c r="BW23" s="358"/>
      <c r="BX23" s="358"/>
      <c r="BY23" s="358"/>
      <c r="BZ23" s="358"/>
      <c r="CA23" s="358"/>
      <c r="CB23" s="358"/>
      <c r="CC23" s="359"/>
      <c r="CD23" s="24"/>
      <c r="CE23" s="455"/>
      <c r="CF23" s="455"/>
      <c r="CG23" s="455"/>
      <c r="CH23" s="455"/>
      <c r="CI23" s="455"/>
      <c r="CJ23" s="455"/>
      <c r="CK23" s="455"/>
      <c r="CL23" s="455"/>
      <c r="CM23" s="455"/>
      <c r="CN23" s="455"/>
      <c r="CO23" s="455"/>
      <c r="CP23" s="455"/>
      <c r="CQ23" s="455"/>
      <c r="CR23" s="455"/>
      <c r="CS23" s="456"/>
      <c r="CT23" s="363"/>
      <c r="CU23" s="364"/>
      <c r="CV23" s="364"/>
      <c r="CW23" s="364"/>
      <c r="CX23" s="364"/>
      <c r="CY23" s="364"/>
      <c r="CZ23" s="364"/>
      <c r="DA23" s="365"/>
      <c r="DB23" s="363"/>
      <c r="DC23" s="364"/>
      <c r="DD23" s="364"/>
      <c r="DE23" s="364"/>
      <c r="DF23" s="364"/>
      <c r="DG23" s="364"/>
      <c r="DH23" s="364"/>
      <c r="DI23" s="365"/>
    </row>
    <row r="24" spans="1:113" ht="18.75" customHeight="1" x14ac:dyDescent="0.15">
      <c r="A24" s="2"/>
      <c r="B24" s="482"/>
      <c r="C24" s="483"/>
      <c r="D24" s="484"/>
      <c r="E24" s="402" t="s">
        <v>332</v>
      </c>
      <c r="F24" s="350"/>
      <c r="G24" s="350"/>
      <c r="H24" s="350"/>
      <c r="I24" s="350"/>
      <c r="J24" s="350"/>
      <c r="K24" s="351"/>
      <c r="L24" s="403">
        <v>1</v>
      </c>
      <c r="M24" s="404"/>
      <c r="N24" s="404"/>
      <c r="O24" s="404"/>
      <c r="P24" s="436"/>
      <c r="Q24" s="403">
        <v>7660</v>
      </c>
      <c r="R24" s="404"/>
      <c r="S24" s="404"/>
      <c r="T24" s="404"/>
      <c r="U24" s="404"/>
      <c r="V24" s="436"/>
      <c r="W24" s="495"/>
      <c r="X24" s="483"/>
      <c r="Y24" s="484"/>
      <c r="Z24" s="402" t="s">
        <v>324</v>
      </c>
      <c r="AA24" s="350"/>
      <c r="AB24" s="350"/>
      <c r="AC24" s="350"/>
      <c r="AD24" s="350"/>
      <c r="AE24" s="350"/>
      <c r="AF24" s="350"/>
      <c r="AG24" s="351"/>
      <c r="AH24" s="403">
        <v>84</v>
      </c>
      <c r="AI24" s="404"/>
      <c r="AJ24" s="404"/>
      <c r="AK24" s="404"/>
      <c r="AL24" s="436"/>
      <c r="AM24" s="403">
        <v>272916</v>
      </c>
      <c r="AN24" s="404"/>
      <c r="AO24" s="404"/>
      <c r="AP24" s="404"/>
      <c r="AQ24" s="404"/>
      <c r="AR24" s="436"/>
      <c r="AS24" s="403">
        <v>3249</v>
      </c>
      <c r="AT24" s="404"/>
      <c r="AU24" s="404"/>
      <c r="AV24" s="404"/>
      <c r="AW24" s="404"/>
      <c r="AX24" s="405"/>
      <c r="AY24" s="507" t="s">
        <v>486</v>
      </c>
      <c r="AZ24" s="508"/>
      <c r="BA24" s="508"/>
      <c r="BB24" s="508"/>
      <c r="BC24" s="508"/>
      <c r="BD24" s="508"/>
      <c r="BE24" s="508"/>
      <c r="BF24" s="508"/>
      <c r="BG24" s="508"/>
      <c r="BH24" s="508"/>
      <c r="BI24" s="508"/>
      <c r="BJ24" s="508"/>
      <c r="BK24" s="508"/>
      <c r="BL24" s="508"/>
      <c r="BM24" s="509"/>
      <c r="BN24" s="357">
        <v>4021239</v>
      </c>
      <c r="BO24" s="358"/>
      <c r="BP24" s="358"/>
      <c r="BQ24" s="358"/>
      <c r="BR24" s="358"/>
      <c r="BS24" s="358"/>
      <c r="BT24" s="358"/>
      <c r="BU24" s="359"/>
      <c r="BV24" s="357">
        <v>3877921</v>
      </c>
      <c r="BW24" s="358"/>
      <c r="BX24" s="358"/>
      <c r="BY24" s="358"/>
      <c r="BZ24" s="358"/>
      <c r="CA24" s="358"/>
      <c r="CB24" s="358"/>
      <c r="CC24" s="359"/>
      <c r="CD24" s="24"/>
      <c r="CE24" s="455"/>
      <c r="CF24" s="455"/>
      <c r="CG24" s="455"/>
      <c r="CH24" s="455"/>
      <c r="CI24" s="455"/>
      <c r="CJ24" s="455"/>
      <c r="CK24" s="455"/>
      <c r="CL24" s="455"/>
      <c r="CM24" s="455"/>
      <c r="CN24" s="455"/>
      <c r="CO24" s="455"/>
      <c r="CP24" s="455"/>
      <c r="CQ24" s="455"/>
      <c r="CR24" s="455"/>
      <c r="CS24" s="456"/>
      <c r="CT24" s="363"/>
      <c r="CU24" s="364"/>
      <c r="CV24" s="364"/>
      <c r="CW24" s="364"/>
      <c r="CX24" s="364"/>
      <c r="CY24" s="364"/>
      <c r="CZ24" s="364"/>
      <c r="DA24" s="365"/>
      <c r="DB24" s="363"/>
      <c r="DC24" s="364"/>
      <c r="DD24" s="364"/>
      <c r="DE24" s="364"/>
      <c r="DF24" s="364"/>
      <c r="DG24" s="364"/>
      <c r="DH24" s="364"/>
      <c r="DI24" s="365"/>
    </row>
    <row r="25" spans="1:113" ht="18.75" customHeight="1" x14ac:dyDescent="0.15">
      <c r="A25" s="2"/>
      <c r="B25" s="482"/>
      <c r="C25" s="483"/>
      <c r="D25" s="484"/>
      <c r="E25" s="402" t="s">
        <v>65</v>
      </c>
      <c r="F25" s="350"/>
      <c r="G25" s="350"/>
      <c r="H25" s="350"/>
      <c r="I25" s="350"/>
      <c r="J25" s="350"/>
      <c r="K25" s="351"/>
      <c r="L25" s="403">
        <v>1</v>
      </c>
      <c r="M25" s="404"/>
      <c r="N25" s="404"/>
      <c r="O25" s="404"/>
      <c r="P25" s="436"/>
      <c r="Q25" s="403">
        <v>6050</v>
      </c>
      <c r="R25" s="404"/>
      <c r="S25" s="404"/>
      <c r="T25" s="404"/>
      <c r="U25" s="404"/>
      <c r="V25" s="436"/>
      <c r="W25" s="495"/>
      <c r="X25" s="483"/>
      <c r="Y25" s="484"/>
      <c r="Z25" s="402" t="s">
        <v>10</v>
      </c>
      <c r="AA25" s="350"/>
      <c r="AB25" s="350"/>
      <c r="AC25" s="350"/>
      <c r="AD25" s="350"/>
      <c r="AE25" s="350"/>
      <c r="AF25" s="350"/>
      <c r="AG25" s="351"/>
      <c r="AH25" s="403" t="s">
        <v>188</v>
      </c>
      <c r="AI25" s="404"/>
      <c r="AJ25" s="404"/>
      <c r="AK25" s="404"/>
      <c r="AL25" s="436"/>
      <c r="AM25" s="403" t="s">
        <v>188</v>
      </c>
      <c r="AN25" s="404"/>
      <c r="AO25" s="404"/>
      <c r="AP25" s="404"/>
      <c r="AQ25" s="404"/>
      <c r="AR25" s="436"/>
      <c r="AS25" s="403" t="s">
        <v>188</v>
      </c>
      <c r="AT25" s="404"/>
      <c r="AU25" s="404"/>
      <c r="AV25" s="404"/>
      <c r="AW25" s="404"/>
      <c r="AX25" s="405"/>
      <c r="AY25" s="337" t="s">
        <v>51</v>
      </c>
      <c r="AZ25" s="338"/>
      <c r="BA25" s="338"/>
      <c r="BB25" s="338"/>
      <c r="BC25" s="338"/>
      <c r="BD25" s="338"/>
      <c r="BE25" s="338"/>
      <c r="BF25" s="338"/>
      <c r="BG25" s="338"/>
      <c r="BH25" s="338"/>
      <c r="BI25" s="338"/>
      <c r="BJ25" s="338"/>
      <c r="BK25" s="338"/>
      <c r="BL25" s="338"/>
      <c r="BM25" s="339"/>
      <c r="BN25" s="340" t="s">
        <v>188</v>
      </c>
      <c r="BO25" s="341"/>
      <c r="BP25" s="341"/>
      <c r="BQ25" s="341"/>
      <c r="BR25" s="341"/>
      <c r="BS25" s="341"/>
      <c r="BT25" s="341"/>
      <c r="BU25" s="342"/>
      <c r="BV25" s="340" t="s">
        <v>188</v>
      </c>
      <c r="BW25" s="341"/>
      <c r="BX25" s="341"/>
      <c r="BY25" s="341"/>
      <c r="BZ25" s="341"/>
      <c r="CA25" s="341"/>
      <c r="CB25" s="341"/>
      <c r="CC25" s="342"/>
      <c r="CD25" s="24"/>
      <c r="CE25" s="455"/>
      <c r="CF25" s="455"/>
      <c r="CG25" s="455"/>
      <c r="CH25" s="455"/>
      <c r="CI25" s="455"/>
      <c r="CJ25" s="455"/>
      <c r="CK25" s="455"/>
      <c r="CL25" s="455"/>
      <c r="CM25" s="455"/>
      <c r="CN25" s="455"/>
      <c r="CO25" s="455"/>
      <c r="CP25" s="455"/>
      <c r="CQ25" s="455"/>
      <c r="CR25" s="455"/>
      <c r="CS25" s="456"/>
      <c r="CT25" s="363"/>
      <c r="CU25" s="364"/>
      <c r="CV25" s="364"/>
      <c r="CW25" s="364"/>
      <c r="CX25" s="364"/>
      <c r="CY25" s="364"/>
      <c r="CZ25" s="364"/>
      <c r="DA25" s="365"/>
      <c r="DB25" s="363"/>
      <c r="DC25" s="364"/>
      <c r="DD25" s="364"/>
      <c r="DE25" s="364"/>
      <c r="DF25" s="364"/>
      <c r="DG25" s="364"/>
      <c r="DH25" s="364"/>
      <c r="DI25" s="365"/>
    </row>
    <row r="26" spans="1:113" ht="18.75" customHeight="1" x14ac:dyDescent="0.15">
      <c r="A26" s="2"/>
      <c r="B26" s="482"/>
      <c r="C26" s="483"/>
      <c r="D26" s="484"/>
      <c r="E26" s="402" t="s">
        <v>52</v>
      </c>
      <c r="F26" s="350"/>
      <c r="G26" s="350"/>
      <c r="H26" s="350"/>
      <c r="I26" s="350"/>
      <c r="J26" s="350"/>
      <c r="K26" s="351"/>
      <c r="L26" s="403">
        <v>1</v>
      </c>
      <c r="M26" s="404"/>
      <c r="N26" s="404"/>
      <c r="O26" s="404"/>
      <c r="P26" s="436"/>
      <c r="Q26" s="403">
        <v>5410</v>
      </c>
      <c r="R26" s="404"/>
      <c r="S26" s="404"/>
      <c r="T26" s="404"/>
      <c r="U26" s="404"/>
      <c r="V26" s="436"/>
      <c r="W26" s="495"/>
      <c r="X26" s="483"/>
      <c r="Y26" s="484"/>
      <c r="Z26" s="402" t="s">
        <v>80</v>
      </c>
      <c r="AA26" s="513"/>
      <c r="AB26" s="513"/>
      <c r="AC26" s="513"/>
      <c r="AD26" s="513"/>
      <c r="AE26" s="513"/>
      <c r="AF26" s="513"/>
      <c r="AG26" s="514"/>
      <c r="AH26" s="403" t="s">
        <v>188</v>
      </c>
      <c r="AI26" s="404"/>
      <c r="AJ26" s="404"/>
      <c r="AK26" s="404"/>
      <c r="AL26" s="436"/>
      <c r="AM26" s="403" t="s">
        <v>188</v>
      </c>
      <c r="AN26" s="404"/>
      <c r="AO26" s="404"/>
      <c r="AP26" s="404"/>
      <c r="AQ26" s="404"/>
      <c r="AR26" s="436"/>
      <c r="AS26" s="403" t="s">
        <v>188</v>
      </c>
      <c r="AT26" s="404"/>
      <c r="AU26" s="404"/>
      <c r="AV26" s="404"/>
      <c r="AW26" s="404"/>
      <c r="AX26" s="405"/>
      <c r="AY26" s="360" t="s">
        <v>208</v>
      </c>
      <c r="AZ26" s="361"/>
      <c r="BA26" s="361"/>
      <c r="BB26" s="361"/>
      <c r="BC26" s="361"/>
      <c r="BD26" s="361"/>
      <c r="BE26" s="361"/>
      <c r="BF26" s="361"/>
      <c r="BG26" s="361"/>
      <c r="BH26" s="361"/>
      <c r="BI26" s="361"/>
      <c r="BJ26" s="361"/>
      <c r="BK26" s="361"/>
      <c r="BL26" s="361"/>
      <c r="BM26" s="362"/>
      <c r="BN26" s="357" t="s">
        <v>188</v>
      </c>
      <c r="BO26" s="358"/>
      <c r="BP26" s="358"/>
      <c r="BQ26" s="358"/>
      <c r="BR26" s="358"/>
      <c r="BS26" s="358"/>
      <c r="BT26" s="358"/>
      <c r="BU26" s="359"/>
      <c r="BV26" s="357" t="s">
        <v>188</v>
      </c>
      <c r="BW26" s="358"/>
      <c r="BX26" s="358"/>
      <c r="BY26" s="358"/>
      <c r="BZ26" s="358"/>
      <c r="CA26" s="358"/>
      <c r="CB26" s="358"/>
      <c r="CC26" s="359"/>
      <c r="CD26" s="24"/>
      <c r="CE26" s="455"/>
      <c r="CF26" s="455"/>
      <c r="CG26" s="455"/>
      <c r="CH26" s="455"/>
      <c r="CI26" s="455"/>
      <c r="CJ26" s="455"/>
      <c r="CK26" s="455"/>
      <c r="CL26" s="455"/>
      <c r="CM26" s="455"/>
      <c r="CN26" s="455"/>
      <c r="CO26" s="455"/>
      <c r="CP26" s="455"/>
      <c r="CQ26" s="455"/>
      <c r="CR26" s="455"/>
      <c r="CS26" s="456"/>
      <c r="CT26" s="363"/>
      <c r="CU26" s="364"/>
      <c r="CV26" s="364"/>
      <c r="CW26" s="364"/>
      <c r="CX26" s="364"/>
      <c r="CY26" s="364"/>
      <c r="CZ26" s="364"/>
      <c r="DA26" s="365"/>
      <c r="DB26" s="363"/>
      <c r="DC26" s="364"/>
      <c r="DD26" s="364"/>
      <c r="DE26" s="364"/>
      <c r="DF26" s="364"/>
      <c r="DG26" s="364"/>
      <c r="DH26" s="364"/>
      <c r="DI26" s="365"/>
    </row>
    <row r="27" spans="1:113" ht="18.75" customHeight="1" x14ac:dyDescent="0.15">
      <c r="A27" s="2"/>
      <c r="B27" s="482"/>
      <c r="C27" s="483"/>
      <c r="D27" s="484"/>
      <c r="E27" s="402" t="s">
        <v>201</v>
      </c>
      <c r="F27" s="350"/>
      <c r="G27" s="350"/>
      <c r="H27" s="350"/>
      <c r="I27" s="350"/>
      <c r="J27" s="350"/>
      <c r="K27" s="351"/>
      <c r="L27" s="403">
        <v>1</v>
      </c>
      <c r="M27" s="404"/>
      <c r="N27" s="404"/>
      <c r="O27" s="404"/>
      <c r="P27" s="436"/>
      <c r="Q27" s="403">
        <v>2610</v>
      </c>
      <c r="R27" s="404"/>
      <c r="S27" s="404"/>
      <c r="T27" s="404"/>
      <c r="U27" s="404"/>
      <c r="V27" s="436"/>
      <c r="W27" s="495"/>
      <c r="X27" s="483"/>
      <c r="Y27" s="484"/>
      <c r="Z27" s="402" t="s">
        <v>441</v>
      </c>
      <c r="AA27" s="350"/>
      <c r="AB27" s="350"/>
      <c r="AC27" s="350"/>
      <c r="AD27" s="350"/>
      <c r="AE27" s="350"/>
      <c r="AF27" s="350"/>
      <c r="AG27" s="351"/>
      <c r="AH27" s="403" t="s">
        <v>188</v>
      </c>
      <c r="AI27" s="404"/>
      <c r="AJ27" s="404"/>
      <c r="AK27" s="404"/>
      <c r="AL27" s="436"/>
      <c r="AM27" s="403" t="s">
        <v>188</v>
      </c>
      <c r="AN27" s="404"/>
      <c r="AO27" s="404"/>
      <c r="AP27" s="404"/>
      <c r="AQ27" s="404"/>
      <c r="AR27" s="436"/>
      <c r="AS27" s="403" t="s">
        <v>188</v>
      </c>
      <c r="AT27" s="404"/>
      <c r="AU27" s="404"/>
      <c r="AV27" s="404"/>
      <c r="AW27" s="404"/>
      <c r="AX27" s="405"/>
      <c r="AY27" s="444" t="s">
        <v>6</v>
      </c>
      <c r="AZ27" s="445"/>
      <c r="BA27" s="445"/>
      <c r="BB27" s="445"/>
      <c r="BC27" s="445"/>
      <c r="BD27" s="445"/>
      <c r="BE27" s="445"/>
      <c r="BF27" s="445"/>
      <c r="BG27" s="445"/>
      <c r="BH27" s="445"/>
      <c r="BI27" s="445"/>
      <c r="BJ27" s="445"/>
      <c r="BK27" s="445"/>
      <c r="BL27" s="445"/>
      <c r="BM27" s="446"/>
      <c r="BN27" s="510">
        <v>35675</v>
      </c>
      <c r="BO27" s="511"/>
      <c r="BP27" s="511"/>
      <c r="BQ27" s="511"/>
      <c r="BR27" s="511"/>
      <c r="BS27" s="511"/>
      <c r="BT27" s="511"/>
      <c r="BU27" s="512"/>
      <c r="BV27" s="510">
        <v>35308</v>
      </c>
      <c r="BW27" s="511"/>
      <c r="BX27" s="511"/>
      <c r="BY27" s="511"/>
      <c r="BZ27" s="511"/>
      <c r="CA27" s="511"/>
      <c r="CB27" s="511"/>
      <c r="CC27" s="512"/>
      <c r="CD27" s="19"/>
      <c r="CE27" s="455"/>
      <c r="CF27" s="455"/>
      <c r="CG27" s="455"/>
      <c r="CH27" s="455"/>
      <c r="CI27" s="455"/>
      <c r="CJ27" s="455"/>
      <c r="CK27" s="455"/>
      <c r="CL27" s="455"/>
      <c r="CM27" s="455"/>
      <c r="CN27" s="455"/>
      <c r="CO27" s="455"/>
      <c r="CP27" s="455"/>
      <c r="CQ27" s="455"/>
      <c r="CR27" s="455"/>
      <c r="CS27" s="456"/>
      <c r="CT27" s="363"/>
      <c r="CU27" s="364"/>
      <c r="CV27" s="364"/>
      <c r="CW27" s="364"/>
      <c r="CX27" s="364"/>
      <c r="CY27" s="364"/>
      <c r="CZ27" s="364"/>
      <c r="DA27" s="365"/>
      <c r="DB27" s="363"/>
      <c r="DC27" s="364"/>
      <c r="DD27" s="364"/>
      <c r="DE27" s="364"/>
      <c r="DF27" s="364"/>
      <c r="DG27" s="364"/>
      <c r="DH27" s="364"/>
      <c r="DI27" s="365"/>
    </row>
    <row r="28" spans="1:113" ht="18.75" customHeight="1" x14ac:dyDescent="0.15">
      <c r="A28" s="2"/>
      <c r="B28" s="482"/>
      <c r="C28" s="483"/>
      <c r="D28" s="484"/>
      <c r="E28" s="402" t="s">
        <v>514</v>
      </c>
      <c r="F28" s="350"/>
      <c r="G28" s="350"/>
      <c r="H28" s="350"/>
      <c r="I28" s="350"/>
      <c r="J28" s="350"/>
      <c r="K28" s="351"/>
      <c r="L28" s="403">
        <v>1</v>
      </c>
      <c r="M28" s="404"/>
      <c r="N28" s="404"/>
      <c r="O28" s="404"/>
      <c r="P28" s="436"/>
      <c r="Q28" s="403">
        <v>1960</v>
      </c>
      <c r="R28" s="404"/>
      <c r="S28" s="404"/>
      <c r="T28" s="404"/>
      <c r="U28" s="404"/>
      <c r="V28" s="436"/>
      <c r="W28" s="495"/>
      <c r="X28" s="483"/>
      <c r="Y28" s="484"/>
      <c r="Z28" s="402" t="s">
        <v>196</v>
      </c>
      <c r="AA28" s="350"/>
      <c r="AB28" s="350"/>
      <c r="AC28" s="350"/>
      <c r="AD28" s="350"/>
      <c r="AE28" s="350"/>
      <c r="AF28" s="350"/>
      <c r="AG28" s="351"/>
      <c r="AH28" s="403" t="s">
        <v>188</v>
      </c>
      <c r="AI28" s="404"/>
      <c r="AJ28" s="404"/>
      <c r="AK28" s="404"/>
      <c r="AL28" s="436"/>
      <c r="AM28" s="403" t="s">
        <v>188</v>
      </c>
      <c r="AN28" s="404"/>
      <c r="AO28" s="404"/>
      <c r="AP28" s="404"/>
      <c r="AQ28" s="404"/>
      <c r="AR28" s="436"/>
      <c r="AS28" s="403" t="s">
        <v>188</v>
      </c>
      <c r="AT28" s="404"/>
      <c r="AU28" s="404"/>
      <c r="AV28" s="404"/>
      <c r="AW28" s="404"/>
      <c r="AX28" s="405"/>
      <c r="AY28" s="515" t="s">
        <v>110</v>
      </c>
      <c r="AZ28" s="516"/>
      <c r="BA28" s="516"/>
      <c r="BB28" s="517"/>
      <c r="BC28" s="337" t="s">
        <v>285</v>
      </c>
      <c r="BD28" s="338"/>
      <c r="BE28" s="338"/>
      <c r="BF28" s="338"/>
      <c r="BG28" s="338"/>
      <c r="BH28" s="338"/>
      <c r="BI28" s="338"/>
      <c r="BJ28" s="338"/>
      <c r="BK28" s="338"/>
      <c r="BL28" s="338"/>
      <c r="BM28" s="339"/>
      <c r="BN28" s="340">
        <v>2783773</v>
      </c>
      <c r="BO28" s="341"/>
      <c r="BP28" s="341"/>
      <c r="BQ28" s="341"/>
      <c r="BR28" s="341"/>
      <c r="BS28" s="341"/>
      <c r="BT28" s="341"/>
      <c r="BU28" s="342"/>
      <c r="BV28" s="340">
        <v>2859391</v>
      </c>
      <c r="BW28" s="341"/>
      <c r="BX28" s="341"/>
      <c r="BY28" s="341"/>
      <c r="BZ28" s="341"/>
      <c r="CA28" s="341"/>
      <c r="CB28" s="341"/>
      <c r="CC28" s="342"/>
      <c r="CD28" s="24"/>
      <c r="CE28" s="455"/>
      <c r="CF28" s="455"/>
      <c r="CG28" s="455"/>
      <c r="CH28" s="455"/>
      <c r="CI28" s="455"/>
      <c r="CJ28" s="455"/>
      <c r="CK28" s="455"/>
      <c r="CL28" s="455"/>
      <c r="CM28" s="455"/>
      <c r="CN28" s="455"/>
      <c r="CO28" s="455"/>
      <c r="CP28" s="455"/>
      <c r="CQ28" s="455"/>
      <c r="CR28" s="455"/>
      <c r="CS28" s="456"/>
      <c r="CT28" s="363"/>
      <c r="CU28" s="364"/>
      <c r="CV28" s="364"/>
      <c r="CW28" s="364"/>
      <c r="CX28" s="364"/>
      <c r="CY28" s="364"/>
      <c r="CZ28" s="364"/>
      <c r="DA28" s="365"/>
      <c r="DB28" s="363"/>
      <c r="DC28" s="364"/>
      <c r="DD28" s="364"/>
      <c r="DE28" s="364"/>
      <c r="DF28" s="364"/>
      <c r="DG28" s="364"/>
      <c r="DH28" s="364"/>
      <c r="DI28" s="365"/>
    </row>
    <row r="29" spans="1:113" ht="18.75" customHeight="1" x14ac:dyDescent="0.15">
      <c r="A29" s="2"/>
      <c r="B29" s="482"/>
      <c r="C29" s="483"/>
      <c r="D29" s="484"/>
      <c r="E29" s="402" t="s">
        <v>57</v>
      </c>
      <c r="F29" s="350"/>
      <c r="G29" s="350"/>
      <c r="H29" s="350"/>
      <c r="I29" s="350"/>
      <c r="J29" s="350"/>
      <c r="K29" s="351"/>
      <c r="L29" s="403">
        <v>10</v>
      </c>
      <c r="M29" s="404"/>
      <c r="N29" s="404"/>
      <c r="O29" s="404"/>
      <c r="P29" s="436"/>
      <c r="Q29" s="403">
        <v>1750</v>
      </c>
      <c r="R29" s="404"/>
      <c r="S29" s="404"/>
      <c r="T29" s="404"/>
      <c r="U29" s="404"/>
      <c r="V29" s="436"/>
      <c r="W29" s="496"/>
      <c r="X29" s="497"/>
      <c r="Y29" s="498"/>
      <c r="Z29" s="402" t="s">
        <v>200</v>
      </c>
      <c r="AA29" s="350"/>
      <c r="AB29" s="350"/>
      <c r="AC29" s="350"/>
      <c r="AD29" s="350"/>
      <c r="AE29" s="350"/>
      <c r="AF29" s="350"/>
      <c r="AG29" s="351"/>
      <c r="AH29" s="403">
        <v>84</v>
      </c>
      <c r="AI29" s="404"/>
      <c r="AJ29" s="404"/>
      <c r="AK29" s="404"/>
      <c r="AL29" s="436"/>
      <c r="AM29" s="403">
        <v>272916</v>
      </c>
      <c r="AN29" s="404"/>
      <c r="AO29" s="404"/>
      <c r="AP29" s="404"/>
      <c r="AQ29" s="404"/>
      <c r="AR29" s="436"/>
      <c r="AS29" s="403">
        <v>3249</v>
      </c>
      <c r="AT29" s="404"/>
      <c r="AU29" s="404"/>
      <c r="AV29" s="404"/>
      <c r="AW29" s="404"/>
      <c r="AX29" s="405"/>
      <c r="AY29" s="518"/>
      <c r="AZ29" s="519"/>
      <c r="BA29" s="519"/>
      <c r="BB29" s="520"/>
      <c r="BC29" s="354" t="s">
        <v>222</v>
      </c>
      <c r="BD29" s="355"/>
      <c r="BE29" s="355"/>
      <c r="BF29" s="355"/>
      <c r="BG29" s="355"/>
      <c r="BH29" s="355"/>
      <c r="BI29" s="355"/>
      <c r="BJ29" s="355"/>
      <c r="BK29" s="355"/>
      <c r="BL29" s="355"/>
      <c r="BM29" s="356"/>
      <c r="BN29" s="357">
        <v>351168</v>
      </c>
      <c r="BO29" s="358"/>
      <c r="BP29" s="358"/>
      <c r="BQ29" s="358"/>
      <c r="BR29" s="358"/>
      <c r="BS29" s="358"/>
      <c r="BT29" s="358"/>
      <c r="BU29" s="359"/>
      <c r="BV29" s="357">
        <v>347552</v>
      </c>
      <c r="BW29" s="358"/>
      <c r="BX29" s="358"/>
      <c r="BY29" s="358"/>
      <c r="BZ29" s="358"/>
      <c r="CA29" s="358"/>
      <c r="CB29" s="358"/>
      <c r="CC29" s="359"/>
      <c r="CD29" s="19"/>
      <c r="CE29" s="455"/>
      <c r="CF29" s="455"/>
      <c r="CG29" s="455"/>
      <c r="CH29" s="455"/>
      <c r="CI29" s="455"/>
      <c r="CJ29" s="455"/>
      <c r="CK29" s="455"/>
      <c r="CL29" s="455"/>
      <c r="CM29" s="455"/>
      <c r="CN29" s="455"/>
      <c r="CO29" s="455"/>
      <c r="CP29" s="455"/>
      <c r="CQ29" s="455"/>
      <c r="CR29" s="455"/>
      <c r="CS29" s="456"/>
      <c r="CT29" s="363"/>
      <c r="CU29" s="364"/>
      <c r="CV29" s="364"/>
      <c r="CW29" s="364"/>
      <c r="CX29" s="364"/>
      <c r="CY29" s="364"/>
      <c r="CZ29" s="364"/>
      <c r="DA29" s="365"/>
      <c r="DB29" s="363"/>
      <c r="DC29" s="364"/>
      <c r="DD29" s="364"/>
      <c r="DE29" s="364"/>
      <c r="DF29" s="364"/>
      <c r="DG29" s="364"/>
      <c r="DH29" s="364"/>
      <c r="DI29" s="365"/>
    </row>
    <row r="30" spans="1:113" ht="18.75" customHeight="1" x14ac:dyDescent="0.15">
      <c r="A30" s="2"/>
      <c r="B30" s="485"/>
      <c r="C30" s="486"/>
      <c r="D30" s="487"/>
      <c r="E30" s="406"/>
      <c r="F30" s="407"/>
      <c r="G30" s="407"/>
      <c r="H30" s="407"/>
      <c r="I30" s="407"/>
      <c r="J30" s="407"/>
      <c r="K30" s="408"/>
      <c r="L30" s="524"/>
      <c r="M30" s="525"/>
      <c r="N30" s="525"/>
      <c r="O30" s="525"/>
      <c r="P30" s="526"/>
      <c r="Q30" s="524"/>
      <c r="R30" s="525"/>
      <c r="S30" s="525"/>
      <c r="T30" s="525"/>
      <c r="U30" s="525"/>
      <c r="V30" s="526"/>
      <c r="W30" s="527" t="s">
        <v>468</v>
      </c>
      <c r="X30" s="528"/>
      <c r="Y30" s="528"/>
      <c r="Z30" s="528"/>
      <c r="AA30" s="528"/>
      <c r="AB30" s="528"/>
      <c r="AC30" s="528"/>
      <c r="AD30" s="528"/>
      <c r="AE30" s="528"/>
      <c r="AF30" s="528"/>
      <c r="AG30" s="529"/>
      <c r="AH30" s="465">
        <v>97.7</v>
      </c>
      <c r="AI30" s="466"/>
      <c r="AJ30" s="466"/>
      <c r="AK30" s="466"/>
      <c r="AL30" s="466"/>
      <c r="AM30" s="466"/>
      <c r="AN30" s="466"/>
      <c r="AO30" s="466"/>
      <c r="AP30" s="466"/>
      <c r="AQ30" s="466"/>
      <c r="AR30" s="466"/>
      <c r="AS30" s="466"/>
      <c r="AT30" s="466"/>
      <c r="AU30" s="466"/>
      <c r="AV30" s="466"/>
      <c r="AW30" s="466"/>
      <c r="AX30" s="468"/>
      <c r="AY30" s="521"/>
      <c r="AZ30" s="522"/>
      <c r="BA30" s="522"/>
      <c r="BB30" s="523"/>
      <c r="BC30" s="507" t="s">
        <v>262</v>
      </c>
      <c r="BD30" s="508"/>
      <c r="BE30" s="508"/>
      <c r="BF30" s="508"/>
      <c r="BG30" s="508"/>
      <c r="BH30" s="508"/>
      <c r="BI30" s="508"/>
      <c r="BJ30" s="508"/>
      <c r="BK30" s="508"/>
      <c r="BL30" s="508"/>
      <c r="BM30" s="509"/>
      <c r="BN30" s="510">
        <v>1586662</v>
      </c>
      <c r="BO30" s="511"/>
      <c r="BP30" s="511"/>
      <c r="BQ30" s="511"/>
      <c r="BR30" s="511"/>
      <c r="BS30" s="511"/>
      <c r="BT30" s="511"/>
      <c r="BU30" s="512"/>
      <c r="BV30" s="510">
        <v>1561775</v>
      </c>
      <c r="BW30" s="511"/>
      <c r="BX30" s="511"/>
      <c r="BY30" s="511"/>
      <c r="BZ30" s="511"/>
      <c r="CA30" s="511"/>
      <c r="CB30" s="511"/>
      <c r="CC30" s="51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358</v>
      </c>
      <c r="D32" s="9"/>
      <c r="E32" s="9"/>
      <c r="F32" s="8"/>
      <c r="G32" s="8"/>
      <c r="H32" s="8"/>
      <c r="I32" s="8"/>
      <c r="J32" s="8"/>
      <c r="K32" s="8"/>
      <c r="L32" s="8"/>
      <c r="M32" s="8"/>
      <c r="N32" s="8"/>
      <c r="O32" s="8"/>
      <c r="P32" s="8"/>
      <c r="Q32" s="8"/>
      <c r="R32" s="8"/>
      <c r="S32" s="8"/>
      <c r="T32" s="8"/>
      <c r="U32" s="8" t="s">
        <v>173</v>
      </c>
      <c r="V32" s="8"/>
      <c r="W32" s="8"/>
      <c r="X32" s="8"/>
      <c r="Y32" s="8"/>
      <c r="Z32" s="8"/>
      <c r="AA32" s="8"/>
      <c r="AB32" s="8"/>
      <c r="AC32" s="8"/>
      <c r="AD32" s="8"/>
      <c r="AE32" s="8"/>
      <c r="AF32" s="8"/>
      <c r="AG32" s="8"/>
      <c r="AH32" s="8"/>
      <c r="AI32" s="8"/>
      <c r="AJ32" s="8"/>
      <c r="AK32" s="8"/>
      <c r="AL32" s="8"/>
      <c r="AM32" s="22" t="s">
        <v>197</v>
      </c>
      <c r="AN32" s="8"/>
      <c r="AO32" s="8"/>
      <c r="AP32" s="8"/>
      <c r="AQ32" s="8"/>
      <c r="AR32" s="8"/>
      <c r="AS32" s="22"/>
      <c r="AT32" s="22"/>
      <c r="AU32" s="22"/>
      <c r="AV32" s="22"/>
      <c r="AW32" s="22"/>
      <c r="AX32" s="22"/>
      <c r="AY32" s="22"/>
      <c r="AZ32" s="22"/>
      <c r="BA32" s="22"/>
      <c r="BB32" s="8"/>
      <c r="BC32" s="22"/>
      <c r="BD32" s="8"/>
      <c r="BE32" s="22" t="s">
        <v>36</v>
      </c>
      <c r="BF32" s="8"/>
      <c r="BG32" s="8"/>
      <c r="BH32" s="8"/>
      <c r="BI32" s="8"/>
      <c r="BJ32" s="22"/>
      <c r="BK32" s="22"/>
      <c r="BL32" s="22"/>
      <c r="BM32" s="22"/>
      <c r="BN32" s="22"/>
      <c r="BO32" s="22"/>
      <c r="BP32" s="22"/>
      <c r="BQ32" s="22"/>
      <c r="BR32" s="8"/>
      <c r="BS32" s="8"/>
      <c r="BT32" s="8"/>
      <c r="BU32" s="8"/>
      <c r="BV32" s="8"/>
      <c r="BW32" s="8" t="s">
        <v>219</v>
      </c>
      <c r="BX32" s="8"/>
      <c r="BY32" s="8"/>
      <c r="BZ32" s="8"/>
      <c r="CA32" s="8"/>
      <c r="CB32" s="22"/>
      <c r="CC32" s="22"/>
      <c r="CD32" s="22"/>
      <c r="CE32" s="22"/>
      <c r="CF32" s="22"/>
      <c r="CG32" s="22"/>
      <c r="CH32" s="22"/>
      <c r="CI32" s="22"/>
      <c r="CJ32" s="22"/>
      <c r="CK32" s="22"/>
      <c r="CL32" s="22"/>
      <c r="CM32" s="22"/>
      <c r="CN32" s="22"/>
      <c r="CO32" s="22" t="s">
        <v>137</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384" t="s">
        <v>95</v>
      </c>
      <c r="D33" s="384"/>
      <c r="E33" s="328" t="s">
        <v>331</v>
      </c>
      <c r="F33" s="328"/>
      <c r="G33" s="328"/>
      <c r="H33" s="328"/>
      <c r="I33" s="328"/>
      <c r="J33" s="328"/>
      <c r="K33" s="328"/>
      <c r="L33" s="328"/>
      <c r="M33" s="328"/>
      <c r="N33" s="328"/>
      <c r="O33" s="328"/>
      <c r="P33" s="328"/>
      <c r="Q33" s="328"/>
      <c r="R33" s="328"/>
      <c r="S33" s="328"/>
      <c r="T33" s="14"/>
      <c r="U33" s="384" t="s">
        <v>95</v>
      </c>
      <c r="V33" s="384"/>
      <c r="W33" s="328" t="s">
        <v>331</v>
      </c>
      <c r="X33" s="328"/>
      <c r="Y33" s="328"/>
      <c r="Z33" s="328"/>
      <c r="AA33" s="328"/>
      <c r="AB33" s="328"/>
      <c r="AC33" s="328"/>
      <c r="AD33" s="328"/>
      <c r="AE33" s="328"/>
      <c r="AF33" s="328"/>
      <c r="AG33" s="328"/>
      <c r="AH33" s="328"/>
      <c r="AI33" s="328"/>
      <c r="AJ33" s="328"/>
      <c r="AK33" s="328"/>
      <c r="AL33" s="14"/>
      <c r="AM33" s="384" t="s">
        <v>95</v>
      </c>
      <c r="AN33" s="384"/>
      <c r="AO33" s="328" t="s">
        <v>331</v>
      </c>
      <c r="AP33" s="328"/>
      <c r="AQ33" s="328"/>
      <c r="AR33" s="328"/>
      <c r="AS33" s="328"/>
      <c r="AT33" s="328"/>
      <c r="AU33" s="328"/>
      <c r="AV33" s="328"/>
      <c r="AW33" s="328"/>
      <c r="AX33" s="328"/>
      <c r="AY33" s="328"/>
      <c r="AZ33" s="328"/>
      <c r="BA33" s="328"/>
      <c r="BB33" s="328"/>
      <c r="BC33" s="328"/>
      <c r="BD33" s="10"/>
      <c r="BE33" s="328" t="s">
        <v>147</v>
      </c>
      <c r="BF33" s="328"/>
      <c r="BG33" s="328" t="s">
        <v>321</v>
      </c>
      <c r="BH33" s="328"/>
      <c r="BI33" s="328"/>
      <c r="BJ33" s="328"/>
      <c r="BK33" s="328"/>
      <c r="BL33" s="328"/>
      <c r="BM33" s="328"/>
      <c r="BN33" s="328"/>
      <c r="BO33" s="328"/>
      <c r="BP33" s="328"/>
      <c r="BQ33" s="328"/>
      <c r="BR33" s="328"/>
      <c r="BS33" s="328"/>
      <c r="BT33" s="328"/>
      <c r="BU33" s="328"/>
      <c r="BV33" s="10"/>
      <c r="BW33" s="384" t="s">
        <v>147</v>
      </c>
      <c r="BX33" s="384"/>
      <c r="BY33" s="328" t="s">
        <v>109</v>
      </c>
      <c r="BZ33" s="328"/>
      <c r="CA33" s="328"/>
      <c r="CB33" s="328"/>
      <c r="CC33" s="328"/>
      <c r="CD33" s="328"/>
      <c r="CE33" s="328"/>
      <c r="CF33" s="328"/>
      <c r="CG33" s="328"/>
      <c r="CH33" s="328"/>
      <c r="CI33" s="328"/>
      <c r="CJ33" s="328"/>
      <c r="CK33" s="328"/>
      <c r="CL33" s="328"/>
      <c r="CM33" s="328"/>
      <c r="CN33" s="14"/>
      <c r="CO33" s="384" t="s">
        <v>95</v>
      </c>
      <c r="CP33" s="384"/>
      <c r="CQ33" s="328" t="s">
        <v>211</v>
      </c>
      <c r="CR33" s="328"/>
      <c r="CS33" s="328"/>
      <c r="CT33" s="328"/>
      <c r="CU33" s="328"/>
      <c r="CV33" s="328"/>
      <c r="CW33" s="328"/>
      <c r="CX33" s="328"/>
      <c r="CY33" s="328"/>
      <c r="CZ33" s="328"/>
      <c r="DA33" s="328"/>
      <c r="DB33" s="328"/>
      <c r="DC33" s="328"/>
      <c r="DD33" s="328"/>
      <c r="DE33" s="328"/>
      <c r="DF33" s="14"/>
      <c r="DG33" s="328" t="s">
        <v>330</v>
      </c>
      <c r="DH33" s="328"/>
      <c r="DI33" s="21"/>
    </row>
    <row r="34" spans="1:113" ht="32.25" customHeight="1" x14ac:dyDescent="0.15">
      <c r="A34" s="2"/>
      <c r="B34" s="5"/>
      <c r="C34" s="530">
        <f>IF(E34="","",1)</f>
        <v>1</v>
      </c>
      <c r="D34" s="530"/>
      <c r="E34" s="531" t="str">
        <f>IF('各会計、関係団体の財政状況及び健全化判断比率'!B7="","",'各会計、関係団体の財政状況及び健全化判断比率'!B7)</f>
        <v>一般会計</v>
      </c>
      <c r="F34" s="531"/>
      <c r="G34" s="531"/>
      <c r="H34" s="531"/>
      <c r="I34" s="531"/>
      <c r="J34" s="531"/>
      <c r="K34" s="531"/>
      <c r="L34" s="531"/>
      <c r="M34" s="531"/>
      <c r="N34" s="531"/>
      <c r="O34" s="531"/>
      <c r="P34" s="531"/>
      <c r="Q34" s="531"/>
      <c r="R34" s="531"/>
      <c r="S34" s="531"/>
      <c r="T34" s="9"/>
      <c r="U34" s="530">
        <f>IF(W34="","",MAX(C34:D43)+1)</f>
        <v>3</v>
      </c>
      <c r="V34" s="530"/>
      <c r="W34" s="531" t="str">
        <f>IF('各会計、関係団体の財政状況及び健全化判断比率'!B28="","",'各会計、関係団体の財政状況及び健全化判断比率'!B28)</f>
        <v>国民健康保険特別会計</v>
      </c>
      <c r="X34" s="531"/>
      <c r="Y34" s="531"/>
      <c r="Z34" s="531"/>
      <c r="AA34" s="531"/>
      <c r="AB34" s="531"/>
      <c r="AC34" s="531"/>
      <c r="AD34" s="531"/>
      <c r="AE34" s="531"/>
      <c r="AF34" s="531"/>
      <c r="AG34" s="531"/>
      <c r="AH34" s="531"/>
      <c r="AI34" s="531"/>
      <c r="AJ34" s="531"/>
      <c r="AK34" s="531"/>
      <c r="AL34" s="9"/>
      <c r="AM34" s="530" t="str">
        <f>IF(AO34="","",MAX(C34:D43,U34:V43)+1)</f>
        <v/>
      </c>
      <c r="AN34" s="530"/>
      <c r="AO34" s="531"/>
      <c r="AP34" s="531"/>
      <c r="AQ34" s="531"/>
      <c r="AR34" s="531"/>
      <c r="AS34" s="531"/>
      <c r="AT34" s="531"/>
      <c r="AU34" s="531"/>
      <c r="AV34" s="531"/>
      <c r="AW34" s="531"/>
      <c r="AX34" s="531"/>
      <c r="AY34" s="531"/>
      <c r="AZ34" s="531"/>
      <c r="BA34" s="531"/>
      <c r="BB34" s="531"/>
      <c r="BC34" s="531"/>
      <c r="BD34" s="9"/>
      <c r="BE34" s="530">
        <f>IF(BG34="","",MAX(C34:D43,U34:V43,AM34:AN43)+1)</f>
        <v>7</v>
      </c>
      <c r="BF34" s="530"/>
      <c r="BG34" s="531" t="str">
        <f>IF('各会計、関係団体の財政状況及び健全化判断比率'!B32="","",'各会計、関係団体の財政状況及び健全化判断比率'!B32)</f>
        <v>水道特別会計</v>
      </c>
      <c r="BH34" s="531"/>
      <c r="BI34" s="531"/>
      <c r="BJ34" s="531"/>
      <c r="BK34" s="531"/>
      <c r="BL34" s="531"/>
      <c r="BM34" s="531"/>
      <c r="BN34" s="531"/>
      <c r="BO34" s="531"/>
      <c r="BP34" s="531"/>
      <c r="BQ34" s="531"/>
      <c r="BR34" s="531"/>
      <c r="BS34" s="531"/>
      <c r="BT34" s="531"/>
      <c r="BU34" s="531"/>
      <c r="BV34" s="9"/>
      <c r="BW34" s="530">
        <f>IF(BY34="","",MAX(C34:D43,U34:V43,AM34:AN43,BE34:BF43)+1)</f>
        <v>11</v>
      </c>
      <c r="BX34" s="530"/>
      <c r="BY34" s="531" t="str">
        <f>IF('各会計、関係団体の財政状況及び健全化判断比率'!B68="","",'各会計、関係団体の財政状況及び健全化判断比率'!B68)</f>
        <v>上田地域広域連合（一般会計）</v>
      </c>
      <c r="BZ34" s="531"/>
      <c r="CA34" s="531"/>
      <c r="CB34" s="531"/>
      <c r="CC34" s="531"/>
      <c r="CD34" s="531"/>
      <c r="CE34" s="531"/>
      <c r="CF34" s="531"/>
      <c r="CG34" s="531"/>
      <c r="CH34" s="531"/>
      <c r="CI34" s="531"/>
      <c r="CJ34" s="531"/>
      <c r="CK34" s="531"/>
      <c r="CL34" s="531"/>
      <c r="CM34" s="531"/>
      <c r="CN34" s="9"/>
      <c r="CO34" s="530">
        <f>IF(CQ34="","",MAX(C34:D43,U34:V43,AM34:AN43,BE34:BF43,BW34:BX43)+1)</f>
        <v>21</v>
      </c>
      <c r="CP34" s="530"/>
      <c r="CQ34" s="531" t="str">
        <f>IF('各会計、関係団体の財政状況及び健全化判断比率'!BS7="","",'各会計、関係団体の財政状況及び健全化判断比率'!BS7)</f>
        <v>株式会社長和町振興公社</v>
      </c>
      <c r="CR34" s="531"/>
      <c r="CS34" s="531"/>
      <c r="CT34" s="531"/>
      <c r="CU34" s="531"/>
      <c r="CV34" s="531"/>
      <c r="CW34" s="531"/>
      <c r="CX34" s="531"/>
      <c r="CY34" s="531"/>
      <c r="CZ34" s="531"/>
      <c r="DA34" s="531"/>
      <c r="DB34" s="531"/>
      <c r="DC34" s="531"/>
      <c r="DD34" s="531"/>
      <c r="DE34" s="531"/>
      <c r="DF34" s="8"/>
      <c r="DG34" s="532" t="str">
        <f>IF('各会計、関係団体の財政状況及び健全化判断比率'!BR7="","",'各会計、関係団体の財政状況及び健全化判断比率'!BR7)</f>
        <v>○</v>
      </c>
      <c r="DH34" s="532"/>
      <c r="DI34" s="21"/>
    </row>
    <row r="35" spans="1:113" ht="32.25" customHeight="1" x14ac:dyDescent="0.15">
      <c r="A35" s="2"/>
      <c r="B35" s="5"/>
      <c r="C35" s="530">
        <f t="shared" ref="C35:C43" si="0">IF(E35="","",C34+1)</f>
        <v>2</v>
      </c>
      <c r="D35" s="530"/>
      <c r="E35" s="531" t="str">
        <f>IF('各会計、関係団体の財政状況及び健全化判断比率'!B8="","",'各会計、関係団体の財政状況及び健全化判断比率'!B8)</f>
        <v>同和地区住宅新築資金等貸付特別会計</v>
      </c>
      <c r="F35" s="531"/>
      <c r="G35" s="531"/>
      <c r="H35" s="531"/>
      <c r="I35" s="531"/>
      <c r="J35" s="531"/>
      <c r="K35" s="531"/>
      <c r="L35" s="531"/>
      <c r="M35" s="531"/>
      <c r="N35" s="531"/>
      <c r="O35" s="531"/>
      <c r="P35" s="531"/>
      <c r="Q35" s="531"/>
      <c r="R35" s="531"/>
      <c r="S35" s="531"/>
      <c r="T35" s="9"/>
      <c r="U35" s="530">
        <f t="shared" ref="U35:U43" si="1">IF(W35="","",U34+1)</f>
        <v>4</v>
      </c>
      <c r="V35" s="530"/>
      <c r="W35" s="531" t="str">
        <f>IF('各会計、関係団体の財政状況及び健全化判断比率'!B29="","",'各会計、関係団体の財政状況及び健全化判断比率'!B29)</f>
        <v>国民健康保険歯科診療所特別会計</v>
      </c>
      <c r="X35" s="531"/>
      <c r="Y35" s="531"/>
      <c r="Z35" s="531"/>
      <c r="AA35" s="531"/>
      <c r="AB35" s="531"/>
      <c r="AC35" s="531"/>
      <c r="AD35" s="531"/>
      <c r="AE35" s="531"/>
      <c r="AF35" s="531"/>
      <c r="AG35" s="531"/>
      <c r="AH35" s="531"/>
      <c r="AI35" s="531"/>
      <c r="AJ35" s="531"/>
      <c r="AK35" s="531"/>
      <c r="AL35" s="9"/>
      <c r="AM35" s="530" t="str">
        <f t="shared" ref="AM35:AM43" si="2">IF(AO35="","",AM34+1)</f>
        <v/>
      </c>
      <c r="AN35" s="530"/>
      <c r="AO35" s="531"/>
      <c r="AP35" s="531"/>
      <c r="AQ35" s="531"/>
      <c r="AR35" s="531"/>
      <c r="AS35" s="531"/>
      <c r="AT35" s="531"/>
      <c r="AU35" s="531"/>
      <c r="AV35" s="531"/>
      <c r="AW35" s="531"/>
      <c r="AX35" s="531"/>
      <c r="AY35" s="531"/>
      <c r="AZ35" s="531"/>
      <c r="BA35" s="531"/>
      <c r="BB35" s="531"/>
      <c r="BC35" s="531"/>
      <c r="BD35" s="9"/>
      <c r="BE35" s="530">
        <f t="shared" ref="BE35:BE43" si="3">IF(BG35="","",BE34+1)</f>
        <v>8</v>
      </c>
      <c r="BF35" s="530"/>
      <c r="BG35" s="531" t="str">
        <f>IF('各会計、関係団体の財政状況及び健全化判断比率'!B33="","",'各会計、関係団体の財政状況及び健全化判断比率'!B33)</f>
        <v>特定環境保全公共下水道事業特別会計</v>
      </c>
      <c r="BH35" s="531"/>
      <c r="BI35" s="531"/>
      <c r="BJ35" s="531"/>
      <c r="BK35" s="531"/>
      <c r="BL35" s="531"/>
      <c r="BM35" s="531"/>
      <c r="BN35" s="531"/>
      <c r="BO35" s="531"/>
      <c r="BP35" s="531"/>
      <c r="BQ35" s="531"/>
      <c r="BR35" s="531"/>
      <c r="BS35" s="531"/>
      <c r="BT35" s="531"/>
      <c r="BU35" s="531"/>
      <c r="BV35" s="9"/>
      <c r="BW35" s="530">
        <f t="shared" ref="BW35:BW43" si="4">IF(BY35="","",BW34+1)</f>
        <v>12</v>
      </c>
      <c r="BX35" s="530"/>
      <c r="BY35" s="531" t="str">
        <f>IF('各会計、関係団体の財政状況及び健全化判断比率'!B69="","",'各会計、関係団体の財政状況及び健全化判断比率'!B69)</f>
        <v>上田地域広域連合（ふるさと市町村圏基金特別会計）</v>
      </c>
      <c r="BZ35" s="531"/>
      <c r="CA35" s="531"/>
      <c r="CB35" s="531"/>
      <c r="CC35" s="531"/>
      <c r="CD35" s="531"/>
      <c r="CE35" s="531"/>
      <c r="CF35" s="531"/>
      <c r="CG35" s="531"/>
      <c r="CH35" s="531"/>
      <c r="CI35" s="531"/>
      <c r="CJ35" s="531"/>
      <c r="CK35" s="531"/>
      <c r="CL35" s="531"/>
      <c r="CM35" s="531"/>
      <c r="CN35" s="9"/>
      <c r="CO35" s="530">
        <f t="shared" ref="CO35:CO43" si="5">IF(CQ35="","",CO34+1)</f>
        <v>22</v>
      </c>
      <c r="CP35" s="530"/>
      <c r="CQ35" s="531" t="str">
        <f>IF('各会計、関係団体の財政状況及び健全化判断比率'!BS8="","",'各会計、関係団体の財政状況及び健全化判断比率'!BS8)</f>
        <v>長和町土地開発公社</v>
      </c>
      <c r="CR35" s="531"/>
      <c r="CS35" s="531"/>
      <c r="CT35" s="531"/>
      <c r="CU35" s="531"/>
      <c r="CV35" s="531"/>
      <c r="CW35" s="531"/>
      <c r="CX35" s="531"/>
      <c r="CY35" s="531"/>
      <c r="CZ35" s="531"/>
      <c r="DA35" s="531"/>
      <c r="DB35" s="531"/>
      <c r="DC35" s="531"/>
      <c r="DD35" s="531"/>
      <c r="DE35" s="531"/>
      <c r="DF35" s="8"/>
      <c r="DG35" s="532" t="str">
        <f>IF('各会計、関係団体の財政状況及び健全化判断比率'!BR8="","",'各会計、関係団体の財政状況及び健全化判断比率'!BR8)</f>
        <v/>
      </c>
      <c r="DH35" s="532"/>
      <c r="DI35" s="21"/>
    </row>
    <row r="36" spans="1:113" ht="32.25" customHeight="1" x14ac:dyDescent="0.15">
      <c r="A36" s="2"/>
      <c r="B36" s="5"/>
      <c r="C36" s="530" t="str">
        <f t="shared" si="0"/>
        <v/>
      </c>
      <c r="D36" s="530"/>
      <c r="E36" s="531" t="str">
        <f>IF('各会計、関係団体の財政状況及び健全化判断比率'!B9="","",'各会計、関係団体の財政状況及び健全化判断比率'!B9)</f>
        <v/>
      </c>
      <c r="F36" s="531"/>
      <c r="G36" s="531"/>
      <c r="H36" s="531"/>
      <c r="I36" s="531"/>
      <c r="J36" s="531"/>
      <c r="K36" s="531"/>
      <c r="L36" s="531"/>
      <c r="M36" s="531"/>
      <c r="N36" s="531"/>
      <c r="O36" s="531"/>
      <c r="P36" s="531"/>
      <c r="Q36" s="531"/>
      <c r="R36" s="531"/>
      <c r="S36" s="531"/>
      <c r="T36" s="9"/>
      <c r="U36" s="530">
        <f t="shared" si="1"/>
        <v>5</v>
      </c>
      <c r="V36" s="530"/>
      <c r="W36" s="531" t="str">
        <f>IF('各会計、関係団体の財政状況及び健全化判断比率'!B30="","",'各会計、関係団体の財政状況及び健全化判断比率'!B30)</f>
        <v>介護保険特別会計</v>
      </c>
      <c r="X36" s="531"/>
      <c r="Y36" s="531"/>
      <c r="Z36" s="531"/>
      <c r="AA36" s="531"/>
      <c r="AB36" s="531"/>
      <c r="AC36" s="531"/>
      <c r="AD36" s="531"/>
      <c r="AE36" s="531"/>
      <c r="AF36" s="531"/>
      <c r="AG36" s="531"/>
      <c r="AH36" s="531"/>
      <c r="AI36" s="531"/>
      <c r="AJ36" s="531"/>
      <c r="AK36" s="531"/>
      <c r="AL36" s="9"/>
      <c r="AM36" s="530" t="str">
        <f t="shared" si="2"/>
        <v/>
      </c>
      <c r="AN36" s="530"/>
      <c r="AO36" s="531"/>
      <c r="AP36" s="531"/>
      <c r="AQ36" s="531"/>
      <c r="AR36" s="531"/>
      <c r="AS36" s="531"/>
      <c r="AT36" s="531"/>
      <c r="AU36" s="531"/>
      <c r="AV36" s="531"/>
      <c r="AW36" s="531"/>
      <c r="AX36" s="531"/>
      <c r="AY36" s="531"/>
      <c r="AZ36" s="531"/>
      <c r="BA36" s="531"/>
      <c r="BB36" s="531"/>
      <c r="BC36" s="531"/>
      <c r="BD36" s="9"/>
      <c r="BE36" s="530">
        <f t="shared" si="3"/>
        <v>9</v>
      </c>
      <c r="BF36" s="530"/>
      <c r="BG36" s="531" t="str">
        <f>IF('各会計、関係団体の財政状況及び健全化判断比率'!B34="","",'各会計、関係団体の財政状況及び健全化判断比率'!B34)</f>
        <v>簡易排水施設特別会計（簡易排水事業）</v>
      </c>
      <c r="BH36" s="531"/>
      <c r="BI36" s="531"/>
      <c r="BJ36" s="531"/>
      <c r="BK36" s="531"/>
      <c r="BL36" s="531"/>
      <c r="BM36" s="531"/>
      <c r="BN36" s="531"/>
      <c r="BO36" s="531"/>
      <c r="BP36" s="531"/>
      <c r="BQ36" s="531"/>
      <c r="BR36" s="531"/>
      <c r="BS36" s="531"/>
      <c r="BT36" s="531"/>
      <c r="BU36" s="531"/>
      <c r="BV36" s="9"/>
      <c r="BW36" s="530">
        <f t="shared" si="4"/>
        <v>13</v>
      </c>
      <c r="BX36" s="530"/>
      <c r="BY36" s="531" t="str">
        <f>IF('各会計、関係団体の財政状況及び健全化判断比率'!B70="","",'各会計、関係団体の財政状況及び健全化判断比率'!B70)</f>
        <v>上田地域広域連合（介護保険特別会計）</v>
      </c>
      <c r="BZ36" s="531"/>
      <c r="CA36" s="531"/>
      <c r="CB36" s="531"/>
      <c r="CC36" s="531"/>
      <c r="CD36" s="531"/>
      <c r="CE36" s="531"/>
      <c r="CF36" s="531"/>
      <c r="CG36" s="531"/>
      <c r="CH36" s="531"/>
      <c r="CI36" s="531"/>
      <c r="CJ36" s="531"/>
      <c r="CK36" s="531"/>
      <c r="CL36" s="531"/>
      <c r="CM36" s="531"/>
      <c r="CN36" s="9"/>
      <c r="CO36" s="530">
        <f t="shared" si="5"/>
        <v>23</v>
      </c>
      <c r="CP36" s="530"/>
      <c r="CQ36" s="531" t="str">
        <f>IF('各会計、関係団体の財政状況及び健全化判断比率'!BS9="","",'各会計、関係団体の財政状況及び健全化判断比率'!BS9)</f>
        <v>株式会社長門牧場</v>
      </c>
      <c r="CR36" s="531"/>
      <c r="CS36" s="531"/>
      <c r="CT36" s="531"/>
      <c r="CU36" s="531"/>
      <c r="CV36" s="531"/>
      <c r="CW36" s="531"/>
      <c r="CX36" s="531"/>
      <c r="CY36" s="531"/>
      <c r="CZ36" s="531"/>
      <c r="DA36" s="531"/>
      <c r="DB36" s="531"/>
      <c r="DC36" s="531"/>
      <c r="DD36" s="531"/>
      <c r="DE36" s="531"/>
      <c r="DF36" s="8"/>
      <c r="DG36" s="532" t="str">
        <f>IF('各会計、関係団体の財政状況及び健全化判断比率'!BR9="","",'各会計、関係団体の財政状況及び健全化判断比率'!BR9)</f>
        <v/>
      </c>
      <c r="DH36" s="532"/>
      <c r="DI36" s="21"/>
    </row>
    <row r="37" spans="1:113" ht="32.25" customHeight="1" x14ac:dyDescent="0.15">
      <c r="A37" s="2"/>
      <c r="B37" s="5"/>
      <c r="C37" s="530" t="str">
        <f t="shared" si="0"/>
        <v/>
      </c>
      <c r="D37" s="530"/>
      <c r="E37" s="531" t="str">
        <f>IF('各会計、関係団体の財政状況及び健全化判断比率'!B10="","",'各会計、関係団体の財政状況及び健全化判断比率'!B10)</f>
        <v/>
      </c>
      <c r="F37" s="531"/>
      <c r="G37" s="531"/>
      <c r="H37" s="531"/>
      <c r="I37" s="531"/>
      <c r="J37" s="531"/>
      <c r="K37" s="531"/>
      <c r="L37" s="531"/>
      <c r="M37" s="531"/>
      <c r="N37" s="531"/>
      <c r="O37" s="531"/>
      <c r="P37" s="531"/>
      <c r="Q37" s="531"/>
      <c r="R37" s="531"/>
      <c r="S37" s="531"/>
      <c r="T37" s="9"/>
      <c r="U37" s="530">
        <f t="shared" si="1"/>
        <v>6</v>
      </c>
      <c r="V37" s="530"/>
      <c r="W37" s="531" t="str">
        <f>IF('各会計、関係団体の財政状況及び健全化判断比率'!B31="","",'各会計、関係団体の財政状況及び健全化判断比率'!B31)</f>
        <v>後期高齢者医療特別会計</v>
      </c>
      <c r="X37" s="531"/>
      <c r="Y37" s="531"/>
      <c r="Z37" s="531"/>
      <c r="AA37" s="531"/>
      <c r="AB37" s="531"/>
      <c r="AC37" s="531"/>
      <c r="AD37" s="531"/>
      <c r="AE37" s="531"/>
      <c r="AF37" s="531"/>
      <c r="AG37" s="531"/>
      <c r="AH37" s="531"/>
      <c r="AI37" s="531"/>
      <c r="AJ37" s="531"/>
      <c r="AK37" s="531"/>
      <c r="AL37" s="9"/>
      <c r="AM37" s="530" t="str">
        <f t="shared" si="2"/>
        <v/>
      </c>
      <c r="AN37" s="530"/>
      <c r="AO37" s="531"/>
      <c r="AP37" s="531"/>
      <c r="AQ37" s="531"/>
      <c r="AR37" s="531"/>
      <c r="AS37" s="531"/>
      <c r="AT37" s="531"/>
      <c r="AU37" s="531"/>
      <c r="AV37" s="531"/>
      <c r="AW37" s="531"/>
      <c r="AX37" s="531"/>
      <c r="AY37" s="531"/>
      <c r="AZ37" s="531"/>
      <c r="BA37" s="531"/>
      <c r="BB37" s="531"/>
      <c r="BC37" s="531"/>
      <c r="BD37" s="9"/>
      <c r="BE37" s="530">
        <f t="shared" si="3"/>
        <v>10</v>
      </c>
      <c r="BF37" s="530"/>
      <c r="BG37" s="531" t="str">
        <f>IF('各会計、関係団体の財政状況及び健全化判断比率'!B35="","",'各会計、関係団体の財政状況及び健全化判断比率'!B35)</f>
        <v>簡易排水施設特別会計（個別排水事業）</v>
      </c>
      <c r="BH37" s="531"/>
      <c r="BI37" s="531"/>
      <c r="BJ37" s="531"/>
      <c r="BK37" s="531"/>
      <c r="BL37" s="531"/>
      <c r="BM37" s="531"/>
      <c r="BN37" s="531"/>
      <c r="BO37" s="531"/>
      <c r="BP37" s="531"/>
      <c r="BQ37" s="531"/>
      <c r="BR37" s="531"/>
      <c r="BS37" s="531"/>
      <c r="BT37" s="531"/>
      <c r="BU37" s="531"/>
      <c r="BV37" s="9"/>
      <c r="BW37" s="530">
        <f t="shared" si="4"/>
        <v>14</v>
      </c>
      <c r="BX37" s="530"/>
      <c r="BY37" s="531" t="str">
        <f>IF('各会計、関係団体の財政状況及び健全化判断比率'!B71="","",'各会計、関係団体の財政状況及び健全化判断比率'!B71)</f>
        <v>上田地域広域連合（消防特別会計）</v>
      </c>
      <c r="BZ37" s="531"/>
      <c r="CA37" s="531"/>
      <c r="CB37" s="531"/>
      <c r="CC37" s="531"/>
      <c r="CD37" s="531"/>
      <c r="CE37" s="531"/>
      <c r="CF37" s="531"/>
      <c r="CG37" s="531"/>
      <c r="CH37" s="531"/>
      <c r="CI37" s="531"/>
      <c r="CJ37" s="531"/>
      <c r="CK37" s="531"/>
      <c r="CL37" s="531"/>
      <c r="CM37" s="531"/>
      <c r="CN37" s="9"/>
      <c r="CO37" s="530" t="str">
        <f t="shared" si="5"/>
        <v/>
      </c>
      <c r="CP37" s="530"/>
      <c r="CQ37" s="531" t="str">
        <f>IF('各会計、関係団体の財政状況及び健全化判断比率'!BS10="","",'各会計、関係団体の財政状況及び健全化判断比率'!BS10)</f>
        <v/>
      </c>
      <c r="CR37" s="531"/>
      <c r="CS37" s="531"/>
      <c r="CT37" s="531"/>
      <c r="CU37" s="531"/>
      <c r="CV37" s="531"/>
      <c r="CW37" s="531"/>
      <c r="CX37" s="531"/>
      <c r="CY37" s="531"/>
      <c r="CZ37" s="531"/>
      <c r="DA37" s="531"/>
      <c r="DB37" s="531"/>
      <c r="DC37" s="531"/>
      <c r="DD37" s="531"/>
      <c r="DE37" s="531"/>
      <c r="DF37" s="8"/>
      <c r="DG37" s="532" t="str">
        <f>IF('各会計、関係団体の財政状況及び健全化判断比率'!BR10="","",'各会計、関係団体の財政状況及び健全化判断比率'!BR10)</f>
        <v/>
      </c>
      <c r="DH37" s="532"/>
      <c r="DI37" s="21"/>
    </row>
    <row r="38" spans="1:113" ht="32.25" customHeight="1" x14ac:dyDescent="0.15">
      <c r="A38" s="2"/>
      <c r="B38" s="5"/>
      <c r="C38" s="530" t="str">
        <f t="shared" si="0"/>
        <v/>
      </c>
      <c r="D38" s="530"/>
      <c r="E38" s="531" t="str">
        <f>IF('各会計、関係団体の財政状況及び健全化判断比率'!B11="","",'各会計、関係団体の財政状況及び健全化判断比率'!B11)</f>
        <v/>
      </c>
      <c r="F38" s="531"/>
      <c r="G38" s="531"/>
      <c r="H38" s="531"/>
      <c r="I38" s="531"/>
      <c r="J38" s="531"/>
      <c r="K38" s="531"/>
      <c r="L38" s="531"/>
      <c r="M38" s="531"/>
      <c r="N38" s="531"/>
      <c r="O38" s="531"/>
      <c r="P38" s="531"/>
      <c r="Q38" s="531"/>
      <c r="R38" s="531"/>
      <c r="S38" s="531"/>
      <c r="T38" s="9"/>
      <c r="U38" s="530" t="str">
        <f t="shared" si="1"/>
        <v/>
      </c>
      <c r="V38" s="530"/>
      <c r="W38" s="531"/>
      <c r="X38" s="531"/>
      <c r="Y38" s="531"/>
      <c r="Z38" s="531"/>
      <c r="AA38" s="531"/>
      <c r="AB38" s="531"/>
      <c r="AC38" s="531"/>
      <c r="AD38" s="531"/>
      <c r="AE38" s="531"/>
      <c r="AF38" s="531"/>
      <c r="AG38" s="531"/>
      <c r="AH38" s="531"/>
      <c r="AI38" s="531"/>
      <c r="AJ38" s="531"/>
      <c r="AK38" s="531"/>
      <c r="AL38" s="9"/>
      <c r="AM38" s="530" t="str">
        <f t="shared" si="2"/>
        <v/>
      </c>
      <c r="AN38" s="530"/>
      <c r="AO38" s="531"/>
      <c r="AP38" s="531"/>
      <c r="AQ38" s="531"/>
      <c r="AR38" s="531"/>
      <c r="AS38" s="531"/>
      <c r="AT38" s="531"/>
      <c r="AU38" s="531"/>
      <c r="AV38" s="531"/>
      <c r="AW38" s="531"/>
      <c r="AX38" s="531"/>
      <c r="AY38" s="531"/>
      <c r="AZ38" s="531"/>
      <c r="BA38" s="531"/>
      <c r="BB38" s="531"/>
      <c r="BC38" s="531"/>
      <c r="BD38" s="9"/>
      <c r="BE38" s="530" t="str">
        <f t="shared" si="3"/>
        <v/>
      </c>
      <c r="BF38" s="530"/>
      <c r="BG38" s="531"/>
      <c r="BH38" s="531"/>
      <c r="BI38" s="531"/>
      <c r="BJ38" s="531"/>
      <c r="BK38" s="531"/>
      <c r="BL38" s="531"/>
      <c r="BM38" s="531"/>
      <c r="BN38" s="531"/>
      <c r="BO38" s="531"/>
      <c r="BP38" s="531"/>
      <c r="BQ38" s="531"/>
      <c r="BR38" s="531"/>
      <c r="BS38" s="531"/>
      <c r="BT38" s="531"/>
      <c r="BU38" s="531"/>
      <c r="BV38" s="9"/>
      <c r="BW38" s="530">
        <f t="shared" si="4"/>
        <v>15</v>
      </c>
      <c r="BX38" s="530"/>
      <c r="BY38" s="531" t="str">
        <f>IF('各会計、関係団体の財政状況及び健全化判断比率'!B72="","",'各会計、関係団体の財政状況及び健全化判断比率'!B72)</f>
        <v>上田市長和町中学校組合</v>
      </c>
      <c r="BZ38" s="531"/>
      <c r="CA38" s="531"/>
      <c r="CB38" s="531"/>
      <c r="CC38" s="531"/>
      <c r="CD38" s="531"/>
      <c r="CE38" s="531"/>
      <c r="CF38" s="531"/>
      <c r="CG38" s="531"/>
      <c r="CH38" s="531"/>
      <c r="CI38" s="531"/>
      <c r="CJ38" s="531"/>
      <c r="CK38" s="531"/>
      <c r="CL38" s="531"/>
      <c r="CM38" s="531"/>
      <c r="CN38" s="9"/>
      <c r="CO38" s="530" t="str">
        <f t="shared" si="5"/>
        <v/>
      </c>
      <c r="CP38" s="530"/>
      <c r="CQ38" s="531" t="str">
        <f>IF('各会計、関係団体の財政状況及び健全化判断比率'!BS11="","",'各会計、関係団体の財政状況及び健全化判断比率'!BS11)</f>
        <v/>
      </c>
      <c r="CR38" s="531"/>
      <c r="CS38" s="531"/>
      <c r="CT38" s="531"/>
      <c r="CU38" s="531"/>
      <c r="CV38" s="531"/>
      <c r="CW38" s="531"/>
      <c r="CX38" s="531"/>
      <c r="CY38" s="531"/>
      <c r="CZ38" s="531"/>
      <c r="DA38" s="531"/>
      <c r="DB38" s="531"/>
      <c r="DC38" s="531"/>
      <c r="DD38" s="531"/>
      <c r="DE38" s="531"/>
      <c r="DF38" s="8"/>
      <c r="DG38" s="532" t="str">
        <f>IF('各会計、関係団体の財政状況及び健全化判断比率'!BR11="","",'各会計、関係団体の財政状況及び健全化判断比率'!BR11)</f>
        <v/>
      </c>
      <c r="DH38" s="532"/>
      <c r="DI38" s="21"/>
    </row>
    <row r="39" spans="1:113" ht="32.25" customHeight="1" x14ac:dyDescent="0.15">
      <c r="A39" s="2"/>
      <c r="B39" s="5"/>
      <c r="C39" s="530" t="str">
        <f t="shared" si="0"/>
        <v/>
      </c>
      <c r="D39" s="530"/>
      <c r="E39" s="531" t="str">
        <f>IF('各会計、関係団体の財政状況及び健全化判断比率'!B12="","",'各会計、関係団体の財政状況及び健全化判断比率'!B12)</f>
        <v/>
      </c>
      <c r="F39" s="531"/>
      <c r="G39" s="531"/>
      <c r="H39" s="531"/>
      <c r="I39" s="531"/>
      <c r="J39" s="531"/>
      <c r="K39" s="531"/>
      <c r="L39" s="531"/>
      <c r="M39" s="531"/>
      <c r="N39" s="531"/>
      <c r="O39" s="531"/>
      <c r="P39" s="531"/>
      <c r="Q39" s="531"/>
      <c r="R39" s="531"/>
      <c r="S39" s="531"/>
      <c r="T39" s="9"/>
      <c r="U39" s="530" t="str">
        <f t="shared" si="1"/>
        <v/>
      </c>
      <c r="V39" s="530"/>
      <c r="W39" s="531"/>
      <c r="X39" s="531"/>
      <c r="Y39" s="531"/>
      <c r="Z39" s="531"/>
      <c r="AA39" s="531"/>
      <c r="AB39" s="531"/>
      <c r="AC39" s="531"/>
      <c r="AD39" s="531"/>
      <c r="AE39" s="531"/>
      <c r="AF39" s="531"/>
      <c r="AG39" s="531"/>
      <c r="AH39" s="531"/>
      <c r="AI39" s="531"/>
      <c r="AJ39" s="531"/>
      <c r="AK39" s="531"/>
      <c r="AL39" s="9"/>
      <c r="AM39" s="530" t="str">
        <f t="shared" si="2"/>
        <v/>
      </c>
      <c r="AN39" s="530"/>
      <c r="AO39" s="531"/>
      <c r="AP39" s="531"/>
      <c r="AQ39" s="531"/>
      <c r="AR39" s="531"/>
      <c r="AS39" s="531"/>
      <c r="AT39" s="531"/>
      <c r="AU39" s="531"/>
      <c r="AV39" s="531"/>
      <c r="AW39" s="531"/>
      <c r="AX39" s="531"/>
      <c r="AY39" s="531"/>
      <c r="AZ39" s="531"/>
      <c r="BA39" s="531"/>
      <c r="BB39" s="531"/>
      <c r="BC39" s="531"/>
      <c r="BD39" s="9"/>
      <c r="BE39" s="530" t="str">
        <f t="shared" si="3"/>
        <v/>
      </c>
      <c r="BF39" s="530"/>
      <c r="BG39" s="531"/>
      <c r="BH39" s="531"/>
      <c r="BI39" s="531"/>
      <c r="BJ39" s="531"/>
      <c r="BK39" s="531"/>
      <c r="BL39" s="531"/>
      <c r="BM39" s="531"/>
      <c r="BN39" s="531"/>
      <c r="BO39" s="531"/>
      <c r="BP39" s="531"/>
      <c r="BQ39" s="531"/>
      <c r="BR39" s="531"/>
      <c r="BS39" s="531"/>
      <c r="BT39" s="531"/>
      <c r="BU39" s="531"/>
      <c r="BV39" s="9"/>
      <c r="BW39" s="530">
        <f t="shared" si="4"/>
        <v>16</v>
      </c>
      <c r="BX39" s="530"/>
      <c r="BY39" s="531" t="str">
        <f>IF('各会計、関係団体の財政状況及び健全化判断比率'!B73="","",'各会計、関係団体の財政状況及び健全化判断比率'!B73)</f>
        <v>依田窪医療福祉事務組合（一般会計）</v>
      </c>
      <c r="BZ39" s="531"/>
      <c r="CA39" s="531"/>
      <c r="CB39" s="531"/>
      <c r="CC39" s="531"/>
      <c r="CD39" s="531"/>
      <c r="CE39" s="531"/>
      <c r="CF39" s="531"/>
      <c r="CG39" s="531"/>
      <c r="CH39" s="531"/>
      <c r="CI39" s="531"/>
      <c r="CJ39" s="531"/>
      <c r="CK39" s="531"/>
      <c r="CL39" s="531"/>
      <c r="CM39" s="531"/>
      <c r="CN39" s="9"/>
      <c r="CO39" s="530" t="str">
        <f t="shared" si="5"/>
        <v/>
      </c>
      <c r="CP39" s="530"/>
      <c r="CQ39" s="531" t="str">
        <f>IF('各会計、関係団体の財政状況及び健全化判断比率'!BS12="","",'各会計、関係団体の財政状況及び健全化判断比率'!BS12)</f>
        <v/>
      </c>
      <c r="CR39" s="531"/>
      <c r="CS39" s="531"/>
      <c r="CT39" s="531"/>
      <c r="CU39" s="531"/>
      <c r="CV39" s="531"/>
      <c r="CW39" s="531"/>
      <c r="CX39" s="531"/>
      <c r="CY39" s="531"/>
      <c r="CZ39" s="531"/>
      <c r="DA39" s="531"/>
      <c r="DB39" s="531"/>
      <c r="DC39" s="531"/>
      <c r="DD39" s="531"/>
      <c r="DE39" s="531"/>
      <c r="DF39" s="8"/>
      <c r="DG39" s="532" t="str">
        <f>IF('各会計、関係団体の財政状況及び健全化判断比率'!BR12="","",'各会計、関係団体の財政状況及び健全化判断比率'!BR12)</f>
        <v/>
      </c>
      <c r="DH39" s="532"/>
      <c r="DI39" s="21"/>
    </row>
    <row r="40" spans="1:113" ht="32.25" customHeight="1" x14ac:dyDescent="0.15">
      <c r="A40" s="2"/>
      <c r="B40" s="5"/>
      <c r="C40" s="530" t="str">
        <f t="shared" si="0"/>
        <v/>
      </c>
      <c r="D40" s="530"/>
      <c r="E40" s="531" t="str">
        <f>IF('各会計、関係団体の財政状況及び健全化判断比率'!B13="","",'各会計、関係団体の財政状況及び健全化判断比率'!B13)</f>
        <v/>
      </c>
      <c r="F40" s="531"/>
      <c r="G40" s="531"/>
      <c r="H40" s="531"/>
      <c r="I40" s="531"/>
      <c r="J40" s="531"/>
      <c r="K40" s="531"/>
      <c r="L40" s="531"/>
      <c r="M40" s="531"/>
      <c r="N40" s="531"/>
      <c r="O40" s="531"/>
      <c r="P40" s="531"/>
      <c r="Q40" s="531"/>
      <c r="R40" s="531"/>
      <c r="S40" s="531"/>
      <c r="T40" s="9"/>
      <c r="U40" s="530" t="str">
        <f t="shared" si="1"/>
        <v/>
      </c>
      <c r="V40" s="530"/>
      <c r="W40" s="531"/>
      <c r="X40" s="531"/>
      <c r="Y40" s="531"/>
      <c r="Z40" s="531"/>
      <c r="AA40" s="531"/>
      <c r="AB40" s="531"/>
      <c r="AC40" s="531"/>
      <c r="AD40" s="531"/>
      <c r="AE40" s="531"/>
      <c r="AF40" s="531"/>
      <c r="AG40" s="531"/>
      <c r="AH40" s="531"/>
      <c r="AI40" s="531"/>
      <c r="AJ40" s="531"/>
      <c r="AK40" s="531"/>
      <c r="AL40" s="9"/>
      <c r="AM40" s="530" t="str">
        <f t="shared" si="2"/>
        <v/>
      </c>
      <c r="AN40" s="530"/>
      <c r="AO40" s="531"/>
      <c r="AP40" s="531"/>
      <c r="AQ40" s="531"/>
      <c r="AR40" s="531"/>
      <c r="AS40" s="531"/>
      <c r="AT40" s="531"/>
      <c r="AU40" s="531"/>
      <c r="AV40" s="531"/>
      <c r="AW40" s="531"/>
      <c r="AX40" s="531"/>
      <c r="AY40" s="531"/>
      <c r="AZ40" s="531"/>
      <c r="BA40" s="531"/>
      <c r="BB40" s="531"/>
      <c r="BC40" s="531"/>
      <c r="BD40" s="9"/>
      <c r="BE40" s="530" t="str">
        <f t="shared" si="3"/>
        <v/>
      </c>
      <c r="BF40" s="530"/>
      <c r="BG40" s="531"/>
      <c r="BH40" s="531"/>
      <c r="BI40" s="531"/>
      <c r="BJ40" s="531"/>
      <c r="BK40" s="531"/>
      <c r="BL40" s="531"/>
      <c r="BM40" s="531"/>
      <c r="BN40" s="531"/>
      <c r="BO40" s="531"/>
      <c r="BP40" s="531"/>
      <c r="BQ40" s="531"/>
      <c r="BR40" s="531"/>
      <c r="BS40" s="531"/>
      <c r="BT40" s="531"/>
      <c r="BU40" s="531"/>
      <c r="BV40" s="9"/>
      <c r="BW40" s="530">
        <f t="shared" si="4"/>
        <v>17</v>
      </c>
      <c r="BX40" s="530"/>
      <c r="BY40" s="531" t="str">
        <f>IF('各会計、関係団体の財政状況及び健全化判断比率'!B74="","",'各会計、関係団体の財政状況及び健全化判断比率'!B74)</f>
        <v>依田窪医療福祉事務組合（依田窪病院事業会計）</v>
      </c>
      <c r="BZ40" s="531"/>
      <c r="CA40" s="531"/>
      <c r="CB40" s="531"/>
      <c r="CC40" s="531"/>
      <c r="CD40" s="531"/>
      <c r="CE40" s="531"/>
      <c r="CF40" s="531"/>
      <c r="CG40" s="531"/>
      <c r="CH40" s="531"/>
      <c r="CI40" s="531"/>
      <c r="CJ40" s="531"/>
      <c r="CK40" s="531"/>
      <c r="CL40" s="531"/>
      <c r="CM40" s="531"/>
      <c r="CN40" s="9"/>
      <c r="CO40" s="530" t="str">
        <f t="shared" si="5"/>
        <v/>
      </c>
      <c r="CP40" s="530"/>
      <c r="CQ40" s="531" t="str">
        <f>IF('各会計、関係団体の財政状況及び健全化判断比率'!BS13="","",'各会計、関係団体の財政状況及び健全化判断比率'!BS13)</f>
        <v/>
      </c>
      <c r="CR40" s="531"/>
      <c r="CS40" s="531"/>
      <c r="CT40" s="531"/>
      <c r="CU40" s="531"/>
      <c r="CV40" s="531"/>
      <c r="CW40" s="531"/>
      <c r="CX40" s="531"/>
      <c r="CY40" s="531"/>
      <c r="CZ40" s="531"/>
      <c r="DA40" s="531"/>
      <c r="DB40" s="531"/>
      <c r="DC40" s="531"/>
      <c r="DD40" s="531"/>
      <c r="DE40" s="531"/>
      <c r="DF40" s="8"/>
      <c r="DG40" s="532" t="str">
        <f>IF('各会計、関係団体の財政状況及び健全化判断比率'!BR13="","",'各会計、関係団体の財政状況及び健全化判断比率'!BR13)</f>
        <v/>
      </c>
      <c r="DH40" s="532"/>
      <c r="DI40" s="21"/>
    </row>
    <row r="41" spans="1:113" ht="32.25" customHeight="1" x14ac:dyDescent="0.15">
      <c r="A41" s="2"/>
      <c r="B41" s="5"/>
      <c r="C41" s="530" t="str">
        <f t="shared" si="0"/>
        <v/>
      </c>
      <c r="D41" s="530"/>
      <c r="E41" s="531" t="str">
        <f>IF('各会計、関係団体の財政状況及び健全化判断比率'!B14="","",'各会計、関係団体の財政状況及び健全化判断比率'!B14)</f>
        <v/>
      </c>
      <c r="F41" s="531"/>
      <c r="G41" s="531"/>
      <c r="H41" s="531"/>
      <c r="I41" s="531"/>
      <c r="J41" s="531"/>
      <c r="K41" s="531"/>
      <c r="L41" s="531"/>
      <c r="M41" s="531"/>
      <c r="N41" s="531"/>
      <c r="O41" s="531"/>
      <c r="P41" s="531"/>
      <c r="Q41" s="531"/>
      <c r="R41" s="531"/>
      <c r="S41" s="531"/>
      <c r="T41" s="9"/>
      <c r="U41" s="530" t="str">
        <f t="shared" si="1"/>
        <v/>
      </c>
      <c r="V41" s="530"/>
      <c r="W41" s="531"/>
      <c r="X41" s="531"/>
      <c r="Y41" s="531"/>
      <c r="Z41" s="531"/>
      <c r="AA41" s="531"/>
      <c r="AB41" s="531"/>
      <c r="AC41" s="531"/>
      <c r="AD41" s="531"/>
      <c r="AE41" s="531"/>
      <c r="AF41" s="531"/>
      <c r="AG41" s="531"/>
      <c r="AH41" s="531"/>
      <c r="AI41" s="531"/>
      <c r="AJ41" s="531"/>
      <c r="AK41" s="531"/>
      <c r="AL41" s="9"/>
      <c r="AM41" s="530" t="str">
        <f t="shared" si="2"/>
        <v/>
      </c>
      <c r="AN41" s="530"/>
      <c r="AO41" s="531"/>
      <c r="AP41" s="531"/>
      <c r="AQ41" s="531"/>
      <c r="AR41" s="531"/>
      <c r="AS41" s="531"/>
      <c r="AT41" s="531"/>
      <c r="AU41" s="531"/>
      <c r="AV41" s="531"/>
      <c r="AW41" s="531"/>
      <c r="AX41" s="531"/>
      <c r="AY41" s="531"/>
      <c r="AZ41" s="531"/>
      <c r="BA41" s="531"/>
      <c r="BB41" s="531"/>
      <c r="BC41" s="531"/>
      <c r="BD41" s="9"/>
      <c r="BE41" s="530" t="str">
        <f t="shared" si="3"/>
        <v/>
      </c>
      <c r="BF41" s="530"/>
      <c r="BG41" s="531"/>
      <c r="BH41" s="531"/>
      <c r="BI41" s="531"/>
      <c r="BJ41" s="531"/>
      <c r="BK41" s="531"/>
      <c r="BL41" s="531"/>
      <c r="BM41" s="531"/>
      <c r="BN41" s="531"/>
      <c r="BO41" s="531"/>
      <c r="BP41" s="531"/>
      <c r="BQ41" s="531"/>
      <c r="BR41" s="531"/>
      <c r="BS41" s="531"/>
      <c r="BT41" s="531"/>
      <c r="BU41" s="531"/>
      <c r="BV41" s="9"/>
      <c r="BW41" s="530">
        <f t="shared" si="4"/>
        <v>18</v>
      </c>
      <c r="BX41" s="530"/>
      <c r="BY41" s="531" t="str">
        <f>IF('各会計、関係団体の財政状況及び健全化判断比率'!B75="","",'各会計、関係団体の財政状況及び健全化判断比率'!B75)</f>
        <v>依田窪医療福祉事務組合（依田窪老人保健施設特別会計）</v>
      </c>
      <c r="BZ41" s="531"/>
      <c r="CA41" s="531"/>
      <c r="CB41" s="531"/>
      <c r="CC41" s="531"/>
      <c r="CD41" s="531"/>
      <c r="CE41" s="531"/>
      <c r="CF41" s="531"/>
      <c r="CG41" s="531"/>
      <c r="CH41" s="531"/>
      <c r="CI41" s="531"/>
      <c r="CJ41" s="531"/>
      <c r="CK41" s="531"/>
      <c r="CL41" s="531"/>
      <c r="CM41" s="531"/>
      <c r="CN41" s="9"/>
      <c r="CO41" s="530" t="str">
        <f t="shared" si="5"/>
        <v/>
      </c>
      <c r="CP41" s="530"/>
      <c r="CQ41" s="531" t="str">
        <f>IF('各会計、関係団体の財政状況及び健全化判断比率'!BS14="","",'各会計、関係団体の財政状況及び健全化判断比率'!BS14)</f>
        <v/>
      </c>
      <c r="CR41" s="531"/>
      <c r="CS41" s="531"/>
      <c r="CT41" s="531"/>
      <c r="CU41" s="531"/>
      <c r="CV41" s="531"/>
      <c r="CW41" s="531"/>
      <c r="CX41" s="531"/>
      <c r="CY41" s="531"/>
      <c r="CZ41" s="531"/>
      <c r="DA41" s="531"/>
      <c r="DB41" s="531"/>
      <c r="DC41" s="531"/>
      <c r="DD41" s="531"/>
      <c r="DE41" s="531"/>
      <c r="DF41" s="8"/>
      <c r="DG41" s="532" t="str">
        <f>IF('各会計、関係団体の財政状況及び健全化判断比率'!BR14="","",'各会計、関係団体の財政状況及び健全化判断比率'!BR14)</f>
        <v/>
      </c>
      <c r="DH41" s="532"/>
      <c r="DI41" s="21"/>
    </row>
    <row r="42" spans="1:113" ht="32.25" customHeight="1" x14ac:dyDescent="0.15">
      <c r="B42" s="5"/>
      <c r="C42" s="530" t="str">
        <f t="shared" si="0"/>
        <v/>
      </c>
      <c r="D42" s="530"/>
      <c r="E42" s="531" t="str">
        <f>IF('各会計、関係団体の財政状況及び健全化判断比率'!B15="","",'各会計、関係団体の財政状況及び健全化判断比率'!B15)</f>
        <v/>
      </c>
      <c r="F42" s="531"/>
      <c r="G42" s="531"/>
      <c r="H42" s="531"/>
      <c r="I42" s="531"/>
      <c r="J42" s="531"/>
      <c r="K42" s="531"/>
      <c r="L42" s="531"/>
      <c r="M42" s="531"/>
      <c r="N42" s="531"/>
      <c r="O42" s="531"/>
      <c r="P42" s="531"/>
      <c r="Q42" s="531"/>
      <c r="R42" s="531"/>
      <c r="S42" s="531"/>
      <c r="T42" s="9"/>
      <c r="U42" s="530" t="str">
        <f t="shared" si="1"/>
        <v/>
      </c>
      <c r="V42" s="530"/>
      <c r="W42" s="531"/>
      <c r="X42" s="531"/>
      <c r="Y42" s="531"/>
      <c r="Z42" s="531"/>
      <c r="AA42" s="531"/>
      <c r="AB42" s="531"/>
      <c r="AC42" s="531"/>
      <c r="AD42" s="531"/>
      <c r="AE42" s="531"/>
      <c r="AF42" s="531"/>
      <c r="AG42" s="531"/>
      <c r="AH42" s="531"/>
      <c r="AI42" s="531"/>
      <c r="AJ42" s="531"/>
      <c r="AK42" s="531"/>
      <c r="AL42" s="9"/>
      <c r="AM42" s="530" t="str">
        <f t="shared" si="2"/>
        <v/>
      </c>
      <c r="AN42" s="530"/>
      <c r="AO42" s="531"/>
      <c r="AP42" s="531"/>
      <c r="AQ42" s="531"/>
      <c r="AR42" s="531"/>
      <c r="AS42" s="531"/>
      <c r="AT42" s="531"/>
      <c r="AU42" s="531"/>
      <c r="AV42" s="531"/>
      <c r="AW42" s="531"/>
      <c r="AX42" s="531"/>
      <c r="AY42" s="531"/>
      <c r="AZ42" s="531"/>
      <c r="BA42" s="531"/>
      <c r="BB42" s="531"/>
      <c r="BC42" s="531"/>
      <c r="BD42" s="9"/>
      <c r="BE42" s="530" t="str">
        <f t="shared" si="3"/>
        <v/>
      </c>
      <c r="BF42" s="530"/>
      <c r="BG42" s="531"/>
      <c r="BH42" s="531"/>
      <c r="BI42" s="531"/>
      <c r="BJ42" s="531"/>
      <c r="BK42" s="531"/>
      <c r="BL42" s="531"/>
      <c r="BM42" s="531"/>
      <c r="BN42" s="531"/>
      <c r="BO42" s="531"/>
      <c r="BP42" s="531"/>
      <c r="BQ42" s="531"/>
      <c r="BR42" s="531"/>
      <c r="BS42" s="531"/>
      <c r="BT42" s="531"/>
      <c r="BU42" s="531"/>
      <c r="BV42" s="9"/>
      <c r="BW42" s="530">
        <f t="shared" si="4"/>
        <v>19</v>
      </c>
      <c r="BX42" s="530"/>
      <c r="BY42" s="531" t="str">
        <f>IF('各会計、関係団体の財政状況及び健全化判断比率'!B76="","",'各会計、関係団体の財政状況及び健全化判断比率'!B76)</f>
        <v>依田窪医療福祉事務組合（依田窪病院訪問看護ステーション特別会計）</v>
      </c>
      <c r="BZ42" s="531"/>
      <c r="CA42" s="531"/>
      <c r="CB42" s="531"/>
      <c r="CC42" s="531"/>
      <c r="CD42" s="531"/>
      <c r="CE42" s="531"/>
      <c r="CF42" s="531"/>
      <c r="CG42" s="531"/>
      <c r="CH42" s="531"/>
      <c r="CI42" s="531"/>
      <c r="CJ42" s="531"/>
      <c r="CK42" s="531"/>
      <c r="CL42" s="531"/>
      <c r="CM42" s="531"/>
      <c r="CN42" s="9"/>
      <c r="CO42" s="530" t="str">
        <f t="shared" si="5"/>
        <v/>
      </c>
      <c r="CP42" s="530"/>
      <c r="CQ42" s="531" t="str">
        <f>IF('各会計、関係団体の財政状況及び健全化判断比率'!BS15="","",'各会計、関係団体の財政状況及び健全化判断比率'!BS15)</f>
        <v/>
      </c>
      <c r="CR42" s="531"/>
      <c r="CS42" s="531"/>
      <c r="CT42" s="531"/>
      <c r="CU42" s="531"/>
      <c r="CV42" s="531"/>
      <c r="CW42" s="531"/>
      <c r="CX42" s="531"/>
      <c r="CY42" s="531"/>
      <c r="CZ42" s="531"/>
      <c r="DA42" s="531"/>
      <c r="DB42" s="531"/>
      <c r="DC42" s="531"/>
      <c r="DD42" s="531"/>
      <c r="DE42" s="531"/>
      <c r="DF42" s="8"/>
      <c r="DG42" s="532" t="str">
        <f>IF('各会計、関係団体の財政状況及び健全化判断比率'!BR15="","",'各会計、関係団体の財政状況及び健全化判断比率'!BR15)</f>
        <v/>
      </c>
      <c r="DH42" s="532"/>
      <c r="DI42" s="21"/>
    </row>
    <row r="43" spans="1:113" ht="32.25" customHeight="1" x14ac:dyDescent="0.15">
      <c r="B43" s="5"/>
      <c r="C43" s="530" t="str">
        <f t="shared" si="0"/>
        <v/>
      </c>
      <c r="D43" s="530"/>
      <c r="E43" s="531" t="str">
        <f>IF('各会計、関係団体の財政状況及び健全化判断比率'!B16="","",'各会計、関係団体の財政状況及び健全化判断比率'!B16)</f>
        <v/>
      </c>
      <c r="F43" s="531"/>
      <c r="G43" s="531"/>
      <c r="H43" s="531"/>
      <c r="I43" s="531"/>
      <c r="J43" s="531"/>
      <c r="K43" s="531"/>
      <c r="L43" s="531"/>
      <c r="M43" s="531"/>
      <c r="N43" s="531"/>
      <c r="O43" s="531"/>
      <c r="P43" s="531"/>
      <c r="Q43" s="531"/>
      <c r="R43" s="531"/>
      <c r="S43" s="531"/>
      <c r="T43" s="9"/>
      <c r="U43" s="530" t="str">
        <f t="shared" si="1"/>
        <v/>
      </c>
      <c r="V43" s="530"/>
      <c r="W43" s="531"/>
      <c r="X43" s="531"/>
      <c r="Y43" s="531"/>
      <c r="Z43" s="531"/>
      <c r="AA43" s="531"/>
      <c r="AB43" s="531"/>
      <c r="AC43" s="531"/>
      <c r="AD43" s="531"/>
      <c r="AE43" s="531"/>
      <c r="AF43" s="531"/>
      <c r="AG43" s="531"/>
      <c r="AH43" s="531"/>
      <c r="AI43" s="531"/>
      <c r="AJ43" s="531"/>
      <c r="AK43" s="531"/>
      <c r="AL43" s="9"/>
      <c r="AM43" s="530" t="str">
        <f t="shared" si="2"/>
        <v/>
      </c>
      <c r="AN43" s="530"/>
      <c r="AO43" s="531"/>
      <c r="AP43" s="531"/>
      <c r="AQ43" s="531"/>
      <c r="AR43" s="531"/>
      <c r="AS43" s="531"/>
      <c r="AT43" s="531"/>
      <c r="AU43" s="531"/>
      <c r="AV43" s="531"/>
      <c r="AW43" s="531"/>
      <c r="AX43" s="531"/>
      <c r="AY43" s="531"/>
      <c r="AZ43" s="531"/>
      <c r="BA43" s="531"/>
      <c r="BB43" s="531"/>
      <c r="BC43" s="531"/>
      <c r="BD43" s="9"/>
      <c r="BE43" s="530" t="str">
        <f t="shared" si="3"/>
        <v/>
      </c>
      <c r="BF43" s="530"/>
      <c r="BG43" s="531"/>
      <c r="BH43" s="531"/>
      <c r="BI43" s="531"/>
      <c r="BJ43" s="531"/>
      <c r="BK43" s="531"/>
      <c r="BL43" s="531"/>
      <c r="BM43" s="531"/>
      <c r="BN43" s="531"/>
      <c r="BO43" s="531"/>
      <c r="BP43" s="531"/>
      <c r="BQ43" s="531"/>
      <c r="BR43" s="531"/>
      <c r="BS43" s="531"/>
      <c r="BT43" s="531"/>
      <c r="BU43" s="531"/>
      <c r="BV43" s="9"/>
      <c r="BW43" s="530">
        <f t="shared" si="4"/>
        <v>20</v>
      </c>
      <c r="BX43" s="530"/>
      <c r="BY43" s="531" t="str">
        <f>IF('各会計、関係団体の財政状況及び健全化判断比率'!B77="","",'各会計、関係団体の財政状況及び健全化判断比率'!B77)</f>
        <v>依田窪医療福祉事務組合（居宅介護支援事業所特別会計）</v>
      </c>
      <c r="BZ43" s="531"/>
      <c r="CA43" s="531"/>
      <c r="CB43" s="531"/>
      <c r="CC43" s="531"/>
      <c r="CD43" s="531"/>
      <c r="CE43" s="531"/>
      <c r="CF43" s="531"/>
      <c r="CG43" s="531"/>
      <c r="CH43" s="531"/>
      <c r="CI43" s="531"/>
      <c r="CJ43" s="531"/>
      <c r="CK43" s="531"/>
      <c r="CL43" s="531"/>
      <c r="CM43" s="531"/>
      <c r="CN43" s="9"/>
      <c r="CO43" s="530" t="str">
        <f t="shared" si="5"/>
        <v/>
      </c>
      <c r="CP43" s="530"/>
      <c r="CQ43" s="531" t="str">
        <f>IF('各会計、関係団体の財政状況及び健全化判断比率'!BS16="","",'各会計、関係団体の財政状況及び健全化判断比率'!BS16)</f>
        <v/>
      </c>
      <c r="CR43" s="531"/>
      <c r="CS43" s="531"/>
      <c r="CT43" s="531"/>
      <c r="CU43" s="531"/>
      <c r="CV43" s="531"/>
      <c r="CW43" s="531"/>
      <c r="CX43" s="531"/>
      <c r="CY43" s="531"/>
      <c r="CZ43" s="531"/>
      <c r="DA43" s="531"/>
      <c r="DB43" s="531"/>
      <c r="DC43" s="531"/>
      <c r="DD43" s="531"/>
      <c r="DE43" s="531"/>
      <c r="DF43" s="8"/>
      <c r="DG43" s="532" t="str">
        <f>IF('各会計、関係団体の財政状況及び健全化判断比率'!BR16="","",'各会計、関係団体の財政状況及び健全化判断比率'!BR16)</f>
        <v/>
      </c>
      <c r="DH43" s="53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364</v>
      </c>
      <c r="E46" s="1" t="s">
        <v>166</v>
      </c>
    </row>
    <row r="47" spans="1:113" x14ac:dyDescent="0.15">
      <c r="E47" s="1" t="s">
        <v>329</v>
      </c>
    </row>
    <row r="48" spans="1:113" x14ac:dyDescent="0.15">
      <c r="E48" s="1" t="s">
        <v>465</v>
      </c>
    </row>
    <row r="49" spans="5:5" x14ac:dyDescent="0.15">
      <c r="E49" s="1" t="s">
        <v>97</v>
      </c>
    </row>
    <row r="50" spans="5:5" x14ac:dyDescent="0.15">
      <c r="E50" s="1" t="s">
        <v>34</v>
      </c>
    </row>
    <row r="51" spans="5:5" x14ac:dyDescent="0.15">
      <c r="E51" s="1" t="s">
        <v>107</v>
      </c>
    </row>
    <row r="52" spans="5:5" x14ac:dyDescent="0.15">
      <c r="E52" s="1" t="s">
        <v>221</v>
      </c>
    </row>
    <row r="53" spans="5:5" x14ac:dyDescent="0.15"/>
    <row r="54" spans="5:5" x14ac:dyDescent="0.15"/>
    <row r="55" spans="5:5" x14ac:dyDescent="0.15"/>
    <row r="56" spans="5:5" x14ac:dyDescent="0.15"/>
  </sheetData>
  <sheetProtection password="851F" sheet="1" objects="1" scenarios="1"/>
  <mergeCells count="432">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N23:BU23"/>
    <mergeCell ref="BV23:CC23"/>
    <mergeCell ref="E24:K24"/>
    <mergeCell ref="L24:P24"/>
    <mergeCell ref="Q24:V24"/>
    <mergeCell ref="Z24:AG24"/>
    <mergeCell ref="AH24:AL24"/>
    <mergeCell ref="AM24:AR24"/>
    <mergeCell ref="AS24:AX24"/>
    <mergeCell ref="AY24:BM24"/>
    <mergeCell ref="BN24:BU24"/>
    <mergeCell ref="BV24:CC24"/>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18:K18"/>
    <mergeCell ref="L18:V18"/>
    <mergeCell ref="AC18:AG18"/>
    <mergeCell ref="AH18:AL18"/>
    <mergeCell ref="AM18:AT18"/>
    <mergeCell ref="AU18:AX18"/>
    <mergeCell ref="AY18:BM18"/>
    <mergeCell ref="BN18:BU18"/>
    <mergeCell ref="BV18:CC18"/>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V10:CC10"/>
    <mergeCell ref="L11:Q11"/>
    <mergeCell ref="R11:V11"/>
    <mergeCell ref="AM11:AT11"/>
    <mergeCell ref="AU11:AX11"/>
    <mergeCell ref="AY11:BM11"/>
    <mergeCell ref="BN11:BU11"/>
    <mergeCell ref="BV11:CC11"/>
    <mergeCell ref="CD11:CS11"/>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s>
  <phoneticPr fontId="7"/>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x14ac:dyDescent="0.15">
      <c r="A1" s="208"/>
      <c r="B1" s="208"/>
      <c r="C1" s="208"/>
      <c r="D1" s="208"/>
      <c r="E1" s="208"/>
      <c r="F1" s="208"/>
      <c r="G1" s="208"/>
      <c r="H1" s="208"/>
      <c r="I1" s="208"/>
      <c r="J1" s="208"/>
      <c r="K1" s="208"/>
      <c r="L1" s="208"/>
      <c r="M1" s="208"/>
      <c r="N1" s="208"/>
      <c r="O1" s="208"/>
      <c r="P1" s="208"/>
    </row>
    <row r="2" spans="1:16" ht="16.5" customHeight="1" x14ac:dyDescent="0.15">
      <c r="A2" s="208"/>
      <c r="B2" s="208"/>
      <c r="C2" s="208"/>
      <c r="D2" s="208"/>
      <c r="E2" s="208"/>
      <c r="F2" s="208"/>
      <c r="G2" s="208"/>
      <c r="H2" s="208"/>
      <c r="I2" s="208"/>
      <c r="J2" s="208"/>
      <c r="K2" s="208"/>
      <c r="L2" s="208"/>
      <c r="M2" s="208"/>
      <c r="N2" s="208"/>
      <c r="O2" s="208"/>
      <c r="P2" s="208"/>
    </row>
    <row r="3" spans="1:16" ht="16.5" customHeight="1" x14ac:dyDescent="0.15">
      <c r="A3" s="208"/>
      <c r="B3" s="208"/>
      <c r="C3" s="208"/>
      <c r="D3" s="208"/>
      <c r="E3" s="208"/>
      <c r="F3" s="208"/>
      <c r="G3" s="208"/>
      <c r="H3" s="208"/>
      <c r="I3" s="208"/>
      <c r="J3" s="208"/>
      <c r="K3" s="208"/>
      <c r="L3" s="208"/>
      <c r="M3" s="208"/>
      <c r="N3" s="208"/>
      <c r="O3" s="208"/>
      <c r="P3" s="208"/>
    </row>
    <row r="4" spans="1:16" ht="16.5" customHeight="1" x14ac:dyDescent="0.15">
      <c r="A4" s="208"/>
      <c r="B4" s="208"/>
      <c r="C4" s="208"/>
      <c r="D4" s="208"/>
      <c r="E4" s="208"/>
      <c r="F4" s="208"/>
      <c r="G4" s="208"/>
      <c r="H4" s="208"/>
      <c r="I4" s="208"/>
      <c r="J4" s="208"/>
      <c r="K4" s="208"/>
      <c r="L4" s="208"/>
      <c r="M4" s="208"/>
      <c r="N4" s="208"/>
      <c r="O4" s="208"/>
      <c r="P4" s="208"/>
    </row>
    <row r="5" spans="1:16" ht="16.5" customHeight="1" x14ac:dyDescent="0.15">
      <c r="A5" s="208"/>
      <c r="B5" s="208"/>
      <c r="C5" s="208"/>
      <c r="D5" s="208"/>
      <c r="E5" s="208"/>
      <c r="F5" s="208"/>
      <c r="G5" s="208"/>
      <c r="H5" s="208"/>
      <c r="I5" s="208"/>
      <c r="J5" s="208"/>
      <c r="K5" s="208"/>
      <c r="L5" s="208"/>
      <c r="M5" s="208"/>
      <c r="N5" s="208"/>
      <c r="O5" s="208"/>
      <c r="P5" s="208"/>
    </row>
    <row r="6" spans="1:16" ht="16.5" customHeight="1" x14ac:dyDescent="0.15">
      <c r="A6" s="208"/>
      <c r="B6" s="208"/>
      <c r="C6" s="208"/>
      <c r="D6" s="208"/>
      <c r="E6" s="208"/>
      <c r="F6" s="208"/>
      <c r="G6" s="208"/>
      <c r="H6" s="208"/>
      <c r="I6" s="208"/>
      <c r="J6" s="208"/>
      <c r="K6" s="208"/>
      <c r="L6" s="208"/>
      <c r="M6" s="208"/>
      <c r="N6" s="208"/>
      <c r="O6" s="208"/>
      <c r="P6" s="208"/>
    </row>
    <row r="7" spans="1:16" ht="16.5" customHeight="1" x14ac:dyDescent="0.15">
      <c r="A7" s="208"/>
      <c r="B7" s="208"/>
      <c r="C7" s="208"/>
      <c r="D7" s="208"/>
      <c r="E7" s="208"/>
      <c r="F7" s="208"/>
      <c r="G7" s="208"/>
      <c r="H7" s="208"/>
      <c r="I7" s="208"/>
      <c r="J7" s="208"/>
      <c r="K7" s="208"/>
      <c r="L7" s="208"/>
      <c r="M7" s="208"/>
      <c r="N7" s="208"/>
      <c r="O7" s="208"/>
      <c r="P7" s="208"/>
    </row>
    <row r="8" spans="1:16" ht="16.5" customHeight="1" x14ac:dyDescent="0.15">
      <c r="A8" s="208"/>
      <c r="B8" s="208"/>
      <c r="C8" s="208"/>
      <c r="D8" s="208"/>
      <c r="E8" s="208"/>
      <c r="F8" s="208"/>
      <c r="G8" s="208"/>
      <c r="H8" s="208"/>
      <c r="I8" s="208"/>
      <c r="J8" s="208"/>
      <c r="K8" s="208"/>
      <c r="L8" s="208"/>
      <c r="M8" s="208"/>
      <c r="N8" s="208"/>
      <c r="O8" s="208"/>
      <c r="P8" s="208"/>
    </row>
    <row r="9" spans="1:16" ht="16.5" customHeight="1" x14ac:dyDescent="0.15">
      <c r="A9" s="208"/>
      <c r="B9" s="208"/>
      <c r="C9" s="208"/>
      <c r="D9" s="208"/>
      <c r="E9" s="208"/>
      <c r="F9" s="208"/>
      <c r="G9" s="208"/>
      <c r="H9" s="208"/>
      <c r="I9" s="208"/>
      <c r="J9" s="208"/>
      <c r="K9" s="208"/>
      <c r="L9" s="208"/>
      <c r="M9" s="208"/>
      <c r="N9" s="208"/>
      <c r="O9" s="208"/>
      <c r="P9" s="208"/>
    </row>
    <row r="10" spans="1:16" ht="16.5" customHeight="1" x14ac:dyDescent="0.15">
      <c r="A10" s="208"/>
      <c r="B10" s="208"/>
      <c r="C10" s="208"/>
      <c r="D10" s="208"/>
      <c r="E10" s="208"/>
      <c r="F10" s="208"/>
      <c r="G10" s="208"/>
      <c r="H10" s="208"/>
      <c r="I10" s="208"/>
      <c r="J10" s="208"/>
      <c r="K10" s="208"/>
      <c r="L10" s="208"/>
      <c r="M10" s="208"/>
      <c r="N10" s="208"/>
      <c r="O10" s="208"/>
      <c r="P10" s="208"/>
    </row>
    <row r="11" spans="1:16" ht="16.5" customHeight="1" x14ac:dyDescent="0.15">
      <c r="A11" s="208"/>
      <c r="B11" s="208"/>
      <c r="C11" s="208"/>
      <c r="D11" s="208"/>
      <c r="E11" s="208"/>
      <c r="F11" s="208"/>
      <c r="G11" s="208"/>
      <c r="H11" s="208"/>
      <c r="I11" s="208"/>
      <c r="J11" s="208"/>
      <c r="K11" s="208"/>
      <c r="L11" s="208"/>
      <c r="M11" s="208"/>
      <c r="N11" s="208"/>
      <c r="O11" s="208"/>
      <c r="P11" s="208"/>
    </row>
    <row r="12" spans="1:16" ht="16.5" customHeight="1" x14ac:dyDescent="0.15">
      <c r="A12" s="208"/>
      <c r="B12" s="208"/>
      <c r="C12" s="208"/>
      <c r="D12" s="208"/>
      <c r="E12" s="208"/>
      <c r="F12" s="208"/>
      <c r="G12" s="208"/>
      <c r="H12" s="208"/>
      <c r="I12" s="208"/>
      <c r="J12" s="208"/>
      <c r="K12" s="208"/>
      <c r="L12" s="208"/>
      <c r="M12" s="208"/>
      <c r="N12" s="208"/>
      <c r="O12" s="208"/>
      <c r="P12" s="208"/>
    </row>
    <row r="13" spans="1:16" ht="16.5" customHeight="1" x14ac:dyDescent="0.15">
      <c r="A13" s="208"/>
      <c r="B13" s="208"/>
      <c r="C13" s="208"/>
      <c r="D13" s="208"/>
      <c r="E13" s="208"/>
      <c r="F13" s="208"/>
      <c r="G13" s="208"/>
      <c r="H13" s="208"/>
      <c r="I13" s="208"/>
      <c r="J13" s="208"/>
      <c r="K13" s="208"/>
      <c r="L13" s="208"/>
      <c r="M13" s="208"/>
      <c r="N13" s="208"/>
      <c r="O13" s="208"/>
      <c r="P13" s="208"/>
    </row>
    <row r="14" spans="1:16" ht="16.5" customHeight="1" x14ac:dyDescent="0.15">
      <c r="A14" s="208"/>
      <c r="B14" s="208"/>
      <c r="C14" s="208"/>
      <c r="D14" s="208"/>
      <c r="E14" s="208"/>
      <c r="F14" s="208"/>
      <c r="G14" s="208"/>
      <c r="H14" s="208"/>
      <c r="I14" s="208"/>
      <c r="J14" s="208"/>
      <c r="K14" s="208"/>
      <c r="L14" s="208"/>
      <c r="M14" s="208"/>
      <c r="N14" s="208"/>
      <c r="O14" s="208"/>
      <c r="P14" s="208"/>
    </row>
    <row r="15" spans="1:16" ht="16.5" customHeight="1" x14ac:dyDescent="0.15">
      <c r="A15" s="208"/>
      <c r="B15" s="208"/>
      <c r="C15" s="208"/>
      <c r="D15" s="208"/>
      <c r="E15" s="208"/>
      <c r="F15" s="208"/>
      <c r="G15" s="208"/>
      <c r="H15" s="208"/>
      <c r="I15" s="208"/>
      <c r="J15" s="208"/>
      <c r="K15" s="208"/>
      <c r="L15" s="208"/>
      <c r="M15" s="208"/>
      <c r="N15" s="208"/>
      <c r="O15" s="208"/>
      <c r="P15" s="208"/>
    </row>
    <row r="16" spans="1:16" ht="16.5" customHeight="1" x14ac:dyDescent="0.15">
      <c r="A16" s="208"/>
      <c r="B16" s="208"/>
      <c r="C16" s="208"/>
      <c r="D16" s="208"/>
      <c r="E16" s="208"/>
      <c r="F16" s="208"/>
      <c r="G16" s="208"/>
      <c r="H16" s="208"/>
      <c r="I16" s="208"/>
      <c r="J16" s="208"/>
      <c r="K16" s="208"/>
      <c r="L16" s="208"/>
      <c r="M16" s="208"/>
      <c r="N16" s="208"/>
      <c r="O16" s="208"/>
      <c r="P16" s="208"/>
    </row>
    <row r="17" spans="1:16" ht="16.5" customHeight="1" x14ac:dyDescent="0.15">
      <c r="A17" s="208"/>
      <c r="B17" s="208"/>
      <c r="C17" s="208"/>
      <c r="D17" s="208"/>
      <c r="E17" s="208"/>
      <c r="F17" s="208"/>
      <c r="G17" s="208"/>
      <c r="H17" s="208"/>
      <c r="I17" s="208"/>
      <c r="J17" s="208"/>
      <c r="K17" s="208"/>
      <c r="L17" s="208"/>
      <c r="M17" s="208"/>
      <c r="N17" s="208"/>
      <c r="O17" s="208"/>
      <c r="P17" s="208"/>
    </row>
    <row r="18" spans="1:16" ht="16.5" customHeight="1" x14ac:dyDescent="0.15">
      <c r="A18" s="208"/>
      <c r="B18" s="208"/>
      <c r="C18" s="208"/>
      <c r="D18" s="208"/>
      <c r="E18" s="208"/>
      <c r="F18" s="208"/>
      <c r="G18" s="208"/>
      <c r="H18" s="208"/>
      <c r="I18" s="208"/>
      <c r="J18" s="208"/>
      <c r="K18" s="208"/>
      <c r="L18" s="208"/>
      <c r="M18" s="208"/>
      <c r="N18" s="208"/>
      <c r="O18" s="208"/>
      <c r="P18" s="208"/>
    </row>
    <row r="19" spans="1:16" ht="16.5" customHeight="1" x14ac:dyDescent="0.15">
      <c r="A19" s="208"/>
      <c r="B19" s="208"/>
      <c r="C19" s="208"/>
      <c r="D19" s="208"/>
      <c r="E19" s="208"/>
      <c r="F19" s="208"/>
      <c r="G19" s="208"/>
      <c r="H19" s="208"/>
      <c r="I19" s="208"/>
      <c r="J19" s="208"/>
      <c r="K19" s="208"/>
      <c r="L19" s="208"/>
      <c r="M19" s="208"/>
      <c r="N19" s="208"/>
      <c r="O19" s="208"/>
      <c r="P19" s="208"/>
    </row>
    <row r="20" spans="1:16" ht="16.5" customHeight="1" x14ac:dyDescent="0.15">
      <c r="A20" s="208"/>
      <c r="B20" s="208"/>
      <c r="C20" s="208"/>
      <c r="D20" s="208"/>
      <c r="E20" s="208"/>
      <c r="F20" s="208"/>
      <c r="G20" s="208"/>
      <c r="H20" s="208"/>
      <c r="I20" s="208"/>
      <c r="J20" s="208"/>
      <c r="K20" s="208"/>
      <c r="L20" s="208"/>
      <c r="M20" s="208"/>
      <c r="N20" s="208"/>
      <c r="O20" s="208"/>
      <c r="P20" s="208"/>
    </row>
    <row r="21" spans="1:16" ht="16.5" customHeight="1" x14ac:dyDescent="0.15">
      <c r="A21" s="208"/>
      <c r="B21" s="208"/>
      <c r="C21" s="208"/>
      <c r="D21" s="208"/>
      <c r="E21" s="208"/>
      <c r="F21" s="208"/>
      <c r="G21" s="208"/>
      <c r="H21" s="208"/>
      <c r="I21" s="208"/>
      <c r="J21" s="208"/>
      <c r="K21" s="208"/>
      <c r="L21" s="208"/>
      <c r="M21" s="208"/>
      <c r="N21" s="208"/>
      <c r="O21" s="208"/>
      <c r="P21" s="208"/>
    </row>
    <row r="22" spans="1:16" ht="16.5" customHeight="1" x14ac:dyDescent="0.15">
      <c r="A22" s="208"/>
      <c r="B22" s="208"/>
      <c r="C22" s="208"/>
      <c r="D22" s="208"/>
      <c r="E22" s="208"/>
      <c r="F22" s="208"/>
      <c r="G22" s="208"/>
      <c r="H22" s="208"/>
      <c r="I22" s="208"/>
      <c r="J22" s="208"/>
      <c r="K22" s="208"/>
      <c r="L22" s="208"/>
      <c r="M22" s="208"/>
      <c r="N22" s="208"/>
      <c r="O22" s="208"/>
      <c r="P22" s="208"/>
    </row>
    <row r="23" spans="1:16" ht="16.5" customHeight="1" x14ac:dyDescent="0.15">
      <c r="A23" s="208"/>
      <c r="B23" s="208"/>
      <c r="C23" s="208"/>
      <c r="D23" s="208"/>
      <c r="E23" s="208"/>
      <c r="F23" s="208"/>
      <c r="G23" s="208"/>
      <c r="H23" s="208"/>
      <c r="I23" s="208"/>
      <c r="J23" s="208"/>
      <c r="K23" s="208"/>
      <c r="L23" s="208"/>
      <c r="M23" s="208"/>
      <c r="N23" s="208"/>
      <c r="O23" s="208"/>
      <c r="P23" s="208"/>
    </row>
    <row r="24" spans="1:16" ht="16.5" customHeight="1" x14ac:dyDescent="0.15">
      <c r="A24" s="208"/>
      <c r="B24" s="208"/>
      <c r="C24" s="208"/>
      <c r="D24" s="208"/>
      <c r="E24" s="208"/>
      <c r="F24" s="208"/>
      <c r="G24" s="208"/>
      <c r="H24" s="208"/>
      <c r="I24" s="208"/>
      <c r="J24" s="208"/>
      <c r="K24" s="208"/>
      <c r="L24" s="208"/>
      <c r="M24" s="208"/>
      <c r="N24" s="208"/>
      <c r="O24" s="208"/>
      <c r="P24" s="208"/>
    </row>
    <row r="25" spans="1:16" ht="16.5" customHeight="1" x14ac:dyDescent="0.15">
      <c r="A25" s="208"/>
      <c r="B25" s="208"/>
      <c r="C25" s="208"/>
      <c r="D25" s="208"/>
      <c r="E25" s="208"/>
      <c r="F25" s="208"/>
      <c r="G25" s="208"/>
      <c r="H25" s="208"/>
      <c r="I25" s="208"/>
      <c r="J25" s="208"/>
      <c r="K25" s="208"/>
      <c r="L25" s="208"/>
      <c r="M25" s="208"/>
      <c r="N25" s="208"/>
      <c r="O25" s="208"/>
      <c r="P25" s="208"/>
    </row>
    <row r="26" spans="1:16" ht="16.5" customHeight="1" x14ac:dyDescent="0.15">
      <c r="A26" s="208"/>
      <c r="B26" s="208"/>
      <c r="C26" s="208"/>
      <c r="D26" s="208"/>
      <c r="E26" s="208"/>
      <c r="F26" s="208"/>
      <c r="G26" s="208"/>
      <c r="H26" s="208"/>
      <c r="I26" s="208"/>
      <c r="J26" s="208"/>
      <c r="K26" s="208"/>
      <c r="L26" s="208"/>
      <c r="M26" s="208"/>
      <c r="N26" s="208"/>
      <c r="O26" s="208"/>
      <c r="P26" s="208"/>
    </row>
    <row r="27" spans="1:16" ht="16.5" customHeight="1" x14ac:dyDescent="0.15">
      <c r="A27" s="208"/>
      <c r="B27" s="208"/>
      <c r="C27" s="208"/>
      <c r="D27" s="208"/>
      <c r="E27" s="208"/>
      <c r="F27" s="208"/>
      <c r="G27" s="208"/>
      <c r="H27" s="208"/>
      <c r="I27" s="208"/>
      <c r="J27" s="208"/>
      <c r="K27" s="208"/>
      <c r="L27" s="208"/>
      <c r="M27" s="208"/>
      <c r="N27" s="208"/>
      <c r="O27" s="208"/>
      <c r="P27" s="208"/>
    </row>
    <row r="28" spans="1:16" ht="16.5" customHeight="1" x14ac:dyDescent="0.15">
      <c r="A28" s="208"/>
      <c r="B28" s="208"/>
      <c r="C28" s="208"/>
      <c r="D28" s="208"/>
      <c r="E28" s="208"/>
      <c r="F28" s="208"/>
      <c r="G28" s="208"/>
      <c r="H28" s="208"/>
      <c r="I28" s="208"/>
      <c r="J28" s="208"/>
      <c r="K28" s="208"/>
      <c r="L28" s="208"/>
      <c r="M28" s="208"/>
      <c r="N28" s="208"/>
      <c r="O28" s="208"/>
      <c r="P28" s="208"/>
    </row>
    <row r="29" spans="1:16" ht="16.5" customHeight="1" x14ac:dyDescent="0.15">
      <c r="A29" s="208"/>
      <c r="B29" s="208"/>
      <c r="C29" s="208"/>
      <c r="D29" s="208"/>
      <c r="E29" s="208"/>
      <c r="F29" s="208"/>
      <c r="G29" s="208"/>
      <c r="H29" s="208"/>
      <c r="I29" s="208"/>
      <c r="J29" s="208"/>
      <c r="K29" s="208"/>
      <c r="L29" s="208"/>
      <c r="M29" s="208"/>
      <c r="N29" s="208"/>
      <c r="O29" s="208"/>
      <c r="P29" s="208"/>
    </row>
    <row r="30" spans="1:16" ht="16.5" customHeight="1" x14ac:dyDescent="0.15">
      <c r="A30" s="208"/>
      <c r="B30" s="208"/>
      <c r="C30" s="208"/>
      <c r="D30" s="208"/>
      <c r="E30" s="208"/>
      <c r="F30" s="208"/>
      <c r="G30" s="208"/>
      <c r="H30" s="208"/>
      <c r="I30" s="208"/>
      <c r="J30" s="208"/>
      <c r="K30" s="208"/>
      <c r="L30" s="208"/>
      <c r="M30" s="208"/>
      <c r="N30" s="208"/>
      <c r="O30" s="208"/>
      <c r="P30" s="208"/>
    </row>
    <row r="31" spans="1:16" ht="16.5" customHeight="1" x14ac:dyDescent="0.15">
      <c r="A31" s="208"/>
      <c r="B31" s="208"/>
      <c r="C31" s="208"/>
      <c r="D31" s="208"/>
      <c r="E31" s="208"/>
      <c r="F31" s="208"/>
      <c r="G31" s="208"/>
      <c r="H31" s="208"/>
      <c r="I31" s="208"/>
      <c r="J31" s="208"/>
      <c r="K31" s="208"/>
      <c r="L31" s="208"/>
      <c r="M31" s="208"/>
      <c r="N31" s="208"/>
      <c r="O31" s="208"/>
      <c r="P31" s="208"/>
    </row>
    <row r="32" spans="1:16" ht="31.5" customHeight="1" x14ac:dyDescent="0.15">
      <c r="A32" s="208"/>
      <c r="B32" s="208"/>
      <c r="C32" s="208"/>
      <c r="D32" s="208"/>
      <c r="E32" s="208"/>
      <c r="F32" s="208"/>
      <c r="G32" s="208"/>
      <c r="H32" s="208"/>
      <c r="I32" s="208"/>
      <c r="J32" s="203" t="s">
        <v>494</v>
      </c>
      <c r="K32" s="208"/>
      <c r="L32" s="208"/>
      <c r="M32" s="208"/>
      <c r="N32" s="208"/>
      <c r="O32" s="208"/>
      <c r="P32" s="208"/>
    </row>
    <row r="33" spans="1:16" ht="39" customHeight="1" x14ac:dyDescent="0.2">
      <c r="A33" s="208"/>
      <c r="B33" s="209" t="s">
        <v>281</v>
      </c>
      <c r="C33" s="215"/>
      <c r="D33" s="215"/>
      <c r="E33" s="217" t="s">
        <v>12</v>
      </c>
      <c r="F33" s="218" t="s">
        <v>385</v>
      </c>
      <c r="G33" s="223" t="s">
        <v>348</v>
      </c>
      <c r="H33" s="223" t="s">
        <v>247</v>
      </c>
      <c r="I33" s="223" t="s">
        <v>506</v>
      </c>
      <c r="J33" s="227" t="s">
        <v>424</v>
      </c>
      <c r="K33" s="208"/>
      <c r="L33" s="208"/>
      <c r="M33" s="208"/>
      <c r="N33" s="208"/>
      <c r="O33" s="208"/>
      <c r="P33" s="208"/>
    </row>
    <row r="34" spans="1:16" ht="39" customHeight="1" x14ac:dyDescent="0.15">
      <c r="A34" s="208"/>
      <c r="B34" s="210"/>
      <c r="C34" s="1008" t="s">
        <v>7</v>
      </c>
      <c r="D34" s="1008"/>
      <c r="E34" s="1009"/>
      <c r="F34" s="219">
        <v>5.24</v>
      </c>
      <c r="G34" s="224">
        <v>6.55</v>
      </c>
      <c r="H34" s="224">
        <v>7.34</v>
      </c>
      <c r="I34" s="224">
        <v>6.86</v>
      </c>
      <c r="J34" s="228">
        <v>5.5</v>
      </c>
      <c r="K34" s="208"/>
      <c r="L34" s="208"/>
      <c r="M34" s="208"/>
      <c r="N34" s="208"/>
      <c r="O34" s="208"/>
      <c r="P34" s="208"/>
    </row>
    <row r="35" spans="1:16" ht="39" customHeight="1" x14ac:dyDescent="0.15">
      <c r="A35" s="208"/>
      <c r="B35" s="211"/>
      <c r="C35" s="1010" t="s">
        <v>363</v>
      </c>
      <c r="D35" s="1010"/>
      <c r="E35" s="1011"/>
      <c r="F35" s="220">
        <v>0.86</v>
      </c>
      <c r="G35" s="225">
        <v>0.13</v>
      </c>
      <c r="H35" s="225">
        <v>0.22</v>
      </c>
      <c r="I35" s="225">
        <v>0.04</v>
      </c>
      <c r="J35" s="229">
        <v>1.77</v>
      </c>
      <c r="K35" s="208"/>
      <c r="L35" s="208"/>
      <c r="M35" s="208"/>
      <c r="N35" s="208"/>
      <c r="O35" s="208"/>
      <c r="P35" s="208"/>
    </row>
    <row r="36" spans="1:16" ht="39" customHeight="1" x14ac:dyDescent="0.15">
      <c r="A36" s="208"/>
      <c r="B36" s="211"/>
      <c r="C36" s="1010" t="s">
        <v>439</v>
      </c>
      <c r="D36" s="1010"/>
      <c r="E36" s="1011"/>
      <c r="F36" s="220">
        <v>0.61</v>
      </c>
      <c r="G36" s="225">
        <v>0.57999999999999996</v>
      </c>
      <c r="H36" s="225">
        <v>0.56999999999999995</v>
      </c>
      <c r="I36" s="225">
        <v>0.25</v>
      </c>
      <c r="J36" s="229">
        <v>0.62</v>
      </c>
      <c r="K36" s="208"/>
      <c r="L36" s="208"/>
      <c r="M36" s="208"/>
      <c r="N36" s="208"/>
      <c r="O36" s="208"/>
      <c r="P36" s="208"/>
    </row>
    <row r="37" spans="1:16" ht="39" customHeight="1" x14ac:dyDescent="0.15">
      <c r="A37" s="208"/>
      <c r="B37" s="211"/>
      <c r="C37" s="1010" t="s">
        <v>302</v>
      </c>
      <c r="D37" s="1010"/>
      <c r="E37" s="1011"/>
      <c r="F37" s="220">
        <v>0.15</v>
      </c>
      <c r="G37" s="225">
        <v>0.13</v>
      </c>
      <c r="H37" s="225">
        <v>0.11</v>
      </c>
      <c r="I37" s="225">
        <v>0.11</v>
      </c>
      <c r="J37" s="229">
        <v>0.14000000000000001</v>
      </c>
      <c r="K37" s="208"/>
      <c r="L37" s="208"/>
      <c r="M37" s="208"/>
      <c r="N37" s="208"/>
      <c r="O37" s="208"/>
      <c r="P37" s="208"/>
    </row>
    <row r="38" spans="1:16" ht="39" customHeight="1" x14ac:dyDescent="0.15">
      <c r="A38" s="208"/>
      <c r="B38" s="211"/>
      <c r="C38" s="1010" t="s">
        <v>4</v>
      </c>
      <c r="D38" s="1010"/>
      <c r="E38" s="1011"/>
      <c r="F38" s="220">
        <v>7.0000000000000007E-2</v>
      </c>
      <c r="G38" s="225">
        <v>0.09</v>
      </c>
      <c r="H38" s="225">
        <v>0.11</v>
      </c>
      <c r="I38" s="225">
        <v>0.12</v>
      </c>
      <c r="J38" s="229">
        <v>0.13</v>
      </c>
      <c r="K38" s="208"/>
      <c r="L38" s="208"/>
      <c r="M38" s="208"/>
      <c r="N38" s="208"/>
      <c r="O38" s="208"/>
      <c r="P38" s="208"/>
    </row>
    <row r="39" spans="1:16" ht="39" customHeight="1" x14ac:dyDescent="0.15">
      <c r="A39" s="208"/>
      <c r="B39" s="211"/>
      <c r="C39" s="1010" t="s">
        <v>183</v>
      </c>
      <c r="D39" s="1010"/>
      <c r="E39" s="1011"/>
      <c r="F39" s="220">
        <v>0.4</v>
      </c>
      <c r="G39" s="225">
        <v>0.4</v>
      </c>
      <c r="H39" s="225">
        <v>0.32</v>
      </c>
      <c r="I39" s="225">
        <v>0.27</v>
      </c>
      <c r="J39" s="229">
        <v>0.08</v>
      </c>
      <c r="K39" s="208"/>
      <c r="L39" s="208"/>
      <c r="M39" s="208"/>
      <c r="N39" s="208"/>
      <c r="O39" s="208"/>
      <c r="P39" s="208"/>
    </row>
    <row r="40" spans="1:16" ht="39" customHeight="1" x14ac:dyDescent="0.15">
      <c r="A40" s="208"/>
      <c r="B40" s="211"/>
      <c r="C40" s="1010" t="s">
        <v>193</v>
      </c>
      <c r="D40" s="1010"/>
      <c r="E40" s="1011"/>
      <c r="F40" s="220">
        <v>0.21</v>
      </c>
      <c r="G40" s="225">
        <v>0.28000000000000003</v>
      </c>
      <c r="H40" s="225">
        <v>0.21</v>
      </c>
      <c r="I40" s="225">
        <v>0.01</v>
      </c>
      <c r="J40" s="229">
        <v>7.0000000000000007E-2</v>
      </c>
      <c r="K40" s="208"/>
      <c r="L40" s="208"/>
      <c r="M40" s="208"/>
      <c r="N40" s="208"/>
      <c r="O40" s="208"/>
      <c r="P40" s="208"/>
    </row>
    <row r="41" spans="1:16" ht="39" customHeight="1" x14ac:dyDescent="0.15">
      <c r="A41" s="208"/>
      <c r="B41" s="211"/>
      <c r="C41" s="1010" t="s">
        <v>333</v>
      </c>
      <c r="D41" s="1010"/>
      <c r="E41" s="1011"/>
      <c r="F41" s="220">
        <v>0.28000000000000003</v>
      </c>
      <c r="G41" s="225">
        <v>0.15</v>
      </c>
      <c r="H41" s="225">
        <v>0.11</v>
      </c>
      <c r="I41" s="225">
        <v>0.21</v>
      </c>
      <c r="J41" s="229">
        <v>0.02</v>
      </c>
      <c r="K41" s="208"/>
      <c r="L41" s="208"/>
      <c r="M41" s="208"/>
      <c r="N41" s="208"/>
      <c r="O41" s="208"/>
      <c r="P41" s="208"/>
    </row>
    <row r="42" spans="1:16" ht="39" customHeight="1" x14ac:dyDescent="0.15">
      <c r="A42" s="208"/>
      <c r="B42" s="212"/>
      <c r="C42" s="1010" t="s">
        <v>169</v>
      </c>
      <c r="D42" s="1010"/>
      <c r="E42" s="1011"/>
      <c r="F42" s="220" t="s">
        <v>188</v>
      </c>
      <c r="G42" s="225" t="s">
        <v>188</v>
      </c>
      <c r="H42" s="225" t="s">
        <v>188</v>
      </c>
      <c r="I42" s="225" t="s">
        <v>188</v>
      </c>
      <c r="J42" s="229" t="s">
        <v>188</v>
      </c>
      <c r="K42" s="208"/>
      <c r="L42" s="208"/>
      <c r="M42" s="208"/>
      <c r="N42" s="208"/>
      <c r="O42" s="208"/>
      <c r="P42" s="208"/>
    </row>
    <row r="43" spans="1:16" ht="39" customHeight="1" x14ac:dyDescent="0.15">
      <c r="A43" s="208"/>
      <c r="B43" s="213"/>
      <c r="C43" s="1012" t="s">
        <v>342</v>
      </c>
      <c r="D43" s="1012"/>
      <c r="E43" s="1013"/>
      <c r="F43" s="221">
        <v>0.05</v>
      </c>
      <c r="G43" s="226">
        <v>0.03</v>
      </c>
      <c r="H43" s="226">
        <v>0</v>
      </c>
      <c r="I43" s="226">
        <v>0</v>
      </c>
      <c r="J43" s="230">
        <v>0</v>
      </c>
      <c r="K43" s="208"/>
      <c r="L43" s="208"/>
      <c r="M43" s="208"/>
      <c r="N43" s="208"/>
      <c r="O43" s="208"/>
      <c r="P43" s="208"/>
    </row>
    <row r="44" spans="1:16" ht="39" customHeight="1" x14ac:dyDescent="0.15">
      <c r="A44" s="208"/>
      <c r="B44" s="214" t="s">
        <v>90</v>
      </c>
      <c r="C44" s="216"/>
      <c r="D44" s="216"/>
      <c r="E44" s="216"/>
      <c r="F44" s="222"/>
      <c r="G44" s="222"/>
      <c r="H44" s="222"/>
      <c r="I44" s="222"/>
      <c r="J44" s="222"/>
      <c r="K44" s="208"/>
      <c r="L44" s="208"/>
      <c r="M44" s="208"/>
      <c r="N44" s="208"/>
      <c r="O44" s="208"/>
      <c r="P44" s="208"/>
    </row>
    <row r="45" spans="1:16" ht="18" customHeight="1" x14ac:dyDescent="0.15">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9:E39"/>
    <mergeCell ref="C40:E40"/>
    <mergeCell ref="C41:E41"/>
    <mergeCell ref="C42:E42"/>
    <mergeCell ref="C43:E43"/>
    <mergeCell ref="C34:E34"/>
    <mergeCell ref="C35:E35"/>
    <mergeCell ref="C36:E36"/>
    <mergeCell ref="C37:E37"/>
    <mergeCell ref="C38:E38"/>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x14ac:dyDescent="0.15">
      <c r="A1" s="188"/>
      <c r="B1" s="188"/>
      <c r="C1" s="188"/>
      <c r="D1" s="188"/>
      <c r="E1" s="188"/>
      <c r="F1" s="188"/>
      <c r="G1" s="188"/>
      <c r="H1" s="188"/>
      <c r="I1" s="188"/>
      <c r="J1" s="188"/>
      <c r="K1" s="188"/>
      <c r="L1" s="188"/>
      <c r="M1" s="188"/>
      <c r="N1" s="188"/>
      <c r="O1" s="188"/>
      <c r="P1" s="188"/>
      <c r="Q1" s="188"/>
      <c r="R1" s="188"/>
      <c r="S1" s="188"/>
      <c r="T1" s="188"/>
      <c r="U1" s="188"/>
    </row>
    <row r="2" spans="1:21" ht="13.5" customHeight="1" x14ac:dyDescent="0.15">
      <c r="A2" s="188"/>
      <c r="B2" s="188"/>
      <c r="C2" s="188"/>
      <c r="D2" s="188"/>
      <c r="E2" s="188"/>
      <c r="F2" s="188"/>
      <c r="G2" s="188"/>
      <c r="H2" s="188"/>
      <c r="I2" s="188"/>
      <c r="J2" s="188"/>
      <c r="K2" s="188"/>
      <c r="L2" s="188"/>
      <c r="M2" s="188"/>
      <c r="N2" s="188"/>
      <c r="O2" s="188"/>
      <c r="P2" s="188"/>
      <c r="Q2" s="188"/>
      <c r="R2" s="188"/>
      <c r="S2" s="188"/>
      <c r="T2" s="188"/>
      <c r="U2" s="188"/>
    </row>
    <row r="3" spans="1:21" ht="13.5" customHeight="1" x14ac:dyDescent="0.15">
      <c r="A3" s="188"/>
      <c r="B3" s="188"/>
      <c r="C3" s="188"/>
      <c r="D3" s="188"/>
      <c r="E3" s="188"/>
      <c r="F3" s="188"/>
      <c r="G3" s="188"/>
      <c r="H3" s="188"/>
      <c r="I3" s="188"/>
      <c r="J3" s="188"/>
      <c r="K3" s="188"/>
      <c r="L3" s="188"/>
      <c r="M3" s="188"/>
      <c r="N3" s="188"/>
      <c r="O3" s="188"/>
      <c r="P3" s="188"/>
      <c r="Q3" s="188"/>
      <c r="R3" s="188"/>
      <c r="S3" s="188"/>
      <c r="T3" s="188"/>
      <c r="U3" s="188"/>
    </row>
    <row r="4" spans="1:21" ht="13.5" customHeight="1" x14ac:dyDescent="0.15">
      <c r="A4" s="188"/>
      <c r="B4" s="188"/>
      <c r="C4" s="188"/>
      <c r="D4" s="188"/>
      <c r="E4" s="188"/>
      <c r="F4" s="188"/>
      <c r="G4" s="188"/>
      <c r="H4" s="188"/>
      <c r="I4" s="188"/>
      <c r="J4" s="188"/>
      <c r="K4" s="188"/>
      <c r="L4" s="188"/>
      <c r="M4" s="188"/>
      <c r="N4" s="188"/>
      <c r="O4" s="188"/>
      <c r="P4" s="188"/>
      <c r="Q4" s="188"/>
      <c r="R4" s="188"/>
      <c r="S4" s="188"/>
      <c r="T4" s="188"/>
      <c r="U4" s="188"/>
    </row>
    <row r="5" spans="1:21" ht="13.5" customHeight="1" x14ac:dyDescent="0.15">
      <c r="A5" s="188"/>
      <c r="B5" s="188"/>
      <c r="C5" s="188"/>
      <c r="D5" s="188"/>
      <c r="E5" s="188"/>
      <c r="F5" s="188"/>
      <c r="G5" s="188"/>
      <c r="H5" s="188"/>
      <c r="I5" s="188"/>
      <c r="J5" s="188"/>
      <c r="K5" s="188"/>
      <c r="L5" s="188"/>
      <c r="M5" s="188"/>
      <c r="N5" s="188"/>
      <c r="O5" s="188"/>
      <c r="P5" s="188"/>
      <c r="Q5" s="188"/>
      <c r="R5" s="188"/>
      <c r="S5" s="188"/>
      <c r="T5" s="188"/>
      <c r="U5" s="188"/>
    </row>
    <row r="6" spans="1:21" ht="13.5" customHeight="1" x14ac:dyDescent="0.15">
      <c r="A6" s="188"/>
      <c r="B6" s="188"/>
      <c r="C6" s="188"/>
      <c r="D6" s="188"/>
      <c r="E6" s="188"/>
      <c r="F6" s="188"/>
      <c r="G6" s="188"/>
      <c r="H6" s="188"/>
      <c r="I6" s="188"/>
      <c r="J6" s="188"/>
      <c r="K6" s="188"/>
      <c r="L6" s="188"/>
      <c r="M6" s="188"/>
      <c r="N6" s="188"/>
      <c r="O6" s="188"/>
      <c r="P6" s="188"/>
      <c r="Q6" s="188"/>
      <c r="R6" s="188"/>
      <c r="S6" s="188"/>
      <c r="T6" s="188"/>
      <c r="U6" s="188"/>
    </row>
    <row r="7" spans="1:21" ht="13.5" customHeight="1" x14ac:dyDescent="0.15">
      <c r="A7" s="188"/>
      <c r="B7" s="188"/>
      <c r="C7" s="188"/>
      <c r="D7" s="188"/>
      <c r="E7" s="188"/>
      <c r="F7" s="188"/>
      <c r="G7" s="188"/>
      <c r="H7" s="188"/>
      <c r="I7" s="188"/>
      <c r="J7" s="188"/>
      <c r="K7" s="188"/>
      <c r="L7" s="188"/>
      <c r="M7" s="188"/>
      <c r="N7" s="188"/>
      <c r="O7" s="188"/>
      <c r="P7" s="188"/>
      <c r="Q7" s="188"/>
      <c r="R7" s="188"/>
      <c r="S7" s="188"/>
      <c r="T7" s="188"/>
      <c r="U7" s="188"/>
    </row>
    <row r="8" spans="1:21" ht="13.5" customHeight="1" x14ac:dyDescent="0.15">
      <c r="A8" s="188"/>
      <c r="B8" s="188"/>
      <c r="C8" s="188"/>
      <c r="D8" s="188"/>
      <c r="E8" s="188"/>
      <c r="F8" s="188"/>
      <c r="G8" s="188"/>
      <c r="H8" s="188"/>
      <c r="I8" s="188"/>
      <c r="J8" s="188"/>
      <c r="K8" s="188"/>
      <c r="L8" s="188"/>
      <c r="M8" s="188"/>
      <c r="N8" s="188"/>
      <c r="O8" s="188"/>
      <c r="P8" s="188"/>
      <c r="Q8" s="188"/>
      <c r="R8" s="188"/>
      <c r="S8" s="188"/>
      <c r="T8" s="188"/>
      <c r="U8" s="188"/>
    </row>
    <row r="9" spans="1:21" ht="13.5" customHeight="1" x14ac:dyDescent="0.15">
      <c r="A9" s="188"/>
      <c r="B9" s="188"/>
      <c r="C9" s="188"/>
      <c r="D9" s="188"/>
      <c r="E9" s="188"/>
      <c r="F9" s="188"/>
      <c r="G9" s="188"/>
      <c r="H9" s="188"/>
      <c r="I9" s="188"/>
      <c r="J9" s="188"/>
      <c r="K9" s="188"/>
      <c r="L9" s="188"/>
      <c r="M9" s="188"/>
      <c r="N9" s="188"/>
      <c r="O9" s="188"/>
      <c r="P9" s="188"/>
      <c r="Q9" s="188"/>
      <c r="R9" s="188"/>
      <c r="S9" s="188"/>
      <c r="T9" s="188"/>
      <c r="U9" s="188"/>
    </row>
    <row r="10" spans="1:21" ht="13.5" customHeight="1" x14ac:dyDescent="0.15">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x14ac:dyDescent="0.15">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x14ac:dyDescent="0.15">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x14ac:dyDescent="0.15">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x14ac:dyDescent="0.15">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x14ac:dyDescent="0.15">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x14ac:dyDescent="0.15">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x14ac:dyDescent="0.15">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x14ac:dyDescent="0.15">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x14ac:dyDescent="0.15">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x14ac:dyDescent="0.15">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x14ac:dyDescent="0.15">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x14ac:dyDescent="0.15">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x14ac:dyDescent="0.15">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x14ac:dyDescent="0.15">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x14ac:dyDescent="0.15">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x14ac:dyDescent="0.15">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x14ac:dyDescent="0.15">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x14ac:dyDescent="0.15">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x14ac:dyDescent="0.15">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x14ac:dyDescent="0.15">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x14ac:dyDescent="0.15">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x14ac:dyDescent="0.15">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x14ac:dyDescent="0.15">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x14ac:dyDescent="0.15">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x14ac:dyDescent="0.15">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x14ac:dyDescent="0.15">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x14ac:dyDescent="0.15">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x14ac:dyDescent="0.15">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x14ac:dyDescent="0.15">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x14ac:dyDescent="0.15">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x14ac:dyDescent="0.15">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x14ac:dyDescent="0.15">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x14ac:dyDescent="0.15">
      <c r="A43" s="188"/>
      <c r="B43" s="188"/>
      <c r="C43" s="188"/>
      <c r="D43" s="188"/>
      <c r="E43" s="188"/>
      <c r="F43" s="188"/>
      <c r="G43" s="188"/>
      <c r="H43" s="188"/>
      <c r="I43" s="188"/>
      <c r="J43" s="188"/>
      <c r="K43" s="188"/>
      <c r="L43" s="188"/>
      <c r="M43" s="188"/>
      <c r="N43" s="188"/>
      <c r="O43" s="248" t="s">
        <v>118</v>
      </c>
      <c r="P43" s="188"/>
      <c r="Q43" s="188"/>
      <c r="R43" s="188"/>
      <c r="S43" s="188"/>
      <c r="T43" s="188"/>
      <c r="U43" s="188"/>
    </row>
    <row r="44" spans="1:21" ht="30.75" customHeight="1" x14ac:dyDescent="0.15">
      <c r="A44" s="188"/>
      <c r="B44" s="231" t="s">
        <v>500</v>
      </c>
      <c r="C44" s="233"/>
      <c r="D44" s="233"/>
      <c r="E44" s="238"/>
      <c r="F44" s="238"/>
      <c r="G44" s="238"/>
      <c r="H44" s="238"/>
      <c r="I44" s="238"/>
      <c r="J44" s="239" t="s">
        <v>12</v>
      </c>
      <c r="K44" s="240" t="s">
        <v>385</v>
      </c>
      <c r="L44" s="244" t="s">
        <v>348</v>
      </c>
      <c r="M44" s="244" t="s">
        <v>247</v>
      </c>
      <c r="N44" s="244" t="s">
        <v>506</v>
      </c>
      <c r="O44" s="249" t="s">
        <v>424</v>
      </c>
      <c r="P44" s="188"/>
      <c r="Q44" s="188"/>
      <c r="R44" s="188"/>
      <c r="S44" s="188"/>
      <c r="T44" s="188"/>
      <c r="U44" s="188"/>
    </row>
    <row r="45" spans="1:21" ht="30.75" customHeight="1" x14ac:dyDescent="0.15">
      <c r="A45" s="188"/>
      <c r="B45" s="1022" t="s">
        <v>467</v>
      </c>
      <c r="C45" s="1023"/>
      <c r="D45" s="234"/>
      <c r="E45" s="1028" t="s">
        <v>207</v>
      </c>
      <c r="F45" s="1028"/>
      <c r="G45" s="1028"/>
      <c r="H45" s="1028"/>
      <c r="I45" s="1028"/>
      <c r="J45" s="1029"/>
      <c r="K45" s="241">
        <v>728</v>
      </c>
      <c r="L45" s="245">
        <v>672</v>
      </c>
      <c r="M45" s="245">
        <v>684</v>
      </c>
      <c r="N45" s="245">
        <v>712</v>
      </c>
      <c r="O45" s="250">
        <v>734</v>
      </c>
      <c r="P45" s="188"/>
      <c r="Q45" s="188"/>
      <c r="R45" s="188"/>
      <c r="S45" s="188"/>
      <c r="T45" s="188"/>
      <c r="U45" s="188"/>
    </row>
    <row r="46" spans="1:21" ht="30.75" customHeight="1" x14ac:dyDescent="0.15">
      <c r="A46" s="188"/>
      <c r="B46" s="1024"/>
      <c r="C46" s="1025"/>
      <c r="D46" s="235"/>
      <c r="E46" s="1016" t="s">
        <v>483</v>
      </c>
      <c r="F46" s="1016"/>
      <c r="G46" s="1016"/>
      <c r="H46" s="1016"/>
      <c r="I46" s="1016"/>
      <c r="J46" s="1017"/>
      <c r="K46" s="242" t="s">
        <v>188</v>
      </c>
      <c r="L46" s="246" t="s">
        <v>188</v>
      </c>
      <c r="M46" s="246" t="s">
        <v>188</v>
      </c>
      <c r="N46" s="246" t="s">
        <v>188</v>
      </c>
      <c r="O46" s="251" t="s">
        <v>188</v>
      </c>
      <c r="P46" s="188"/>
      <c r="Q46" s="188"/>
      <c r="R46" s="188"/>
      <c r="S46" s="188"/>
      <c r="T46" s="188"/>
      <c r="U46" s="188"/>
    </row>
    <row r="47" spans="1:21" ht="30.75" customHeight="1" x14ac:dyDescent="0.15">
      <c r="A47" s="188"/>
      <c r="B47" s="1024"/>
      <c r="C47" s="1025"/>
      <c r="D47" s="235"/>
      <c r="E47" s="1016" t="s">
        <v>215</v>
      </c>
      <c r="F47" s="1016"/>
      <c r="G47" s="1016"/>
      <c r="H47" s="1016"/>
      <c r="I47" s="1016"/>
      <c r="J47" s="1017"/>
      <c r="K47" s="242" t="s">
        <v>188</v>
      </c>
      <c r="L47" s="246" t="s">
        <v>188</v>
      </c>
      <c r="M47" s="246" t="s">
        <v>188</v>
      </c>
      <c r="N47" s="246" t="s">
        <v>188</v>
      </c>
      <c r="O47" s="251" t="s">
        <v>188</v>
      </c>
      <c r="P47" s="188"/>
      <c r="Q47" s="188"/>
      <c r="R47" s="188"/>
      <c r="S47" s="188"/>
      <c r="T47" s="188"/>
      <c r="U47" s="188"/>
    </row>
    <row r="48" spans="1:21" ht="30.75" customHeight="1" x14ac:dyDescent="0.15">
      <c r="A48" s="188"/>
      <c r="B48" s="1024"/>
      <c r="C48" s="1025"/>
      <c r="D48" s="235"/>
      <c r="E48" s="1016" t="s">
        <v>220</v>
      </c>
      <c r="F48" s="1016"/>
      <c r="G48" s="1016"/>
      <c r="H48" s="1016"/>
      <c r="I48" s="1016"/>
      <c r="J48" s="1017"/>
      <c r="K48" s="242">
        <v>236</v>
      </c>
      <c r="L48" s="246">
        <v>248</v>
      </c>
      <c r="M48" s="246">
        <v>246</v>
      </c>
      <c r="N48" s="246">
        <v>243</v>
      </c>
      <c r="O48" s="251">
        <v>260</v>
      </c>
      <c r="P48" s="188"/>
      <c r="Q48" s="188"/>
      <c r="R48" s="188"/>
      <c r="S48" s="188"/>
      <c r="T48" s="188"/>
      <c r="U48" s="188"/>
    </row>
    <row r="49" spans="1:21" ht="30.75" customHeight="1" x14ac:dyDescent="0.15">
      <c r="A49" s="188"/>
      <c r="B49" s="1024"/>
      <c r="C49" s="1025"/>
      <c r="D49" s="235"/>
      <c r="E49" s="1016" t="s">
        <v>248</v>
      </c>
      <c r="F49" s="1016"/>
      <c r="G49" s="1016"/>
      <c r="H49" s="1016"/>
      <c r="I49" s="1016"/>
      <c r="J49" s="1017"/>
      <c r="K49" s="242">
        <v>139</v>
      </c>
      <c r="L49" s="246">
        <v>142</v>
      </c>
      <c r="M49" s="246">
        <v>158</v>
      </c>
      <c r="N49" s="246">
        <v>159</v>
      </c>
      <c r="O49" s="251">
        <v>164</v>
      </c>
      <c r="P49" s="188"/>
      <c r="Q49" s="188"/>
      <c r="R49" s="188"/>
      <c r="S49" s="188"/>
      <c r="T49" s="188"/>
      <c r="U49" s="188"/>
    </row>
    <row r="50" spans="1:21" ht="30.75" customHeight="1" x14ac:dyDescent="0.15">
      <c r="A50" s="188"/>
      <c r="B50" s="1024"/>
      <c r="C50" s="1025"/>
      <c r="D50" s="235"/>
      <c r="E50" s="1016" t="s">
        <v>343</v>
      </c>
      <c r="F50" s="1016"/>
      <c r="G50" s="1016"/>
      <c r="H50" s="1016"/>
      <c r="I50" s="1016"/>
      <c r="J50" s="1017"/>
      <c r="K50" s="242" t="s">
        <v>188</v>
      </c>
      <c r="L50" s="246" t="s">
        <v>188</v>
      </c>
      <c r="M50" s="246" t="s">
        <v>188</v>
      </c>
      <c r="N50" s="246" t="s">
        <v>188</v>
      </c>
      <c r="O50" s="251" t="s">
        <v>188</v>
      </c>
      <c r="P50" s="188"/>
      <c r="Q50" s="188"/>
      <c r="R50" s="188"/>
      <c r="S50" s="188"/>
      <c r="T50" s="188"/>
      <c r="U50" s="188"/>
    </row>
    <row r="51" spans="1:21" ht="30.75" customHeight="1" x14ac:dyDescent="0.15">
      <c r="A51" s="188"/>
      <c r="B51" s="1026"/>
      <c r="C51" s="1027"/>
      <c r="D51" s="236"/>
      <c r="E51" s="1016" t="s">
        <v>69</v>
      </c>
      <c r="F51" s="1016"/>
      <c r="G51" s="1016"/>
      <c r="H51" s="1016"/>
      <c r="I51" s="1016"/>
      <c r="J51" s="1017"/>
      <c r="K51" s="242" t="s">
        <v>188</v>
      </c>
      <c r="L51" s="246" t="s">
        <v>188</v>
      </c>
      <c r="M51" s="246" t="s">
        <v>188</v>
      </c>
      <c r="N51" s="246" t="s">
        <v>188</v>
      </c>
      <c r="O51" s="251" t="s">
        <v>188</v>
      </c>
      <c r="P51" s="188"/>
      <c r="Q51" s="188"/>
      <c r="R51" s="188"/>
      <c r="S51" s="188"/>
      <c r="T51" s="188"/>
      <c r="U51" s="188"/>
    </row>
    <row r="52" spans="1:21" ht="30.75" customHeight="1" x14ac:dyDescent="0.15">
      <c r="A52" s="188"/>
      <c r="B52" s="1014" t="s">
        <v>374</v>
      </c>
      <c r="C52" s="1015"/>
      <c r="D52" s="236"/>
      <c r="E52" s="1016" t="s">
        <v>244</v>
      </c>
      <c r="F52" s="1016"/>
      <c r="G52" s="1016"/>
      <c r="H52" s="1016"/>
      <c r="I52" s="1016"/>
      <c r="J52" s="1017"/>
      <c r="K52" s="242">
        <v>795</v>
      </c>
      <c r="L52" s="246">
        <v>788</v>
      </c>
      <c r="M52" s="246">
        <v>831</v>
      </c>
      <c r="N52" s="246">
        <v>835</v>
      </c>
      <c r="O52" s="251">
        <v>843</v>
      </c>
      <c r="P52" s="188"/>
      <c r="Q52" s="188"/>
      <c r="R52" s="188"/>
      <c r="S52" s="188"/>
      <c r="T52" s="188"/>
      <c r="U52" s="188"/>
    </row>
    <row r="53" spans="1:21" ht="30.75" customHeight="1" x14ac:dyDescent="0.15">
      <c r="A53" s="188"/>
      <c r="B53" s="1018" t="s">
        <v>88</v>
      </c>
      <c r="C53" s="1019"/>
      <c r="D53" s="237"/>
      <c r="E53" s="1020" t="s">
        <v>54</v>
      </c>
      <c r="F53" s="1020"/>
      <c r="G53" s="1020"/>
      <c r="H53" s="1020"/>
      <c r="I53" s="1020"/>
      <c r="J53" s="1021"/>
      <c r="K53" s="243">
        <v>308</v>
      </c>
      <c r="L53" s="247">
        <v>274</v>
      </c>
      <c r="M53" s="247">
        <v>257</v>
      </c>
      <c r="N53" s="247">
        <v>279</v>
      </c>
      <c r="O53" s="252">
        <v>315</v>
      </c>
      <c r="P53" s="188"/>
      <c r="Q53" s="188"/>
      <c r="R53" s="188"/>
      <c r="S53" s="188"/>
      <c r="T53" s="188"/>
      <c r="U53" s="188"/>
    </row>
    <row r="54" spans="1:21" ht="24" customHeight="1" x14ac:dyDescent="0.15">
      <c r="A54" s="188"/>
      <c r="B54" s="232" t="s">
        <v>190</v>
      </c>
      <c r="C54" s="188"/>
      <c r="D54" s="188"/>
      <c r="E54" s="188"/>
      <c r="F54" s="188"/>
      <c r="G54" s="188"/>
      <c r="H54" s="188"/>
      <c r="I54" s="188"/>
      <c r="J54" s="188"/>
      <c r="K54" s="188"/>
      <c r="L54" s="188"/>
      <c r="M54" s="188"/>
      <c r="N54" s="188"/>
      <c r="O54" s="188"/>
      <c r="P54" s="188"/>
      <c r="Q54" s="188"/>
      <c r="R54" s="188"/>
      <c r="S54" s="188"/>
      <c r="T54" s="188"/>
      <c r="U54" s="188"/>
    </row>
    <row r="55" spans="1:21" ht="24" customHeight="1" x14ac:dyDescent="0.15">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x14ac:dyDescent="0.15">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118</v>
      </c>
    </row>
    <row r="40" spans="2:13" ht="27.75" customHeight="1" x14ac:dyDescent="0.15">
      <c r="B40" s="231" t="s">
        <v>500</v>
      </c>
      <c r="C40" s="233"/>
      <c r="D40" s="233"/>
      <c r="E40" s="238"/>
      <c r="F40" s="238"/>
      <c r="G40" s="238"/>
      <c r="H40" s="239" t="s">
        <v>12</v>
      </c>
      <c r="I40" s="240" t="s">
        <v>385</v>
      </c>
      <c r="J40" s="244" t="s">
        <v>348</v>
      </c>
      <c r="K40" s="244" t="s">
        <v>247</v>
      </c>
      <c r="L40" s="244" t="s">
        <v>506</v>
      </c>
      <c r="M40" s="258" t="s">
        <v>424</v>
      </c>
    </row>
    <row r="41" spans="2:13" ht="27.75" customHeight="1" x14ac:dyDescent="0.15">
      <c r="B41" s="1022" t="s">
        <v>327</v>
      </c>
      <c r="C41" s="1023"/>
      <c r="D41" s="234"/>
      <c r="E41" s="1030" t="s">
        <v>282</v>
      </c>
      <c r="F41" s="1030"/>
      <c r="G41" s="1030"/>
      <c r="H41" s="1031"/>
      <c r="I41" s="241">
        <v>6278</v>
      </c>
      <c r="J41" s="245">
        <v>6325</v>
      </c>
      <c r="K41" s="245">
        <v>6483</v>
      </c>
      <c r="L41" s="245">
        <v>6990</v>
      </c>
      <c r="M41" s="250">
        <v>6820</v>
      </c>
    </row>
    <row r="42" spans="2:13" ht="27.75" customHeight="1" x14ac:dyDescent="0.15">
      <c r="B42" s="1024"/>
      <c r="C42" s="1025"/>
      <c r="D42" s="235"/>
      <c r="E42" s="1032" t="s">
        <v>290</v>
      </c>
      <c r="F42" s="1032"/>
      <c r="G42" s="1032"/>
      <c r="H42" s="1033"/>
      <c r="I42" s="242" t="s">
        <v>188</v>
      </c>
      <c r="J42" s="246" t="s">
        <v>188</v>
      </c>
      <c r="K42" s="246" t="s">
        <v>188</v>
      </c>
      <c r="L42" s="246" t="s">
        <v>188</v>
      </c>
      <c r="M42" s="251" t="s">
        <v>188</v>
      </c>
    </row>
    <row r="43" spans="2:13" ht="27.75" customHeight="1" x14ac:dyDescent="0.15">
      <c r="B43" s="1024"/>
      <c r="C43" s="1025"/>
      <c r="D43" s="235"/>
      <c r="E43" s="1032" t="s">
        <v>204</v>
      </c>
      <c r="F43" s="1032"/>
      <c r="G43" s="1032"/>
      <c r="H43" s="1033"/>
      <c r="I43" s="242">
        <v>3525</v>
      </c>
      <c r="J43" s="246">
        <v>3768</v>
      </c>
      <c r="K43" s="246">
        <v>3627</v>
      </c>
      <c r="L43" s="246">
        <v>3523</v>
      </c>
      <c r="M43" s="251">
        <v>3506</v>
      </c>
    </row>
    <row r="44" spans="2:13" ht="27.75" customHeight="1" x14ac:dyDescent="0.15">
      <c r="B44" s="1024"/>
      <c r="C44" s="1025"/>
      <c r="D44" s="235"/>
      <c r="E44" s="1032" t="s">
        <v>303</v>
      </c>
      <c r="F44" s="1032"/>
      <c r="G44" s="1032"/>
      <c r="H44" s="1033"/>
      <c r="I44" s="242">
        <v>1389</v>
      </c>
      <c r="J44" s="246">
        <v>1318</v>
      </c>
      <c r="K44" s="246">
        <v>1382</v>
      </c>
      <c r="L44" s="246">
        <v>1280</v>
      </c>
      <c r="M44" s="251">
        <v>1191</v>
      </c>
    </row>
    <row r="45" spans="2:13" ht="27.75" customHeight="1" x14ac:dyDescent="0.15">
      <c r="B45" s="1024"/>
      <c r="C45" s="1025"/>
      <c r="D45" s="235"/>
      <c r="E45" s="1032" t="s">
        <v>517</v>
      </c>
      <c r="F45" s="1032"/>
      <c r="G45" s="1032"/>
      <c r="H45" s="1033"/>
      <c r="I45" s="242">
        <v>1384</v>
      </c>
      <c r="J45" s="246">
        <v>1483</v>
      </c>
      <c r="K45" s="246">
        <v>1401</v>
      </c>
      <c r="L45" s="246">
        <v>1420</v>
      </c>
      <c r="M45" s="251">
        <v>1472</v>
      </c>
    </row>
    <row r="46" spans="2:13" ht="27.75" customHeight="1" x14ac:dyDescent="0.15">
      <c r="B46" s="1024"/>
      <c r="C46" s="1025"/>
      <c r="D46" s="236"/>
      <c r="E46" s="1032" t="s">
        <v>412</v>
      </c>
      <c r="F46" s="1032"/>
      <c r="G46" s="1032"/>
      <c r="H46" s="1033"/>
      <c r="I46" s="242" t="s">
        <v>188</v>
      </c>
      <c r="J46" s="246" t="s">
        <v>188</v>
      </c>
      <c r="K46" s="246" t="s">
        <v>188</v>
      </c>
      <c r="L46" s="246" t="s">
        <v>188</v>
      </c>
      <c r="M46" s="251" t="s">
        <v>188</v>
      </c>
    </row>
    <row r="47" spans="2:13" ht="27.75" customHeight="1" x14ac:dyDescent="0.15">
      <c r="B47" s="1024"/>
      <c r="C47" s="1025"/>
      <c r="D47" s="254"/>
      <c r="E47" s="1034" t="s">
        <v>145</v>
      </c>
      <c r="F47" s="1035"/>
      <c r="G47" s="1035"/>
      <c r="H47" s="1036"/>
      <c r="I47" s="242" t="s">
        <v>188</v>
      </c>
      <c r="J47" s="246" t="s">
        <v>188</v>
      </c>
      <c r="K47" s="246" t="s">
        <v>188</v>
      </c>
      <c r="L47" s="246" t="s">
        <v>188</v>
      </c>
      <c r="M47" s="251" t="s">
        <v>188</v>
      </c>
    </row>
    <row r="48" spans="2:13" ht="27.75" customHeight="1" x14ac:dyDescent="0.15">
      <c r="B48" s="1024"/>
      <c r="C48" s="1025"/>
      <c r="D48" s="235"/>
      <c r="E48" s="1032" t="s">
        <v>433</v>
      </c>
      <c r="F48" s="1032"/>
      <c r="G48" s="1032"/>
      <c r="H48" s="1033"/>
      <c r="I48" s="242" t="s">
        <v>188</v>
      </c>
      <c r="J48" s="246" t="s">
        <v>188</v>
      </c>
      <c r="K48" s="246" t="s">
        <v>188</v>
      </c>
      <c r="L48" s="246" t="s">
        <v>188</v>
      </c>
      <c r="M48" s="251" t="s">
        <v>188</v>
      </c>
    </row>
    <row r="49" spans="2:13" ht="27.75" customHeight="1" x14ac:dyDescent="0.15">
      <c r="B49" s="1026"/>
      <c r="C49" s="1027"/>
      <c r="D49" s="235"/>
      <c r="E49" s="1032" t="s">
        <v>89</v>
      </c>
      <c r="F49" s="1032"/>
      <c r="G49" s="1032"/>
      <c r="H49" s="1033"/>
      <c r="I49" s="242" t="s">
        <v>188</v>
      </c>
      <c r="J49" s="246" t="s">
        <v>188</v>
      </c>
      <c r="K49" s="246" t="s">
        <v>188</v>
      </c>
      <c r="L49" s="246" t="s">
        <v>188</v>
      </c>
      <c r="M49" s="251" t="s">
        <v>188</v>
      </c>
    </row>
    <row r="50" spans="2:13" ht="27.75" customHeight="1" x14ac:dyDescent="0.15">
      <c r="B50" s="1037" t="s">
        <v>254</v>
      </c>
      <c r="C50" s="1038"/>
      <c r="D50" s="255"/>
      <c r="E50" s="1032" t="s">
        <v>355</v>
      </c>
      <c r="F50" s="1032"/>
      <c r="G50" s="1032"/>
      <c r="H50" s="1033"/>
      <c r="I50" s="242">
        <v>3935</v>
      </c>
      <c r="J50" s="246">
        <v>3977</v>
      </c>
      <c r="K50" s="246">
        <v>4304</v>
      </c>
      <c r="L50" s="246">
        <v>4131</v>
      </c>
      <c r="M50" s="251">
        <v>4172</v>
      </c>
    </row>
    <row r="51" spans="2:13" ht="27.75" customHeight="1" x14ac:dyDescent="0.15">
      <c r="B51" s="1024"/>
      <c r="C51" s="1025"/>
      <c r="D51" s="235"/>
      <c r="E51" s="1032" t="s">
        <v>493</v>
      </c>
      <c r="F51" s="1032"/>
      <c r="G51" s="1032"/>
      <c r="H51" s="1033"/>
      <c r="I51" s="242">
        <v>21</v>
      </c>
      <c r="J51" s="246">
        <v>4</v>
      </c>
      <c r="K51" s="246">
        <v>3</v>
      </c>
      <c r="L51" s="246">
        <v>91</v>
      </c>
      <c r="M51" s="251">
        <v>76</v>
      </c>
    </row>
    <row r="52" spans="2:13" ht="27.75" customHeight="1" x14ac:dyDescent="0.15">
      <c r="B52" s="1026"/>
      <c r="C52" s="1027"/>
      <c r="D52" s="235"/>
      <c r="E52" s="1032" t="s">
        <v>340</v>
      </c>
      <c r="F52" s="1032"/>
      <c r="G52" s="1032"/>
      <c r="H52" s="1033"/>
      <c r="I52" s="242">
        <v>8341</v>
      </c>
      <c r="J52" s="246">
        <v>8243</v>
      </c>
      <c r="K52" s="246">
        <v>8344</v>
      </c>
      <c r="L52" s="246">
        <v>8356</v>
      </c>
      <c r="M52" s="251">
        <v>8210</v>
      </c>
    </row>
    <row r="53" spans="2:13" ht="27.75" customHeight="1" x14ac:dyDescent="0.15">
      <c r="B53" s="1018" t="s">
        <v>88</v>
      </c>
      <c r="C53" s="1019"/>
      <c r="D53" s="237"/>
      <c r="E53" s="1039" t="s">
        <v>312</v>
      </c>
      <c r="F53" s="1039"/>
      <c r="G53" s="1039"/>
      <c r="H53" s="1040"/>
      <c r="I53" s="243">
        <v>279</v>
      </c>
      <c r="J53" s="247">
        <v>670</v>
      </c>
      <c r="K53" s="247">
        <v>243</v>
      </c>
      <c r="L53" s="247">
        <v>635</v>
      </c>
      <c r="M53" s="252">
        <v>532</v>
      </c>
    </row>
    <row r="54" spans="2:13" ht="27.75" customHeight="1" x14ac:dyDescent="0.15">
      <c r="B54" s="214" t="s">
        <v>241</v>
      </c>
      <c r="C54" s="253"/>
      <c r="D54" s="253"/>
      <c r="E54" s="256"/>
      <c r="F54" s="256"/>
      <c r="G54" s="256"/>
      <c r="H54" s="256"/>
      <c r="I54" s="257"/>
      <c r="J54" s="257"/>
      <c r="K54" s="257"/>
      <c r="L54" s="257"/>
      <c r="M54" s="257"/>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91"/>
  <sheetViews>
    <sheetView showGridLines="0" zoomScale="85" zoomScaleNormal="85" zoomScaleSheetLayoutView="55" workbookViewId="0"/>
  </sheetViews>
  <sheetFormatPr defaultColWidth="0" defaultRowHeight="13.5" customHeight="1" zeroHeight="1" x14ac:dyDescent="0.15"/>
  <cols>
    <col min="1" max="1" width="6.375" style="281" customWidth="1"/>
    <col min="2" max="2" width="18.125" style="281" customWidth="1"/>
    <col min="3" max="3" width="22.625" style="281" customWidth="1"/>
    <col min="4" max="9" width="18.125" style="281" customWidth="1"/>
    <col min="10" max="10" width="22.75" style="281" customWidth="1"/>
    <col min="11" max="15" width="18.125" style="281" customWidth="1"/>
    <col min="16" max="16" width="6.125" style="95" customWidth="1"/>
    <col min="17" max="17" width="5.875" style="96" customWidth="1"/>
    <col min="18" max="18" width="0" style="281" hidden="1" customWidth="1"/>
    <col min="19" max="16384" width="0" style="281" hidden="1"/>
  </cols>
  <sheetData>
    <row r="1" spans="1:51" ht="42.75" customHeight="1" x14ac:dyDescent="0.15">
      <c r="A1" s="279"/>
      <c r="B1" s="280"/>
      <c r="P1" s="106"/>
      <c r="Q1" s="106"/>
    </row>
    <row r="2" spans="1:51" ht="25.5" x14ac:dyDescent="0.25">
      <c r="A2" s="279"/>
      <c r="C2" s="282"/>
      <c r="P2" s="106"/>
      <c r="Q2" s="106"/>
    </row>
    <row r="3" spans="1:51" ht="25.5" x14ac:dyDescent="0.25">
      <c r="A3" s="279"/>
      <c r="C3" s="282"/>
      <c r="P3" s="106"/>
      <c r="Q3" s="106"/>
    </row>
    <row r="4" spans="1:51" s="283" customFormat="1" ht="13.5" customHeight="1" x14ac:dyDescent="0.15">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row>
    <row r="5" spans="1:51" s="283" customFormat="1" ht="13.5" customHeight="1" x14ac:dyDescent="0.15">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row>
    <row r="6" spans="1:51" s="283" customFormat="1" ht="13.5" customHeight="1" x14ac:dyDescent="0.15">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row>
    <row r="7" spans="1:51" s="283" customFormat="1" ht="13.5" customHeight="1" x14ac:dyDescent="0.15">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row>
    <row r="8" spans="1:51" s="283" customFormat="1" ht="13.5" customHeight="1" x14ac:dyDescent="0.15">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row>
    <row r="9" spans="1:51" s="283" customFormat="1" ht="13.5" customHeight="1" x14ac:dyDescent="0.15">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row>
    <row r="10" spans="1:51" s="283" customFormat="1" ht="13.5" customHeight="1" x14ac:dyDescent="0.15">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Y10" s="283" t="s">
        <v>525</v>
      </c>
    </row>
    <row r="11" spans="1:51" s="283" customFormat="1" ht="13.5" customHeight="1" x14ac:dyDescent="0.15">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row>
    <row r="12" spans="1:51" s="283" customFormat="1" ht="13.5" customHeight="1" x14ac:dyDescent="0.15">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Y12" s="283" t="s">
        <v>525</v>
      </c>
    </row>
    <row r="13" spans="1:51" s="283" customFormat="1" ht="13.5" customHeight="1" x14ac:dyDescent="0.15">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row>
    <row r="14" spans="1:51" s="283" customFormat="1" ht="14.25" customHeight="1" x14ac:dyDescent="0.15">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row>
    <row r="15" spans="1:51" s="283" customFormat="1" ht="13.5" customHeight="1" x14ac:dyDescent="0.15">
      <c r="A15" s="281"/>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row>
    <row r="16" spans="1:51" s="283" customFormat="1" ht="13.5" customHeight="1" x14ac:dyDescent="0.15">
      <c r="A16" s="281"/>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row>
    <row r="17" spans="1:259" s="283" customFormat="1" ht="13.5" customHeight="1" x14ac:dyDescent="0.15">
      <c r="A17" s="281"/>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row>
    <row r="18" spans="1:259" s="283" customFormat="1" ht="13.5" customHeight="1" x14ac:dyDescent="0.15">
      <c r="A18" s="281"/>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row>
    <row r="19" spans="1:259" ht="13.5" customHeight="1" x14ac:dyDescent="0.15">
      <c r="P19" s="106"/>
      <c r="Q19" s="106"/>
    </row>
    <row r="20" spans="1:259" ht="13.5" customHeight="1" x14ac:dyDescent="0.15">
      <c r="P20" s="106"/>
      <c r="Q20" s="106"/>
    </row>
    <row r="21" spans="1:259" ht="17.25" x14ac:dyDescent="0.15">
      <c r="B21" s="284"/>
      <c r="C21" s="102"/>
      <c r="D21" s="102"/>
      <c r="E21" s="102"/>
      <c r="F21" s="102"/>
      <c r="G21" s="102"/>
      <c r="H21" s="102"/>
      <c r="I21" s="102"/>
      <c r="J21" s="102"/>
      <c r="K21" s="102"/>
      <c r="L21" s="102"/>
      <c r="M21" s="102"/>
      <c r="N21" s="285"/>
      <c r="O21" s="102"/>
      <c r="P21" s="182"/>
      <c r="Q21" s="106"/>
      <c r="IY21" s="286"/>
    </row>
    <row r="22" spans="1:259" ht="17.25" x14ac:dyDescent="0.15">
      <c r="B22" s="96"/>
      <c r="IY22" s="287"/>
    </row>
    <row r="23" spans="1:259" ht="13.5" customHeight="1" x14ac:dyDescent="0.15">
      <c r="B23" s="96"/>
    </row>
    <row r="24" spans="1:259" ht="13.5" customHeight="1" x14ac:dyDescent="0.15">
      <c r="B24" s="96"/>
    </row>
    <row r="25" spans="1:259" ht="13.5" customHeight="1" x14ac:dyDescent="0.15">
      <c r="B25" s="96"/>
    </row>
    <row r="26" spans="1:259" ht="13.5" customHeight="1" x14ac:dyDescent="0.15">
      <c r="B26" s="96"/>
    </row>
    <row r="27" spans="1:259" ht="13.5" customHeight="1" x14ac:dyDescent="0.15">
      <c r="B27" s="96"/>
    </row>
    <row r="28" spans="1:259" ht="13.5" customHeight="1" x14ac:dyDescent="0.15">
      <c r="B28" s="96"/>
    </row>
    <row r="29" spans="1:259" ht="13.5" customHeight="1" x14ac:dyDescent="0.15">
      <c r="B29" s="96"/>
    </row>
    <row r="30" spans="1:259" ht="13.5" customHeight="1" x14ac:dyDescent="0.15">
      <c r="B30" s="96"/>
    </row>
    <row r="31" spans="1:259" ht="13.5" customHeight="1" x14ac:dyDescent="0.15">
      <c r="B31" s="96"/>
    </row>
    <row r="32" spans="1:259" ht="13.5" customHeight="1" x14ac:dyDescent="0.15">
      <c r="B32" s="96"/>
    </row>
    <row r="33" spans="2:17" ht="13.5" customHeight="1" x14ac:dyDescent="0.15">
      <c r="B33" s="96"/>
    </row>
    <row r="34" spans="2:17" ht="13.5" customHeight="1" x14ac:dyDescent="0.15">
      <c r="B34" s="96"/>
    </row>
    <row r="35" spans="2:17" ht="13.5" customHeight="1" x14ac:dyDescent="0.15">
      <c r="B35" s="96"/>
    </row>
    <row r="36" spans="2:17" ht="13.5" customHeight="1" x14ac:dyDescent="0.15">
      <c r="B36" s="96"/>
    </row>
    <row r="37" spans="2:17" ht="13.5" customHeight="1" x14ac:dyDescent="0.15">
      <c r="B37" s="96"/>
    </row>
    <row r="38" spans="2:17" ht="13.5" customHeight="1" x14ac:dyDescent="0.15">
      <c r="B38" s="96"/>
    </row>
    <row r="39" spans="2:17" ht="13.5" customHeight="1" x14ac:dyDescent="0.15">
      <c r="B39" s="105"/>
      <c r="C39" s="103"/>
      <c r="D39" s="103"/>
      <c r="E39" s="103"/>
      <c r="F39" s="103"/>
      <c r="G39" s="103"/>
      <c r="H39" s="103"/>
      <c r="I39" s="103"/>
      <c r="J39" s="103"/>
      <c r="K39" s="103"/>
      <c r="L39" s="103"/>
      <c r="M39" s="103"/>
      <c r="N39" s="103"/>
      <c r="O39" s="103"/>
      <c r="P39" s="187"/>
    </row>
    <row r="40" spans="2:17" ht="13.5" customHeight="1" x14ac:dyDescent="0.15">
      <c r="B40" s="288"/>
      <c r="C40" s="106"/>
      <c r="D40" s="106"/>
      <c r="E40" s="106"/>
      <c r="F40" s="106"/>
      <c r="G40" s="106"/>
      <c r="H40" s="106"/>
      <c r="I40" s="106"/>
      <c r="J40" s="106"/>
      <c r="K40" s="106"/>
      <c r="L40" s="106"/>
      <c r="M40" s="106"/>
      <c r="N40" s="106"/>
      <c r="O40" s="106"/>
      <c r="P40" s="288"/>
      <c r="Q40" s="106"/>
    </row>
    <row r="41" spans="2:17" ht="17.25" x14ac:dyDescent="0.15">
      <c r="B41" s="98" t="s">
        <v>526</v>
      </c>
      <c r="C41" s="102"/>
      <c r="D41" s="102"/>
      <c r="E41" s="102"/>
      <c r="F41" s="102"/>
      <c r="G41" s="102"/>
      <c r="H41" s="102"/>
      <c r="I41" s="102"/>
      <c r="J41" s="102"/>
      <c r="K41" s="102"/>
      <c r="L41" s="102"/>
      <c r="M41" s="102"/>
      <c r="N41" s="102"/>
      <c r="O41" s="102"/>
      <c r="P41" s="182"/>
    </row>
    <row r="42" spans="2:17" ht="13.5" customHeight="1" x14ac:dyDescent="0.15">
      <c r="B42" s="96"/>
      <c r="C42" s="106"/>
      <c r="D42" s="106"/>
      <c r="E42" s="106"/>
      <c r="F42" s="106"/>
      <c r="G42" s="289" t="s">
        <v>527</v>
      </c>
      <c r="I42" s="290"/>
      <c r="J42" s="290"/>
      <c r="K42" s="290"/>
      <c r="L42" s="106"/>
      <c r="M42" s="106"/>
      <c r="N42" s="106"/>
      <c r="O42" s="106"/>
    </row>
    <row r="43" spans="2:17" ht="13.5" customHeight="1" x14ac:dyDescent="0.15">
      <c r="B43" s="96"/>
      <c r="C43" s="106"/>
      <c r="D43" s="106"/>
      <c r="E43" s="106"/>
      <c r="F43" s="106"/>
      <c r="G43" s="1041"/>
      <c r="H43" s="1042"/>
      <c r="I43" s="1042"/>
      <c r="J43" s="1042"/>
      <c r="K43" s="1042"/>
      <c r="L43" s="1042"/>
      <c r="M43" s="1042"/>
      <c r="N43" s="1042"/>
      <c r="O43" s="1043"/>
    </row>
    <row r="44" spans="2:17" ht="13.5" customHeight="1" x14ac:dyDescent="0.15">
      <c r="B44" s="96"/>
      <c r="C44" s="106"/>
      <c r="D44" s="106"/>
      <c r="E44" s="106"/>
      <c r="F44" s="106"/>
      <c r="G44" s="1044"/>
      <c r="H44" s="1045"/>
      <c r="I44" s="1045"/>
      <c r="J44" s="1045"/>
      <c r="K44" s="1045"/>
      <c r="L44" s="1045"/>
      <c r="M44" s="1045"/>
      <c r="N44" s="1045"/>
      <c r="O44" s="1046"/>
    </row>
    <row r="45" spans="2:17" ht="13.5" customHeight="1" x14ac:dyDescent="0.15">
      <c r="B45" s="96"/>
      <c r="C45" s="106"/>
      <c r="D45" s="106"/>
      <c r="E45" s="106"/>
      <c r="F45" s="106"/>
      <c r="G45" s="1044"/>
      <c r="H45" s="1045"/>
      <c r="I45" s="1045"/>
      <c r="J45" s="1045"/>
      <c r="K45" s="1045"/>
      <c r="L45" s="1045"/>
      <c r="M45" s="1045"/>
      <c r="N45" s="1045"/>
      <c r="O45" s="1046"/>
    </row>
    <row r="46" spans="2:17" ht="13.5" customHeight="1" x14ac:dyDescent="0.15">
      <c r="B46" s="96"/>
      <c r="C46" s="106"/>
      <c r="D46" s="106"/>
      <c r="E46" s="106"/>
      <c r="F46" s="106"/>
      <c r="G46" s="1044"/>
      <c r="H46" s="1045"/>
      <c r="I46" s="1045"/>
      <c r="J46" s="1045"/>
      <c r="K46" s="1045"/>
      <c r="L46" s="1045"/>
      <c r="M46" s="1045"/>
      <c r="N46" s="1045"/>
      <c r="O46" s="1046"/>
    </row>
    <row r="47" spans="2:17" ht="13.5" customHeight="1" x14ac:dyDescent="0.15">
      <c r="B47" s="96"/>
      <c r="C47" s="106"/>
      <c r="D47" s="106"/>
      <c r="E47" s="106"/>
      <c r="F47" s="106"/>
      <c r="G47" s="1047"/>
      <c r="H47" s="1048"/>
      <c r="I47" s="1048"/>
      <c r="J47" s="1048"/>
      <c r="K47" s="1048"/>
      <c r="L47" s="1048"/>
      <c r="M47" s="1048"/>
      <c r="N47" s="1048"/>
      <c r="O47" s="1049"/>
    </row>
    <row r="48" spans="2:17" ht="13.5" customHeight="1" x14ac:dyDescent="0.15">
      <c r="B48" s="96"/>
      <c r="C48" s="106"/>
      <c r="D48" s="106"/>
      <c r="E48" s="106"/>
      <c r="F48" s="106"/>
      <c r="G48" s="106"/>
      <c r="H48" s="291"/>
      <c r="I48" s="291"/>
      <c r="J48" s="291"/>
    </row>
    <row r="49" spans="1:17" ht="13.5" customHeight="1" x14ac:dyDescent="0.15">
      <c r="B49" s="96"/>
      <c r="C49" s="106"/>
      <c r="D49" s="106"/>
      <c r="E49" s="106"/>
      <c r="F49" s="106"/>
      <c r="G49" s="281" t="s">
        <v>528</v>
      </c>
    </row>
    <row r="50" spans="1:17" ht="13.5" customHeight="1" x14ac:dyDescent="0.15">
      <c r="B50" s="96"/>
      <c r="C50" s="106"/>
      <c r="D50" s="106"/>
      <c r="E50" s="106"/>
      <c r="F50" s="106"/>
      <c r="G50" s="1050"/>
      <c r="H50" s="1051"/>
      <c r="I50" s="1051"/>
      <c r="J50" s="1052"/>
      <c r="K50" s="292" t="s">
        <v>385</v>
      </c>
      <c r="L50" s="292" t="s">
        <v>348</v>
      </c>
      <c r="M50" s="292" t="s">
        <v>247</v>
      </c>
      <c r="N50" s="292" t="s">
        <v>506</v>
      </c>
      <c r="O50" s="292" t="s">
        <v>424</v>
      </c>
    </row>
    <row r="51" spans="1:17" ht="13.5" customHeight="1" x14ac:dyDescent="0.15">
      <c r="B51" s="96"/>
      <c r="C51" s="106"/>
      <c r="D51" s="106"/>
      <c r="E51" s="106"/>
      <c r="F51" s="106"/>
      <c r="G51" s="1053" t="s">
        <v>529</v>
      </c>
      <c r="H51" s="1054"/>
      <c r="I51" s="1059" t="s">
        <v>530</v>
      </c>
      <c r="J51" s="1059"/>
      <c r="K51" s="1061"/>
      <c r="L51" s="1061"/>
      <c r="M51" s="1061"/>
      <c r="N51" s="1061"/>
      <c r="O51" s="1061"/>
    </row>
    <row r="52" spans="1:17" ht="13.5" customHeight="1" x14ac:dyDescent="0.15">
      <c r="B52" s="96"/>
      <c r="C52" s="106"/>
      <c r="D52" s="106"/>
      <c r="E52" s="106"/>
      <c r="F52" s="106"/>
      <c r="G52" s="1055"/>
      <c r="H52" s="1056"/>
      <c r="I52" s="1060"/>
      <c r="J52" s="1060"/>
      <c r="K52" s="1062"/>
      <c r="L52" s="1062"/>
      <c r="M52" s="1062"/>
      <c r="N52" s="1062"/>
      <c r="O52" s="1062"/>
    </row>
    <row r="53" spans="1:17" ht="13.5" customHeight="1" x14ac:dyDescent="0.15">
      <c r="A53" s="293"/>
      <c r="B53" s="96"/>
      <c r="C53" s="106"/>
      <c r="D53" s="106"/>
      <c r="E53" s="106"/>
      <c r="F53" s="106"/>
      <c r="G53" s="1055"/>
      <c r="H53" s="1056"/>
      <c r="I53" s="1063" t="s">
        <v>531</v>
      </c>
      <c r="J53" s="1063"/>
      <c r="K53" s="1064"/>
      <c r="L53" s="1064"/>
      <c r="M53" s="1064"/>
      <c r="N53" s="1064"/>
      <c r="O53" s="1064"/>
    </row>
    <row r="54" spans="1:17" ht="13.5" customHeight="1" x14ac:dyDescent="0.15">
      <c r="A54" s="293"/>
      <c r="B54" s="96"/>
      <c r="C54" s="106"/>
      <c r="D54" s="106"/>
      <c r="E54" s="106"/>
      <c r="F54" s="106"/>
      <c r="G54" s="1057"/>
      <c r="H54" s="1058"/>
      <c r="I54" s="1063"/>
      <c r="J54" s="1063"/>
      <c r="K54" s="1065"/>
      <c r="L54" s="1065"/>
      <c r="M54" s="1065"/>
      <c r="N54" s="1065"/>
      <c r="O54" s="1065"/>
    </row>
    <row r="55" spans="1:17" ht="13.5" customHeight="1" x14ac:dyDescent="0.15">
      <c r="A55" s="293"/>
      <c r="B55" s="96"/>
      <c r="C55" s="106"/>
      <c r="D55" s="106"/>
      <c r="E55" s="106"/>
      <c r="F55" s="106"/>
      <c r="G55" s="1066" t="s">
        <v>532</v>
      </c>
      <c r="H55" s="1067"/>
      <c r="I55" s="1063" t="s">
        <v>530</v>
      </c>
      <c r="J55" s="1063"/>
      <c r="K55" s="1061"/>
      <c r="L55" s="1061"/>
      <c r="M55" s="1061"/>
      <c r="N55" s="1061"/>
      <c r="O55" s="1061"/>
    </row>
    <row r="56" spans="1:17" ht="13.5" customHeight="1" x14ac:dyDescent="0.15">
      <c r="A56" s="293"/>
      <c r="B56" s="96"/>
      <c r="C56" s="106"/>
      <c r="D56" s="106"/>
      <c r="E56" s="106"/>
      <c r="F56" s="106"/>
      <c r="G56" s="1068"/>
      <c r="H56" s="1069"/>
      <c r="I56" s="1063"/>
      <c r="J56" s="1063"/>
      <c r="K56" s="1062"/>
      <c r="L56" s="1062"/>
      <c r="M56" s="1062"/>
      <c r="N56" s="1062"/>
      <c r="O56" s="1062"/>
    </row>
    <row r="57" spans="1:17" s="293" customFormat="1" ht="13.5" customHeight="1" x14ac:dyDescent="0.15">
      <c r="B57" s="294"/>
      <c r="G57" s="1068"/>
      <c r="H57" s="1069"/>
      <c r="I57" s="1072" t="s">
        <v>531</v>
      </c>
      <c r="J57" s="1072"/>
      <c r="K57" s="1064"/>
      <c r="L57" s="1064"/>
      <c r="M57" s="1064"/>
      <c r="N57" s="1064"/>
      <c r="O57" s="1064"/>
      <c r="P57" s="295"/>
      <c r="Q57" s="294"/>
    </row>
    <row r="58" spans="1:17" s="293" customFormat="1" ht="13.5" customHeight="1" x14ac:dyDescent="0.15">
      <c r="A58" s="281"/>
      <c r="B58" s="294"/>
      <c r="G58" s="1070"/>
      <c r="H58" s="1071"/>
      <c r="I58" s="1072"/>
      <c r="J58" s="1072"/>
      <c r="K58" s="1065"/>
      <c r="L58" s="1065"/>
      <c r="M58" s="1065"/>
      <c r="N58" s="1065"/>
      <c r="O58" s="1065"/>
      <c r="P58" s="295"/>
      <c r="Q58" s="294"/>
    </row>
    <row r="59" spans="1:17" s="293" customFormat="1" ht="13.5" customHeight="1" x14ac:dyDescent="0.15">
      <c r="A59" s="281"/>
      <c r="B59" s="294"/>
      <c r="K59" s="296"/>
      <c r="L59" s="296"/>
      <c r="M59" s="296"/>
      <c r="N59" s="296"/>
      <c r="O59" s="296"/>
      <c r="P59" s="295"/>
      <c r="Q59" s="294"/>
    </row>
    <row r="60" spans="1:17" s="293" customFormat="1" ht="13.5" customHeight="1" x14ac:dyDescent="0.15">
      <c r="A60" s="281"/>
      <c r="B60" s="294"/>
      <c r="K60" s="296"/>
      <c r="L60" s="296"/>
      <c r="M60" s="296"/>
      <c r="N60" s="296"/>
      <c r="O60" s="296"/>
      <c r="P60" s="295"/>
      <c r="Q60" s="294"/>
    </row>
    <row r="61" spans="1:17" s="293" customFormat="1" ht="13.5" customHeight="1" x14ac:dyDescent="0.15">
      <c r="A61" s="281"/>
      <c r="B61" s="297"/>
      <c r="C61" s="298"/>
      <c r="D61" s="298"/>
      <c r="E61" s="298"/>
      <c r="F61" s="298"/>
      <c r="G61" s="298"/>
      <c r="H61" s="298"/>
      <c r="I61" s="298"/>
      <c r="J61" s="298"/>
      <c r="K61" s="298"/>
      <c r="L61" s="298"/>
      <c r="M61" s="299"/>
      <c r="N61" s="299"/>
      <c r="O61" s="299"/>
      <c r="P61" s="300"/>
      <c r="Q61" s="294"/>
    </row>
    <row r="62" spans="1:17" ht="13.5" customHeight="1" x14ac:dyDescent="0.15">
      <c r="B62" s="288"/>
      <c r="C62" s="288"/>
      <c r="D62" s="288"/>
      <c r="E62" s="288"/>
      <c r="F62" s="288"/>
      <c r="G62" s="288"/>
      <c r="H62" s="288"/>
      <c r="I62" s="288"/>
      <c r="J62" s="288"/>
      <c r="K62" s="288"/>
      <c r="L62" s="288"/>
      <c r="M62" s="288"/>
      <c r="N62" s="288"/>
      <c r="O62" s="288"/>
      <c r="P62" s="288"/>
      <c r="Q62" s="106"/>
    </row>
    <row r="63" spans="1:17" ht="17.25" x14ac:dyDescent="0.15">
      <c r="B63" s="104" t="s">
        <v>533</v>
      </c>
      <c r="C63" s="106"/>
      <c r="D63" s="106"/>
      <c r="E63" s="106"/>
      <c r="F63" s="106"/>
      <c r="G63" s="106"/>
      <c r="H63" s="106"/>
      <c r="I63" s="106"/>
      <c r="J63" s="106"/>
      <c r="K63" s="106"/>
      <c r="L63" s="106"/>
      <c r="M63" s="106"/>
      <c r="N63" s="106"/>
      <c r="O63" s="106"/>
    </row>
    <row r="64" spans="1:17" ht="13.5" customHeight="1" x14ac:dyDescent="0.15">
      <c r="B64" s="96"/>
      <c r="C64" s="106"/>
      <c r="D64" s="106"/>
      <c r="E64" s="106"/>
      <c r="F64" s="106"/>
      <c r="G64" s="289" t="s">
        <v>527</v>
      </c>
      <c r="I64" s="290"/>
      <c r="J64" s="290"/>
      <c r="K64" s="290"/>
      <c r="L64" s="106"/>
      <c r="M64" s="106"/>
      <c r="N64" s="106"/>
      <c r="O64" s="106"/>
    </row>
    <row r="65" spans="2:30" ht="13.5" customHeight="1" x14ac:dyDescent="0.15">
      <c r="B65" s="96"/>
      <c r="C65" s="106"/>
      <c r="D65" s="106"/>
      <c r="E65" s="106"/>
      <c r="F65" s="106"/>
      <c r="G65" s="1041" t="s">
        <v>536</v>
      </c>
      <c r="H65" s="1042"/>
      <c r="I65" s="1042"/>
      <c r="J65" s="1042"/>
      <c r="K65" s="1042"/>
      <c r="L65" s="1042"/>
      <c r="M65" s="1042"/>
      <c r="N65" s="1042"/>
      <c r="O65" s="1043"/>
    </row>
    <row r="66" spans="2:30" ht="13.5" customHeight="1" x14ac:dyDescent="0.15">
      <c r="B66" s="96"/>
      <c r="C66" s="106"/>
      <c r="D66" s="106"/>
      <c r="E66" s="106"/>
      <c r="F66" s="106"/>
      <c r="G66" s="1044"/>
      <c r="H66" s="1045"/>
      <c r="I66" s="1045"/>
      <c r="J66" s="1045"/>
      <c r="K66" s="1045"/>
      <c r="L66" s="1045"/>
      <c r="M66" s="1045"/>
      <c r="N66" s="1045"/>
      <c r="O66" s="1046"/>
    </row>
    <row r="67" spans="2:30" ht="13.5" customHeight="1" x14ac:dyDescent="0.15">
      <c r="B67" s="96"/>
      <c r="C67" s="106"/>
      <c r="D67" s="106"/>
      <c r="E67" s="106"/>
      <c r="F67" s="106"/>
      <c r="G67" s="1044"/>
      <c r="H67" s="1045"/>
      <c r="I67" s="1045"/>
      <c r="J67" s="1045"/>
      <c r="K67" s="1045"/>
      <c r="L67" s="1045"/>
      <c r="M67" s="1045"/>
      <c r="N67" s="1045"/>
      <c r="O67" s="1046"/>
    </row>
    <row r="68" spans="2:30" ht="13.5" customHeight="1" x14ac:dyDescent="0.15">
      <c r="B68" s="96"/>
      <c r="C68" s="106"/>
      <c r="D68" s="106"/>
      <c r="E68" s="106"/>
      <c r="F68" s="106"/>
      <c r="G68" s="1044"/>
      <c r="H68" s="1045"/>
      <c r="I68" s="1045"/>
      <c r="J68" s="1045"/>
      <c r="K68" s="1045"/>
      <c r="L68" s="1045"/>
      <c r="M68" s="1045"/>
      <c r="N68" s="1045"/>
      <c r="O68" s="1046"/>
    </row>
    <row r="69" spans="2:30" ht="13.5" customHeight="1" x14ac:dyDescent="0.15">
      <c r="B69" s="96"/>
      <c r="C69" s="106"/>
      <c r="D69" s="106"/>
      <c r="E69" s="106"/>
      <c r="F69" s="106"/>
      <c r="G69" s="1047"/>
      <c r="H69" s="1048"/>
      <c r="I69" s="1048"/>
      <c r="J69" s="1048"/>
      <c r="K69" s="1048"/>
      <c r="L69" s="1048"/>
      <c r="M69" s="1048"/>
      <c r="N69" s="1048"/>
      <c r="O69" s="1049"/>
    </row>
    <row r="70" spans="2:30" ht="13.5" customHeight="1" x14ac:dyDescent="0.15">
      <c r="B70" s="96"/>
      <c r="C70" s="106"/>
      <c r="D70" s="106"/>
      <c r="E70" s="106"/>
      <c r="F70" s="106"/>
      <c r="G70" s="106"/>
      <c r="H70" s="301"/>
      <c r="I70" s="301"/>
      <c r="J70" s="302"/>
      <c r="K70" s="302"/>
      <c r="L70" s="303"/>
      <c r="M70" s="302"/>
      <c r="N70" s="303"/>
      <c r="O70" s="303"/>
    </row>
    <row r="71" spans="2:30" ht="13.5" customHeight="1" x14ac:dyDescent="0.15">
      <c r="B71" s="96"/>
      <c r="C71" s="106"/>
      <c r="D71" s="106"/>
      <c r="E71" s="106"/>
      <c r="F71" s="106"/>
      <c r="G71" s="304" t="s">
        <v>534</v>
      </c>
      <c r="I71" s="305"/>
      <c r="J71" s="302"/>
      <c r="K71" s="302"/>
      <c r="L71" s="303"/>
      <c r="M71" s="302"/>
      <c r="N71" s="303"/>
      <c r="O71" s="303"/>
    </row>
    <row r="72" spans="2:30" ht="13.5" customHeight="1" x14ac:dyDescent="0.15">
      <c r="B72" s="96"/>
      <c r="C72" s="106"/>
      <c r="D72" s="106"/>
      <c r="E72" s="106"/>
      <c r="F72" s="106"/>
      <c r="G72" s="1050"/>
      <c r="H72" s="1051"/>
      <c r="I72" s="1051"/>
      <c r="J72" s="1052"/>
      <c r="K72" s="292" t="s">
        <v>385</v>
      </c>
      <c r="L72" s="292" t="s">
        <v>348</v>
      </c>
      <c r="M72" s="292" t="s">
        <v>247</v>
      </c>
      <c r="N72" s="292" t="s">
        <v>506</v>
      </c>
      <c r="O72" s="292" t="s">
        <v>424</v>
      </c>
    </row>
    <row r="73" spans="2:30" ht="13.5" customHeight="1" x14ac:dyDescent="0.15">
      <c r="B73" s="96"/>
      <c r="C73" s="106"/>
      <c r="D73" s="106"/>
      <c r="E73" s="106"/>
      <c r="F73" s="106"/>
      <c r="G73" s="1053" t="s">
        <v>529</v>
      </c>
      <c r="H73" s="1054"/>
      <c r="I73" s="1059" t="s">
        <v>530</v>
      </c>
      <c r="J73" s="1059"/>
      <c r="K73" s="1073">
        <v>9.1999999999999993</v>
      </c>
      <c r="L73" s="1073">
        <v>22.2</v>
      </c>
      <c r="M73" s="1062">
        <v>8.1</v>
      </c>
      <c r="N73" s="1062">
        <v>21.1</v>
      </c>
      <c r="O73" s="1062">
        <v>18.100000000000001</v>
      </c>
      <c r="S73" s="281">
        <v>9.9</v>
      </c>
    </row>
    <row r="74" spans="2:30" ht="13.5" customHeight="1" x14ac:dyDescent="0.15">
      <c r="B74" s="96"/>
      <c r="C74" s="106"/>
      <c r="D74" s="106"/>
      <c r="E74" s="106"/>
      <c r="F74" s="106"/>
      <c r="G74" s="1055"/>
      <c r="H74" s="1056"/>
      <c r="I74" s="1060"/>
      <c r="J74" s="1060"/>
      <c r="K74" s="1073"/>
      <c r="L74" s="1073"/>
      <c r="M74" s="1062"/>
      <c r="N74" s="1062"/>
      <c r="O74" s="1062"/>
    </row>
    <row r="75" spans="2:30" ht="13.5" customHeight="1" x14ac:dyDescent="0.15">
      <c r="B75" s="96"/>
      <c r="C75" s="106"/>
      <c r="D75" s="106"/>
      <c r="E75" s="106"/>
      <c r="F75" s="106"/>
      <c r="G75" s="1055"/>
      <c r="H75" s="1056"/>
      <c r="I75" s="1063" t="s">
        <v>535</v>
      </c>
      <c r="J75" s="1063"/>
      <c r="K75" s="1074">
        <v>12.5</v>
      </c>
      <c r="L75" s="1074">
        <v>10.5</v>
      </c>
      <c r="M75" s="1074">
        <v>9.3000000000000007</v>
      </c>
      <c r="N75" s="1074">
        <v>9</v>
      </c>
      <c r="O75" s="1074">
        <v>9.5</v>
      </c>
      <c r="U75" s="281">
        <v>81.2</v>
      </c>
      <c r="W75" s="281">
        <v>87.2</v>
      </c>
      <c r="Y75" s="281">
        <v>99.8</v>
      </c>
      <c r="AA75" s="281">
        <v>109.5</v>
      </c>
      <c r="AC75" s="281">
        <v>115.2</v>
      </c>
    </row>
    <row r="76" spans="2:30" ht="13.5" customHeight="1" x14ac:dyDescent="0.15">
      <c r="B76" s="96"/>
      <c r="C76" s="106"/>
      <c r="D76" s="106"/>
      <c r="E76" s="106"/>
      <c r="F76" s="106"/>
      <c r="G76" s="1057"/>
      <c r="H76" s="1058"/>
      <c r="I76" s="1063"/>
      <c r="J76" s="1063"/>
      <c r="K76" s="1065"/>
      <c r="L76" s="1065"/>
      <c r="M76" s="1065"/>
      <c r="N76" s="1065"/>
      <c r="O76" s="1065"/>
    </row>
    <row r="77" spans="2:30" ht="13.5" customHeight="1" x14ac:dyDescent="0.15">
      <c r="B77" s="96"/>
      <c r="C77" s="106"/>
      <c r="D77" s="106"/>
      <c r="E77" s="106"/>
      <c r="F77" s="106"/>
      <c r="G77" s="1066" t="s">
        <v>532</v>
      </c>
      <c r="H77" s="1067"/>
      <c r="I77" s="1063" t="s">
        <v>530</v>
      </c>
      <c r="J77" s="1063"/>
      <c r="K77" s="1073">
        <v>28.4</v>
      </c>
      <c r="L77" s="1073">
        <v>20.5</v>
      </c>
      <c r="M77" s="1062">
        <v>17.899999999999999</v>
      </c>
      <c r="N77" s="1062">
        <v>0.8</v>
      </c>
      <c r="O77" s="1062">
        <v>0</v>
      </c>
      <c r="R77" s="281">
        <v>12.3</v>
      </c>
      <c r="T77" s="281">
        <v>11.1</v>
      </c>
    </row>
    <row r="78" spans="2:30" ht="13.5" customHeight="1" x14ac:dyDescent="0.15">
      <c r="B78" s="96"/>
      <c r="C78" s="106"/>
      <c r="D78" s="106"/>
      <c r="E78" s="106"/>
      <c r="F78" s="106"/>
      <c r="G78" s="1068"/>
      <c r="H78" s="1069"/>
      <c r="I78" s="1063"/>
      <c r="J78" s="1063"/>
      <c r="K78" s="1073"/>
      <c r="L78" s="1073"/>
      <c r="M78" s="1062"/>
      <c r="N78" s="1062"/>
      <c r="O78" s="1062"/>
    </row>
    <row r="79" spans="2:30" ht="13.5" customHeight="1" x14ac:dyDescent="0.15">
      <c r="B79" s="96"/>
      <c r="C79" s="106"/>
      <c r="D79" s="106"/>
      <c r="E79" s="106"/>
      <c r="F79" s="106"/>
      <c r="G79" s="1068"/>
      <c r="H79" s="1069"/>
      <c r="I79" s="1075" t="s">
        <v>535</v>
      </c>
      <c r="J79" s="1072"/>
      <c r="K79" s="1076">
        <v>11.4</v>
      </c>
      <c r="L79" s="1076">
        <v>10.5</v>
      </c>
      <c r="M79" s="1076">
        <v>9.5</v>
      </c>
      <c r="N79" s="1076">
        <v>8.1</v>
      </c>
      <c r="O79" s="1076">
        <v>7.3</v>
      </c>
      <c r="V79" s="281">
        <v>53.5</v>
      </c>
      <c r="X79" s="281">
        <v>48.2</v>
      </c>
      <c r="Z79" s="281">
        <v>34.200000000000003</v>
      </c>
      <c r="AB79" s="281">
        <v>30.3</v>
      </c>
      <c r="AD79" s="281">
        <v>28.9</v>
      </c>
    </row>
    <row r="80" spans="2:30" ht="13.5" customHeight="1" x14ac:dyDescent="0.15">
      <c r="B80" s="96"/>
      <c r="C80" s="106"/>
      <c r="D80" s="106"/>
      <c r="E80" s="106"/>
      <c r="F80" s="106"/>
      <c r="G80" s="1070"/>
      <c r="H80" s="1071"/>
      <c r="I80" s="1072"/>
      <c r="J80" s="1072"/>
      <c r="K80" s="1076"/>
      <c r="L80" s="1076"/>
      <c r="M80" s="1076"/>
      <c r="N80" s="1076"/>
      <c r="O80" s="1076"/>
    </row>
    <row r="81" spans="2:17" ht="13.5" customHeight="1" x14ac:dyDescent="0.15">
      <c r="B81" s="96"/>
      <c r="C81" s="106"/>
      <c r="D81" s="106"/>
      <c r="E81" s="106"/>
      <c r="F81" s="106"/>
      <c r="G81" s="106"/>
      <c r="H81" s="106"/>
      <c r="I81" s="106"/>
      <c r="J81" s="106"/>
      <c r="K81" s="306"/>
      <c r="L81" s="106"/>
      <c r="M81" s="106"/>
      <c r="N81" s="106"/>
      <c r="O81" s="106"/>
    </row>
    <row r="82" spans="2:17" ht="17.25" x14ac:dyDescent="0.15">
      <c r="B82" s="96"/>
      <c r="C82" s="106"/>
      <c r="D82" s="106"/>
      <c r="E82" s="106"/>
      <c r="F82" s="106"/>
      <c r="G82" s="106"/>
      <c r="H82" s="106"/>
      <c r="I82" s="106"/>
      <c r="J82" s="106"/>
      <c r="K82" s="307"/>
      <c r="L82" s="307"/>
      <c r="M82" s="307"/>
      <c r="N82" s="307"/>
      <c r="O82" s="307"/>
    </row>
    <row r="83" spans="2:17" ht="13.5" customHeight="1" x14ac:dyDescent="0.15">
      <c r="B83" s="105"/>
      <c r="C83" s="103"/>
      <c r="D83" s="103"/>
      <c r="E83" s="103"/>
      <c r="F83" s="103"/>
      <c r="G83" s="103"/>
      <c r="H83" s="103"/>
      <c r="I83" s="103"/>
      <c r="J83" s="103"/>
      <c r="K83" s="103"/>
      <c r="L83" s="103"/>
      <c r="M83" s="103"/>
      <c r="N83" s="103"/>
      <c r="O83" s="103"/>
      <c r="P83" s="187"/>
    </row>
    <row r="84" spans="2:17" ht="13.5" customHeight="1" x14ac:dyDescent="0.15">
      <c r="H84" s="106"/>
      <c r="I84" s="106"/>
      <c r="J84" s="106"/>
      <c r="K84" s="106"/>
      <c r="L84" s="106"/>
      <c r="M84" s="106"/>
      <c r="N84" s="106"/>
      <c r="O84" s="106"/>
      <c r="P84" s="106"/>
      <c r="Q84" s="106"/>
    </row>
    <row r="85" spans="2:17" ht="13.5" customHeight="1" x14ac:dyDescent="0.15">
      <c r="B85" s="106"/>
      <c r="C85" s="106"/>
      <c r="D85" s="106"/>
      <c r="E85" s="106"/>
      <c r="F85" s="106"/>
      <c r="G85" s="106"/>
      <c r="H85" s="106"/>
      <c r="I85" s="106"/>
      <c r="J85" s="106"/>
      <c r="K85" s="106"/>
      <c r="L85" s="106"/>
      <c r="M85" s="106"/>
      <c r="N85" s="106"/>
      <c r="O85" s="106"/>
      <c r="P85" s="106"/>
      <c r="Q85" s="106"/>
    </row>
    <row r="86" spans="2:17" ht="13.5" hidden="1" customHeight="1" x14ac:dyDescent="0.15">
      <c r="B86" s="106"/>
      <c r="C86" s="106"/>
      <c r="D86" s="106"/>
      <c r="E86" s="106"/>
      <c r="F86" s="106"/>
      <c r="G86" s="106"/>
      <c r="H86" s="106"/>
      <c r="I86" s="106"/>
      <c r="J86" s="106"/>
      <c r="K86" s="106"/>
      <c r="L86" s="106"/>
      <c r="M86" s="106"/>
      <c r="N86" s="106"/>
      <c r="O86" s="106"/>
      <c r="P86" s="106"/>
      <c r="Q86" s="106"/>
    </row>
    <row r="87" spans="2:17" ht="13.5" hidden="1" customHeight="1" x14ac:dyDescent="0.15">
      <c r="B87" s="106"/>
      <c r="C87" s="106"/>
      <c r="D87" s="106"/>
      <c r="E87" s="106"/>
      <c r="F87" s="106"/>
      <c r="G87" s="106"/>
      <c r="H87" s="106"/>
      <c r="I87" s="106"/>
      <c r="J87" s="106"/>
      <c r="K87" s="308"/>
      <c r="L87" s="106"/>
      <c r="M87" s="106"/>
      <c r="N87" s="106"/>
      <c r="O87" s="106"/>
      <c r="P87" s="106"/>
      <c r="Q87" s="106"/>
    </row>
    <row r="88" spans="2:17" ht="13.5" hidden="1" customHeight="1" x14ac:dyDescent="0.15">
      <c r="B88" s="106"/>
      <c r="C88" s="106"/>
      <c r="D88" s="106"/>
      <c r="E88" s="106"/>
      <c r="F88" s="106"/>
      <c r="G88" s="106"/>
      <c r="H88" s="106"/>
      <c r="I88" s="106"/>
      <c r="J88" s="106"/>
      <c r="K88" s="106"/>
      <c r="L88" s="106"/>
      <c r="M88" s="106"/>
      <c r="N88" s="106"/>
      <c r="O88" s="106"/>
      <c r="P88" s="106"/>
      <c r="Q88" s="106"/>
    </row>
    <row r="89" spans="2:17" ht="13.5" hidden="1" customHeight="1" x14ac:dyDescent="0.15">
      <c r="B89" s="106"/>
      <c r="C89" s="106"/>
      <c r="D89" s="106"/>
      <c r="E89" s="106"/>
      <c r="F89" s="106"/>
      <c r="G89" s="106"/>
      <c r="H89" s="106"/>
      <c r="I89" s="106"/>
      <c r="J89" s="106"/>
      <c r="K89" s="106"/>
      <c r="L89" s="106"/>
      <c r="M89" s="106"/>
      <c r="N89" s="106"/>
      <c r="O89" s="106"/>
      <c r="P89" s="106"/>
      <c r="Q89" s="106"/>
    </row>
    <row r="90" spans="2:17" ht="13.5" hidden="1" customHeight="1" x14ac:dyDescent="0.15">
      <c r="B90" s="106"/>
      <c r="C90" s="106"/>
      <c r="D90" s="106"/>
      <c r="E90" s="106"/>
      <c r="F90" s="106"/>
      <c r="G90" s="106"/>
      <c r="H90" s="106"/>
      <c r="I90" s="106"/>
      <c r="J90" s="106"/>
      <c r="K90" s="106"/>
      <c r="L90" s="106"/>
      <c r="M90" s="106"/>
      <c r="N90" s="106"/>
      <c r="O90" s="106"/>
      <c r="P90" s="106"/>
      <c r="Q90" s="106"/>
    </row>
    <row r="91" spans="2:17" ht="13.5" hidden="1" customHeight="1" x14ac:dyDescent="0.15">
      <c r="B91" s="106"/>
      <c r="C91" s="106"/>
      <c r="D91" s="106"/>
      <c r="E91" s="106"/>
      <c r="F91" s="106"/>
      <c r="G91" s="106"/>
      <c r="H91" s="106"/>
      <c r="I91" s="106"/>
      <c r="J91" s="106"/>
      <c r="K91" s="106"/>
      <c r="L91" s="106"/>
      <c r="M91" s="106"/>
      <c r="N91" s="106"/>
      <c r="O91" s="106"/>
      <c r="P91" s="106"/>
      <c r="Q91" s="106"/>
    </row>
    <row r="92" spans="2:17" ht="13.5" hidden="1" customHeight="1" x14ac:dyDescent="0.15">
      <c r="B92" s="106"/>
      <c r="C92" s="106"/>
      <c r="D92" s="106"/>
      <c r="E92" s="106"/>
      <c r="F92" s="106"/>
      <c r="G92" s="106"/>
      <c r="H92" s="106"/>
      <c r="I92" s="106"/>
      <c r="J92" s="106"/>
      <c r="K92" s="106"/>
      <c r="L92" s="106"/>
      <c r="M92" s="106"/>
      <c r="N92" s="106"/>
      <c r="O92" s="106"/>
      <c r="P92" s="106"/>
      <c r="Q92" s="106"/>
    </row>
    <row r="93" spans="2:17" ht="13.5" hidden="1" customHeight="1" x14ac:dyDescent="0.15">
      <c r="B93" s="106"/>
      <c r="C93" s="106"/>
      <c r="D93" s="106"/>
      <c r="E93" s="106"/>
      <c r="F93" s="106"/>
      <c r="G93" s="106"/>
      <c r="H93" s="106"/>
      <c r="I93" s="106"/>
      <c r="J93" s="106"/>
      <c r="K93" s="106"/>
      <c r="L93" s="106"/>
      <c r="M93" s="106"/>
      <c r="N93" s="106"/>
      <c r="O93" s="106"/>
      <c r="P93" s="106"/>
      <c r="Q93" s="106"/>
    </row>
    <row r="94" spans="2:17" ht="13.5" hidden="1" customHeight="1" x14ac:dyDescent="0.15">
      <c r="B94" s="106"/>
      <c r="C94" s="106"/>
      <c r="D94" s="106"/>
      <c r="E94" s="106"/>
      <c r="F94" s="106"/>
      <c r="G94" s="106"/>
      <c r="H94" s="106"/>
      <c r="I94" s="106"/>
      <c r="J94" s="106"/>
      <c r="K94" s="106"/>
      <c r="L94" s="106"/>
      <c r="M94" s="106"/>
      <c r="N94" s="106"/>
      <c r="O94" s="106"/>
      <c r="P94" s="106"/>
      <c r="Q94" s="106"/>
    </row>
    <row r="95" spans="2:17" ht="13.5" hidden="1" customHeight="1" x14ac:dyDescent="0.15">
      <c r="B95" s="106"/>
      <c r="C95" s="106"/>
      <c r="D95" s="106"/>
      <c r="E95" s="106"/>
      <c r="F95" s="106"/>
      <c r="G95" s="106"/>
      <c r="H95" s="106"/>
      <c r="I95" s="106"/>
      <c r="J95" s="106"/>
      <c r="K95" s="106"/>
      <c r="L95" s="106"/>
      <c r="M95" s="106"/>
      <c r="N95" s="106"/>
      <c r="O95" s="106"/>
      <c r="P95" s="106"/>
      <c r="Q95" s="106"/>
    </row>
    <row r="96" spans="2:17" ht="13.5" hidden="1" customHeight="1" x14ac:dyDescent="0.15">
      <c r="B96" s="106"/>
      <c r="C96" s="106"/>
      <c r="D96" s="106"/>
      <c r="E96" s="106"/>
      <c r="F96" s="106"/>
      <c r="G96" s="106"/>
      <c r="H96" s="106"/>
      <c r="I96" s="106"/>
      <c r="J96" s="106"/>
      <c r="K96" s="106"/>
      <c r="L96" s="106"/>
      <c r="M96" s="106"/>
      <c r="N96" s="106"/>
      <c r="O96" s="106"/>
      <c r="P96" s="106"/>
      <c r="Q96" s="106"/>
    </row>
    <row r="97" spans="2:17" ht="13.5" hidden="1" customHeight="1" x14ac:dyDescent="0.15">
      <c r="B97" s="106"/>
      <c r="C97" s="106"/>
      <c r="D97" s="106"/>
      <c r="E97" s="106"/>
      <c r="F97" s="106"/>
      <c r="G97" s="106"/>
      <c r="H97" s="106"/>
      <c r="I97" s="106"/>
      <c r="J97" s="106"/>
      <c r="K97" s="106"/>
      <c r="L97" s="106"/>
      <c r="M97" s="106"/>
      <c r="N97" s="106"/>
      <c r="O97" s="106"/>
      <c r="P97" s="106"/>
      <c r="Q97" s="106"/>
    </row>
    <row r="98" spans="2:17" ht="13.5" hidden="1" customHeight="1" x14ac:dyDescent="0.15">
      <c r="B98" s="106"/>
      <c r="C98" s="106"/>
      <c r="D98" s="106"/>
      <c r="E98" s="106"/>
      <c r="F98" s="106"/>
      <c r="G98" s="106"/>
      <c r="H98" s="106"/>
      <c r="I98" s="106"/>
      <c r="J98" s="106"/>
      <c r="K98" s="106"/>
      <c r="L98" s="106"/>
      <c r="M98" s="106"/>
      <c r="N98" s="106"/>
      <c r="O98" s="106"/>
      <c r="P98" s="106"/>
      <c r="Q98" s="106"/>
    </row>
    <row r="99" spans="2:17" ht="13.5" hidden="1" customHeight="1" x14ac:dyDescent="0.15">
      <c r="B99" s="106"/>
      <c r="C99" s="106"/>
      <c r="D99" s="106"/>
      <c r="E99" s="106"/>
      <c r="F99" s="106"/>
      <c r="G99" s="106"/>
      <c r="H99" s="106"/>
      <c r="I99" s="106"/>
      <c r="J99" s="106"/>
      <c r="K99" s="106"/>
      <c r="L99" s="106"/>
      <c r="M99" s="106"/>
      <c r="N99" s="106"/>
      <c r="O99" s="106"/>
      <c r="P99" s="106"/>
      <c r="Q99" s="106"/>
    </row>
    <row r="100" spans="2:17" ht="13.5" hidden="1" customHeight="1" x14ac:dyDescent="0.15">
      <c r="B100" s="106"/>
      <c r="C100" s="106"/>
      <c r="D100" s="106"/>
      <c r="E100" s="106"/>
      <c r="F100" s="106"/>
      <c r="G100" s="106"/>
      <c r="H100" s="106"/>
      <c r="I100" s="106"/>
      <c r="J100" s="106"/>
      <c r="K100" s="106"/>
      <c r="L100" s="106"/>
      <c r="M100" s="106"/>
      <c r="N100" s="106"/>
      <c r="O100" s="106"/>
      <c r="P100" s="106"/>
      <c r="Q100" s="106"/>
    </row>
    <row r="101" spans="2:17" ht="13.5" hidden="1" customHeight="1" x14ac:dyDescent="0.15">
      <c r="B101" s="106"/>
      <c r="C101" s="106"/>
      <c r="D101" s="106"/>
      <c r="E101" s="106"/>
      <c r="F101" s="106"/>
      <c r="G101" s="106"/>
      <c r="H101" s="106"/>
      <c r="I101" s="106"/>
      <c r="J101" s="106"/>
      <c r="K101" s="106"/>
      <c r="L101" s="106"/>
      <c r="M101" s="106"/>
      <c r="N101" s="106"/>
      <c r="O101" s="106"/>
      <c r="P101" s="106"/>
      <c r="Q101" s="106"/>
    </row>
    <row r="102" spans="2:17" ht="13.5" hidden="1" customHeight="1" x14ac:dyDescent="0.15">
      <c r="B102" s="106"/>
      <c r="C102" s="106"/>
      <c r="D102" s="106"/>
      <c r="E102" s="106"/>
      <c r="F102" s="106"/>
      <c r="G102" s="106"/>
      <c r="H102" s="106"/>
      <c r="I102" s="106"/>
      <c r="J102" s="106"/>
      <c r="K102" s="106"/>
      <c r="L102" s="106"/>
      <c r="M102" s="106"/>
      <c r="N102" s="106"/>
      <c r="O102" s="106"/>
      <c r="P102" s="106"/>
      <c r="Q102" s="106"/>
    </row>
    <row r="103" spans="2:17" ht="13.5" hidden="1" customHeight="1" x14ac:dyDescent="0.15">
      <c r="B103" s="106"/>
      <c r="C103" s="106"/>
      <c r="D103" s="106"/>
      <c r="E103" s="106"/>
      <c r="F103" s="106"/>
      <c r="G103" s="106"/>
      <c r="H103" s="106"/>
      <c r="I103" s="106"/>
      <c r="J103" s="106"/>
      <c r="K103" s="106"/>
      <c r="L103" s="106"/>
      <c r="M103" s="106"/>
      <c r="N103" s="106"/>
      <c r="O103" s="106"/>
      <c r="P103" s="106"/>
      <c r="Q103" s="106"/>
    </row>
    <row r="104" spans="2:17" ht="13.5" hidden="1" customHeight="1" x14ac:dyDescent="0.15">
      <c r="B104" s="106"/>
      <c r="C104" s="106"/>
      <c r="D104" s="106"/>
      <c r="E104" s="106"/>
      <c r="F104" s="106"/>
      <c r="G104" s="106"/>
      <c r="H104" s="106"/>
      <c r="I104" s="106"/>
      <c r="J104" s="106"/>
      <c r="K104" s="106"/>
      <c r="L104" s="106"/>
      <c r="M104" s="106"/>
      <c r="N104" s="106"/>
      <c r="O104" s="106"/>
      <c r="P104" s="106"/>
      <c r="Q104" s="106"/>
    </row>
    <row r="105" spans="2:17" ht="13.5" hidden="1" customHeight="1" x14ac:dyDescent="0.15">
      <c r="B105" s="106"/>
      <c r="C105" s="106"/>
      <c r="D105" s="106"/>
      <c r="E105" s="106"/>
      <c r="F105" s="106"/>
      <c r="G105" s="106"/>
      <c r="H105" s="106"/>
      <c r="I105" s="106"/>
      <c r="J105" s="106"/>
      <c r="K105" s="106"/>
      <c r="L105" s="106"/>
      <c r="M105" s="106"/>
      <c r="N105" s="106"/>
      <c r="O105" s="106"/>
      <c r="P105" s="106"/>
      <c r="Q105" s="106"/>
    </row>
    <row r="106" spans="2:17" ht="13.5" hidden="1" customHeight="1" x14ac:dyDescent="0.15">
      <c r="B106" s="106"/>
      <c r="C106" s="106"/>
      <c r="D106" s="106"/>
      <c r="E106" s="106"/>
      <c r="F106" s="106"/>
      <c r="G106" s="106"/>
      <c r="H106" s="106"/>
      <c r="I106" s="106"/>
      <c r="J106" s="106"/>
      <c r="K106" s="106"/>
      <c r="L106" s="106"/>
      <c r="M106" s="106"/>
      <c r="N106" s="106"/>
      <c r="O106" s="106"/>
      <c r="P106" s="106"/>
      <c r="Q106" s="106"/>
    </row>
    <row r="107" spans="2:17" ht="13.5" hidden="1" customHeight="1" x14ac:dyDescent="0.15">
      <c r="B107" s="106"/>
      <c r="C107" s="106"/>
      <c r="D107" s="106"/>
      <c r="E107" s="106"/>
      <c r="F107" s="106"/>
      <c r="G107" s="106"/>
      <c r="H107" s="106"/>
      <c r="I107" s="106"/>
      <c r="J107" s="106"/>
      <c r="K107" s="106"/>
      <c r="L107" s="106"/>
      <c r="M107" s="106"/>
      <c r="N107" s="106"/>
      <c r="O107" s="106"/>
      <c r="P107" s="106"/>
      <c r="Q107" s="106"/>
    </row>
    <row r="108" spans="2:17" ht="13.5" hidden="1" customHeight="1" x14ac:dyDescent="0.15">
      <c r="B108" s="106"/>
      <c r="C108" s="106"/>
      <c r="D108" s="106"/>
      <c r="E108" s="106"/>
      <c r="F108" s="106"/>
      <c r="G108" s="106"/>
      <c r="H108" s="106"/>
      <c r="I108" s="106"/>
      <c r="J108" s="106"/>
      <c r="K108" s="106"/>
      <c r="L108" s="106"/>
      <c r="M108" s="106"/>
      <c r="N108" s="106"/>
      <c r="O108" s="106"/>
      <c r="P108" s="106"/>
      <c r="Q108" s="106"/>
    </row>
    <row r="109" spans="2:17" ht="13.5" hidden="1" customHeight="1" x14ac:dyDescent="0.15">
      <c r="B109" s="106"/>
      <c r="C109" s="106"/>
      <c r="D109" s="106"/>
      <c r="E109" s="106"/>
      <c r="F109" s="106"/>
      <c r="G109" s="106"/>
      <c r="H109" s="106"/>
      <c r="I109" s="106"/>
      <c r="J109" s="106"/>
      <c r="K109" s="106"/>
      <c r="L109" s="106"/>
      <c r="M109" s="106"/>
      <c r="N109" s="106"/>
      <c r="O109" s="106"/>
      <c r="P109" s="106"/>
      <c r="Q109" s="106"/>
    </row>
    <row r="110" spans="2:17" ht="13.5" hidden="1" customHeight="1" x14ac:dyDescent="0.15">
      <c r="B110" s="106"/>
      <c r="C110" s="106"/>
      <c r="D110" s="106"/>
      <c r="E110" s="106"/>
      <c r="F110" s="106"/>
      <c r="G110" s="106"/>
      <c r="H110" s="106"/>
      <c r="I110" s="106"/>
      <c r="J110" s="106"/>
      <c r="K110" s="106"/>
      <c r="L110" s="106"/>
      <c r="M110" s="106"/>
      <c r="N110" s="106"/>
      <c r="O110" s="106"/>
      <c r="P110" s="106"/>
      <c r="Q110" s="106"/>
    </row>
    <row r="111" spans="2:17" ht="13.5" hidden="1" customHeight="1" x14ac:dyDescent="0.15">
      <c r="B111" s="106"/>
      <c r="C111" s="106"/>
      <c r="D111" s="106"/>
      <c r="E111" s="106"/>
      <c r="F111" s="106"/>
      <c r="G111" s="106"/>
      <c r="H111" s="106"/>
      <c r="I111" s="106"/>
      <c r="J111" s="106"/>
      <c r="K111" s="106"/>
      <c r="L111" s="106"/>
      <c r="M111" s="106"/>
      <c r="N111" s="106"/>
      <c r="O111" s="106"/>
      <c r="P111" s="106"/>
      <c r="Q111" s="106"/>
    </row>
    <row r="112" spans="2:17" ht="13.5" hidden="1" customHeight="1" x14ac:dyDescent="0.15">
      <c r="B112" s="106"/>
      <c r="C112" s="106"/>
      <c r="D112" s="106"/>
      <c r="E112" s="106"/>
      <c r="F112" s="106"/>
      <c r="G112" s="106"/>
      <c r="H112" s="106"/>
      <c r="I112" s="106"/>
      <c r="J112" s="106"/>
      <c r="K112" s="106"/>
      <c r="L112" s="106"/>
      <c r="M112" s="106"/>
      <c r="N112" s="106"/>
      <c r="O112" s="106"/>
      <c r="P112" s="106"/>
      <c r="Q112" s="106"/>
    </row>
    <row r="113" spans="2:17" ht="13.5" hidden="1" customHeight="1" x14ac:dyDescent="0.15">
      <c r="B113" s="106"/>
      <c r="C113" s="106"/>
      <c r="D113" s="106"/>
      <c r="E113" s="106"/>
      <c r="F113" s="106"/>
      <c r="G113" s="106"/>
      <c r="H113" s="106"/>
      <c r="I113" s="106"/>
      <c r="J113" s="106"/>
      <c r="K113" s="106"/>
      <c r="L113" s="106"/>
      <c r="M113" s="106"/>
      <c r="N113" s="106"/>
      <c r="O113" s="106"/>
      <c r="P113" s="106"/>
      <c r="Q113" s="106"/>
    </row>
    <row r="114" spans="2:17" ht="13.5" hidden="1" customHeight="1" x14ac:dyDescent="0.15">
      <c r="B114" s="106"/>
      <c r="C114" s="106"/>
      <c r="D114" s="106"/>
      <c r="E114" s="106"/>
      <c r="F114" s="106"/>
      <c r="G114" s="106"/>
      <c r="H114" s="106"/>
      <c r="I114" s="106"/>
      <c r="J114" s="106"/>
      <c r="K114" s="106"/>
      <c r="L114" s="106"/>
      <c r="M114" s="106"/>
      <c r="N114" s="106"/>
      <c r="O114" s="106"/>
      <c r="P114" s="106"/>
      <c r="Q114" s="106"/>
    </row>
    <row r="115" spans="2:17" ht="13.5" hidden="1" customHeight="1" x14ac:dyDescent="0.15">
      <c r="B115" s="106"/>
      <c r="C115" s="106"/>
      <c r="D115" s="106"/>
      <c r="E115" s="106"/>
      <c r="F115" s="106"/>
      <c r="G115" s="106"/>
      <c r="H115" s="106"/>
      <c r="I115" s="106"/>
      <c r="J115" s="106"/>
      <c r="K115" s="106"/>
      <c r="L115" s="106"/>
      <c r="M115" s="106"/>
      <c r="N115" s="106"/>
      <c r="O115" s="106"/>
      <c r="P115" s="106"/>
      <c r="Q115" s="106"/>
    </row>
    <row r="116" spans="2:17" ht="13.5" hidden="1" customHeight="1" x14ac:dyDescent="0.15">
      <c r="B116" s="106"/>
      <c r="C116" s="106"/>
      <c r="D116" s="106"/>
      <c r="E116" s="106"/>
      <c r="F116" s="106"/>
      <c r="G116" s="106"/>
      <c r="H116" s="106"/>
      <c r="I116" s="106"/>
      <c r="J116" s="106"/>
      <c r="K116" s="106"/>
      <c r="L116" s="106"/>
      <c r="M116" s="106"/>
      <c r="N116" s="106"/>
      <c r="O116" s="106"/>
      <c r="P116" s="106"/>
      <c r="Q116" s="106"/>
    </row>
    <row r="117" spans="2:17" ht="13.5" hidden="1" customHeight="1" x14ac:dyDescent="0.15">
      <c r="B117" s="106"/>
      <c r="C117" s="106"/>
      <c r="D117" s="106"/>
      <c r="E117" s="106"/>
      <c r="F117" s="106"/>
      <c r="G117" s="106"/>
      <c r="H117" s="106"/>
      <c r="I117" s="106"/>
      <c r="J117" s="106"/>
      <c r="K117" s="106"/>
      <c r="L117" s="106"/>
      <c r="M117" s="106"/>
      <c r="N117" s="106"/>
      <c r="O117" s="106"/>
      <c r="P117" s="106"/>
      <c r="Q117" s="106"/>
    </row>
    <row r="118" spans="2:17" ht="13.5" hidden="1" customHeight="1" x14ac:dyDescent="0.15">
      <c r="B118" s="106"/>
      <c r="C118" s="106"/>
      <c r="D118" s="106"/>
      <c r="E118" s="106"/>
      <c r="F118" s="106"/>
      <c r="G118" s="106"/>
      <c r="H118" s="106"/>
      <c r="I118" s="106"/>
      <c r="J118" s="106"/>
      <c r="K118" s="106"/>
      <c r="L118" s="106"/>
      <c r="M118" s="106"/>
      <c r="N118" s="106"/>
      <c r="O118" s="106"/>
      <c r="P118" s="106"/>
      <c r="Q118" s="106"/>
    </row>
    <row r="119" spans="2:17" ht="13.5" hidden="1" customHeight="1" x14ac:dyDescent="0.15">
      <c r="B119" s="106"/>
      <c r="C119" s="106"/>
      <c r="D119" s="106"/>
      <c r="E119" s="106"/>
      <c r="F119" s="106"/>
      <c r="G119" s="106"/>
      <c r="H119" s="106"/>
      <c r="I119" s="106"/>
      <c r="J119" s="106"/>
      <c r="K119" s="106"/>
      <c r="L119" s="106"/>
      <c r="M119" s="106"/>
      <c r="N119" s="106"/>
      <c r="O119" s="106"/>
      <c r="P119" s="106"/>
      <c r="Q119" s="106"/>
    </row>
    <row r="120" spans="2:17" ht="13.5" hidden="1" customHeight="1" x14ac:dyDescent="0.15">
      <c r="B120" s="106"/>
      <c r="C120" s="106"/>
      <c r="D120" s="106"/>
      <c r="E120" s="106"/>
      <c r="F120" s="106"/>
      <c r="G120" s="106"/>
      <c r="H120" s="106"/>
      <c r="I120" s="106"/>
      <c r="J120" s="106"/>
      <c r="K120" s="106"/>
      <c r="L120" s="106"/>
      <c r="M120" s="106"/>
      <c r="N120" s="106"/>
      <c r="O120" s="106"/>
      <c r="P120" s="106"/>
      <c r="Q120" s="106"/>
    </row>
    <row r="121" spans="2:17" ht="13.5" hidden="1" customHeight="1" x14ac:dyDescent="0.15">
      <c r="B121" s="106"/>
      <c r="C121" s="106"/>
      <c r="D121" s="106"/>
      <c r="E121" s="106"/>
      <c r="F121" s="106"/>
      <c r="G121" s="106"/>
      <c r="H121" s="106"/>
      <c r="I121" s="106"/>
      <c r="J121" s="106"/>
      <c r="K121" s="106"/>
      <c r="L121" s="106"/>
      <c r="M121" s="106"/>
      <c r="N121" s="106"/>
      <c r="O121" s="106"/>
      <c r="P121" s="106"/>
      <c r="Q121" s="106"/>
    </row>
    <row r="122" spans="2:17" ht="13.5" hidden="1" customHeight="1" x14ac:dyDescent="0.15">
      <c r="B122" s="106"/>
      <c r="C122" s="106"/>
      <c r="D122" s="106"/>
      <c r="E122" s="106"/>
      <c r="F122" s="106"/>
      <c r="G122" s="106"/>
      <c r="H122" s="106"/>
      <c r="I122" s="106"/>
      <c r="J122" s="106"/>
      <c r="K122" s="106"/>
      <c r="L122" s="106"/>
      <c r="M122" s="106"/>
      <c r="N122" s="106"/>
      <c r="O122" s="106"/>
      <c r="P122" s="106"/>
      <c r="Q122" s="106"/>
    </row>
    <row r="123" spans="2:17" ht="13.5" hidden="1" customHeight="1" x14ac:dyDescent="0.15">
      <c r="B123" s="106"/>
      <c r="C123" s="106"/>
      <c r="D123" s="106"/>
      <c r="E123" s="106"/>
      <c r="F123" s="106"/>
      <c r="G123" s="106"/>
      <c r="H123" s="106"/>
      <c r="I123" s="106"/>
      <c r="J123" s="106"/>
      <c r="K123" s="106"/>
      <c r="L123" s="106"/>
      <c r="M123" s="106"/>
      <c r="N123" s="106"/>
      <c r="O123" s="106"/>
      <c r="P123" s="106"/>
      <c r="Q123" s="106"/>
    </row>
    <row r="124" spans="2:17" ht="13.5" hidden="1" customHeight="1" x14ac:dyDescent="0.15">
      <c r="B124" s="106"/>
      <c r="C124" s="106"/>
      <c r="D124" s="106"/>
      <c r="E124" s="106"/>
      <c r="F124" s="106"/>
      <c r="G124" s="106"/>
      <c r="H124" s="106"/>
      <c r="I124" s="106"/>
      <c r="J124" s="106"/>
      <c r="K124" s="106"/>
      <c r="L124" s="106"/>
      <c r="M124" s="106"/>
      <c r="N124" s="106"/>
      <c r="O124" s="106"/>
      <c r="P124" s="106"/>
      <c r="Q124" s="106"/>
    </row>
    <row r="125" spans="2:17" ht="13.5" hidden="1" customHeight="1" x14ac:dyDescent="0.15">
      <c r="B125" s="106"/>
      <c r="C125" s="106"/>
      <c r="D125" s="106"/>
      <c r="E125" s="106"/>
      <c r="F125" s="106"/>
      <c r="G125" s="106"/>
      <c r="H125" s="106"/>
      <c r="I125" s="106"/>
      <c r="J125" s="106"/>
      <c r="K125" s="106"/>
      <c r="L125" s="106"/>
      <c r="M125" s="106"/>
      <c r="N125" s="106"/>
      <c r="O125" s="106"/>
      <c r="P125" s="106"/>
      <c r="Q125" s="106"/>
    </row>
    <row r="126" spans="2:17" ht="13.5" hidden="1" customHeight="1" x14ac:dyDescent="0.15">
      <c r="B126" s="106"/>
      <c r="C126" s="106"/>
      <c r="D126" s="106"/>
      <c r="E126" s="106"/>
      <c r="F126" s="106"/>
      <c r="G126" s="106"/>
      <c r="H126" s="106"/>
      <c r="I126" s="106"/>
      <c r="J126" s="106"/>
      <c r="K126" s="106"/>
      <c r="L126" s="106"/>
      <c r="M126" s="106"/>
      <c r="N126" s="106"/>
      <c r="O126" s="106"/>
      <c r="P126" s="106"/>
      <c r="Q126" s="106"/>
    </row>
    <row r="127" spans="2:17" ht="13.5" hidden="1" customHeight="1" x14ac:dyDescent="0.15">
      <c r="B127" s="106"/>
      <c r="C127" s="106"/>
      <c r="D127" s="106"/>
      <c r="E127" s="106"/>
      <c r="F127" s="106"/>
      <c r="G127" s="106"/>
      <c r="H127" s="106"/>
      <c r="I127" s="106"/>
      <c r="J127" s="106"/>
      <c r="K127" s="106"/>
      <c r="L127" s="106"/>
      <c r="M127" s="106"/>
      <c r="N127" s="106"/>
      <c r="O127" s="106"/>
      <c r="P127" s="106"/>
      <c r="Q127" s="106"/>
    </row>
    <row r="128" spans="2:17" ht="13.5" hidden="1" customHeight="1" x14ac:dyDescent="0.15">
      <c r="B128" s="106"/>
      <c r="C128" s="106"/>
      <c r="D128" s="106"/>
      <c r="E128" s="106"/>
      <c r="F128" s="106"/>
      <c r="G128" s="106"/>
      <c r="H128" s="106"/>
      <c r="I128" s="106"/>
      <c r="J128" s="106"/>
      <c r="K128" s="106"/>
      <c r="L128" s="106"/>
      <c r="M128" s="106"/>
      <c r="N128" s="106"/>
      <c r="O128" s="106"/>
      <c r="P128" s="106"/>
      <c r="Q128" s="106"/>
    </row>
    <row r="129" spans="2:17" ht="13.5" hidden="1" customHeight="1" x14ac:dyDescent="0.15">
      <c r="B129" s="106"/>
      <c r="C129" s="106"/>
      <c r="D129" s="106"/>
      <c r="E129" s="106"/>
      <c r="F129" s="106"/>
      <c r="G129" s="106"/>
      <c r="H129" s="106"/>
      <c r="I129" s="106"/>
      <c r="J129" s="106"/>
      <c r="K129" s="106"/>
      <c r="L129" s="106"/>
      <c r="M129" s="106"/>
      <c r="N129" s="106"/>
      <c r="O129" s="106"/>
      <c r="P129" s="106"/>
      <c r="Q129" s="106"/>
    </row>
    <row r="130" spans="2:17" ht="13.5" hidden="1" customHeight="1" x14ac:dyDescent="0.15">
      <c r="B130" s="106"/>
      <c r="C130" s="106"/>
      <c r="D130" s="106"/>
      <c r="E130" s="106"/>
      <c r="F130" s="106"/>
      <c r="G130" s="106"/>
      <c r="H130" s="106"/>
      <c r="I130" s="106"/>
      <c r="J130" s="106"/>
      <c r="K130" s="106"/>
      <c r="L130" s="106"/>
      <c r="M130" s="106"/>
      <c r="N130" s="106"/>
      <c r="O130" s="106"/>
      <c r="P130" s="106"/>
      <c r="Q130" s="106"/>
    </row>
    <row r="131" spans="2:17" ht="13.5" hidden="1" customHeight="1" x14ac:dyDescent="0.15">
      <c r="B131" s="106"/>
      <c r="C131" s="106"/>
      <c r="D131" s="106"/>
      <c r="E131" s="106"/>
      <c r="F131" s="106"/>
      <c r="G131" s="106"/>
      <c r="H131" s="106"/>
      <c r="I131" s="106"/>
      <c r="J131" s="106"/>
      <c r="K131" s="106"/>
      <c r="L131" s="106"/>
      <c r="M131" s="106"/>
      <c r="N131" s="106"/>
      <c r="O131" s="106"/>
      <c r="P131" s="106"/>
      <c r="Q131" s="106"/>
    </row>
    <row r="132" spans="2:17" ht="13.5" hidden="1" customHeight="1" x14ac:dyDescent="0.15">
      <c r="B132" s="106"/>
      <c r="C132" s="106"/>
      <c r="D132" s="106"/>
      <c r="E132" s="106"/>
      <c r="F132" s="106"/>
      <c r="G132" s="106"/>
      <c r="H132" s="106"/>
      <c r="I132" s="106"/>
      <c r="J132" s="106"/>
      <c r="K132" s="106"/>
      <c r="L132" s="106"/>
      <c r="M132" s="106"/>
      <c r="N132" s="106"/>
      <c r="O132" s="106"/>
      <c r="P132" s="106"/>
      <c r="Q132" s="106"/>
    </row>
    <row r="133" spans="2:17" ht="13.5" hidden="1" customHeight="1" x14ac:dyDescent="0.15">
      <c r="B133" s="106"/>
      <c r="C133" s="106"/>
      <c r="D133" s="106"/>
      <c r="E133" s="106"/>
      <c r="F133" s="106"/>
      <c r="G133" s="106"/>
      <c r="H133" s="106"/>
      <c r="I133" s="106"/>
      <c r="J133" s="106"/>
      <c r="K133" s="106"/>
      <c r="L133" s="106"/>
      <c r="M133" s="106"/>
      <c r="N133" s="106"/>
      <c r="O133" s="106"/>
      <c r="P133" s="106"/>
      <c r="Q133" s="106"/>
    </row>
    <row r="134" spans="2:17" ht="13.5" hidden="1" customHeight="1" x14ac:dyDescent="0.15">
      <c r="B134" s="106"/>
      <c r="C134" s="106"/>
      <c r="D134" s="106"/>
      <c r="E134" s="106"/>
      <c r="F134" s="106"/>
      <c r="G134" s="106"/>
      <c r="H134" s="106"/>
      <c r="I134" s="106"/>
      <c r="J134" s="106"/>
      <c r="K134" s="106"/>
      <c r="L134" s="106"/>
      <c r="M134" s="106"/>
      <c r="N134" s="106"/>
      <c r="O134" s="106"/>
      <c r="P134" s="106"/>
      <c r="Q134" s="106"/>
    </row>
    <row r="135" spans="2:17" ht="13.5" hidden="1" customHeight="1" x14ac:dyDescent="0.15">
      <c r="B135" s="106"/>
      <c r="C135" s="106"/>
      <c r="D135" s="106"/>
      <c r="E135" s="106"/>
      <c r="F135" s="106"/>
      <c r="G135" s="106"/>
      <c r="H135" s="106"/>
      <c r="I135" s="106"/>
      <c r="J135" s="106"/>
      <c r="K135" s="106"/>
      <c r="L135" s="106"/>
      <c r="M135" s="106"/>
      <c r="N135" s="106"/>
      <c r="O135" s="106"/>
      <c r="P135" s="106"/>
      <c r="Q135" s="106"/>
    </row>
    <row r="136" spans="2:17" ht="13.5" hidden="1" customHeight="1" x14ac:dyDescent="0.15">
      <c r="B136" s="106"/>
      <c r="C136" s="106"/>
      <c r="D136" s="106"/>
      <c r="E136" s="106"/>
      <c r="F136" s="106"/>
      <c r="G136" s="106"/>
      <c r="H136" s="106"/>
      <c r="I136" s="106"/>
      <c r="J136" s="106"/>
      <c r="K136" s="106"/>
      <c r="L136" s="106"/>
      <c r="M136" s="106"/>
      <c r="N136" s="106"/>
      <c r="O136" s="106"/>
      <c r="P136" s="106"/>
      <c r="Q136" s="106"/>
    </row>
    <row r="137" spans="2:17" ht="13.5" hidden="1" customHeight="1" x14ac:dyDescent="0.15">
      <c r="B137" s="106"/>
      <c r="C137" s="106"/>
      <c r="D137" s="106"/>
      <c r="E137" s="106"/>
      <c r="F137" s="106"/>
      <c r="G137" s="106"/>
      <c r="H137" s="106"/>
      <c r="I137" s="106"/>
      <c r="J137" s="106"/>
      <c r="K137" s="106"/>
      <c r="L137" s="106"/>
      <c r="M137" s="106"/>
      <c r="N137" s="106"/>
      <c r="O137" s="106"/>
      <c r="P137" s="106"/>
      <c r="Q137" s="106"/>
    </row>
    <row r="138" spans="2:17" ht="13.5" hidden="1" customHeight="1" x14ac:dyDescent="0.15">
      <c r="B138" s="106"/>
      <c r="C138" s="106"/>
      <c r="D138" s="106"/>
      <c r="E138" s="106"/>
      <c r="F138" s="106"/>
      <c r="G138" s="106"/>
      <c r="H138" s="106"/>
      <c r="I138" s="106"/>
      <c r="J138" s="106"/>
      <c r="K138" s="106"/>
      <c r="L138" s="106"/>
      <c r="M138" s="106"/>
      <c r="N138" s="106"/>
      <c r="O138" s="106"/>
      <c r="P138" s="106"/>
      <c r="Q138" s="106"/>
    </row>
    <row r="139" spans="2:17" ht="13.5" hidden="1" customHeight="1" x14ac:dyDescent="0.15">
      <c r="B139" s="106"/>
      <c r="C139" s="106"/>
      <c r="D139" s="106"/>
      <c r="E139" s="106"/>
      <c r="F139" s="106"/>
      <c r="G139" s="106"/>
      <c r="H139" s="106"/>
      <c r="I139" s="106"/>
      <c r="J139" s="106"/>
      <c r="K139" s="106"/>
      <c r="L139" s="106"/>
      <c r="M139" s="106"/>
      <c r="N139" s="106"/>
      <c r="O139" s="106"/>
      <c r="P139" s="106"/>
      <c r="Q139" s="106"/>
    </row>
    <row r="140" spans="2:17" ht="13.5" hidden="1" customHeight="1" x14ac:dyDescent="0.15">
      <c r="B140" s="106"/>
      <c r="C140" s="106"/>
      <c r="D140" s="106"/>
      <c r="E140" s="106"/>
      <c r="F140" s="106"/>
      <c r="G140" s="106"/>
      <c r="H140" s="106"/>
      <c r="I140" s="106"/>
      <c r="J140" s="106"/>
      <c r="K140" s="106"/>
      <c r="L140" s="106"/>
      <c r="M140" s="106"/>
      <c r="N140" s="106"/>
      <c r="O140" s="106"/>
      <c r="P140" s="106"/>
      <c r="Q140" s="106"/>
    </row>
    <row r="141" spans="2:17" ht="13.5" hidden="1" customHeight="1" x14ac:dyDescent="0.15">
      <c r="B141" s="106"/>
      <c r="C141" s="106"/>
      <c r="D141" s="106"/>
      <c r="E141" s="106"/>
      <c r="F141" s="106"/>
      <c r="G141" s="106"/>
      <c r="H141" s="106"/>
      <c r="I141" s="106"/>
      <c r="J141" s="106"/>
      <c r="K141" s="106"/>
      <c r="L141" s="106"/>
      <c r="M141" s="106"/>
      <c r="N141" s="106"/>
      <c r="O141" s="106"/>
      <c r="P141" s="106"/>
      <c r="Q141" s="106"/>
    </row>
    <row r="142" spans="2:17" ht="13.5" hidden="1" customHeight="1" x14ac:dyDescent="0.15">
      <c r="B142" s="106"/>
      <c r="C142" s="106"/>
      <c r="D142" s="106"/>
      <c r="E142" s="106"/>
      <c r="F142" s="106"/>
      <c r="G142" s="106"/>
      <c r="H142" s="106"/>
      <c r="I142" s="106"/>
      <c r="J142" s="106"/>
      <c r="K142" s="106"/>
      <c r="L142" s="106"/>
      <c r="M142" s="106"/>
      <c r="N142" s="106"/>
      <c r="O142" s="106"/>
      <c r="P142" s="106"/>
      <c r="Q142" s="106"/>
    </row>
    <row r="143" spans="2:17" ht="13.5" hidden="1" customHeight="1" x14ac:dyDescent="0.15">
      <c r="B143" s="106"/>
      <c r="C143" s="106"/>
      <c r="D143" s="106"/>
      <c r="E143" s="106"/>
      <c r="F143" s="106"/>
      <c r="G143" s="106"/>
      <c r="H143" s="106"/>
      <c r="I143" s="106"/>
      <c r="J143" s="106"/>
      <c r="K143" s="106"/>
      <c r="L143" s="106"/>
      <c r="M143" s="106"/>
      <c r="N143" s="106"/>
      <c r="O143" s="106"/>
      <c r="P143" s="106"/>
      <c r="Q143" s="106"/>
    </row>
    <row r="144" spans="2:17" ht="13.5" hidden="1" customHeight="1" x14ac:dyDescent="0.15">
      <c r="B144" s="106"/>
      <c r="C144" s="106"/>
      <c r="D144" s="106"/>
      <c r="E144" s="106"/>
      <c r="F144" s="106"/>
      <c r="G144" s="106"/>
      <c r="H144" s="106"/>
      <c r="I144" s="106"/>
      <c r="J144" s="106"/>
      <c r="K144" s="106"/>
      <c r="L144" s="106"/>
      <c r="M144" s="106"/>
      <c r="N144" s="106"/>
      <c r="O144" s="106"/>
      <c r="P144" s="106"/>
      <c r="Q144" s="106"/>
    </row>
    <row r="145" spans="2:17" ht="13.5" hidden="1" customHeight="1" x14ac:dyDescent="0.15">
      <c r="B145" s="106"/>
      <c r="C145" s="106"/>
      <c r="D145" s="106"/>
      <c r="E145" s="106"/>
      <c r="F145" s="106"/>
      <c r="G145" s="106"/>
      <c r="H145" s="106"/>
      <c r="I145" s="106"/>
      <c r="J145" s="106"/>
      <c r="K145" s="106"/>
      <c r="L145" s="106"/>
      <c r="M145" s="106"/>
      <c r="N145" s="106"/>
      <c r="O145" s="106"/>
      <c r="P145" s="106"/>
      <c r="Q145" s="106"/>
    </row>
    <row r="146" spans="2:17" ht="13.5" hidden="1" customHeight="1" x14ac:dyDescent="0.15">
      <c r="B146" s="106"/>
      <c r="C146" s="106"/>
      <c r="D146" s="106"/>
      <c r="E146" s="106"/>
      <c r="F146" s="106"/>
      <c r="G146" s="106"/>
      <c r="H146" s="106"/>
      <c r="I146" s="106"/>
      <c r="J146" s="106"/>
      <c r="K146" s="106"/>
      <c r="L146" s="106"/>
      <c r="M146" s="106"/>
      <c r="N146" s="106"/>
      <c r="O146" s="106"/>
      <c r="P146" s="106"/>
      <c r="Q146" s="106"/>
    </row>
    <row r="147" spans="2:17" ht="13.5" hidden="1" customHeight="1" x14ac:dyDescent="0.15">
      <c r="B147" s="106"/>
      <c r="C147" s="106"/>
      <c r="D147" s="106"/>
      <c r="E147" s="106"/>
      <c r="F147" s="106"/>
      <c r="G147" s="106"/>
      <c r="H147" s="106"/>
      <c r="I147" s="106"/>
      <c r="J147" s="106"/>
      <c r="K147" s="106"/>
      <c r="L147" s="106"/>
      <c r="M147" s="106"/>
      <c r="N147" s="106"/>
      <c r="O147" s="106"/>
      <c r="P147" s="106"/>
      <c r="Q147" s="106"/>
    </row>
    <row r="148" spans="2:17" ht="13.5" hidden="1" customHeight="1" x14ac:dyDescent="0.15">
      <c r="B148" s="106"/>
      <c r="C148" s="106"/>
      <c r="D148" s="106"/>
      <c r="E148" s="106"/>
      <c r="F148" s="106"/>
      <c r="G148" s="106"/>
      <c r="H148" s="106"/>
      <c r="I148" s="106"/>
      <c r="J148" s="106"/>
      <c r="K148" s="106"/>
      <c r="L148" s="106"/>
      <c r="M148" s="106"/>
      <c r="N148" s="106"/>
      <c r="O148" s="106"/>
      <c r="P148" s="106"/>
      <c r="Q148" s="106"/>
    </row>
    <row r="149" spans="2:17" ht="13.5" hidden="1" customHeight="1" x14ac:dyDescent="0.15">
      <c r="B149" s="106"/>
      <c r="C149" s="106"/>
      <c r="D149" s="106"/>
      <c r="E149" s="106"/>
      <c r="F149" s="106"/>
      <c r="G149" s="106"/>
      <c r="H149" s="106"/>
      <c r="I149" s="106"/>
      <c r="J149" s="106"/>
      <c r="K149" s="106"/>
      <c r="L149" s="106"/>
      <c r="M149" s="106"/>
      <c r="N149" s="106"/>
      <c r="O149" s="106"/>
      <c r="P149" s="106"/>
      <c r="Q149" s="106"/>
    </row>
    <row r="150" spans="2:17" ht="13.5" hidden="1" customHeight="1" x14ac:dyDescent="0.15">
      <c r="B150" s="106"/>
      <c r="C150" s="106"/>
      <c r="D150" s="106"/>
      <c r="E150" s="106"/>
      <c r="F150" s="106"/>
      <c r="G150" s="106"/>
      <c r="H150" s="106"/>
      <c r="I150" s="106"/>
      <c r="J150" s="106"/>
      <c r="K150" s="106"/>
      <c r="L150" s="106"/>
      <c r="M150" s="106"/>
      <c r="N150" s="106"/>
      <c r="O150" s="106"/>
      <c r="P150" s="106"/>
      <c r="Q150" s="106"/>
    </row>
    <row r="151" spans="2:17" ht="13.5" hidden="1" customHeight="1" x14ac:dyDescent="0.15">
      <c r="B151" s="106"/>
      <c r="C151" s="106"/>
      <c r="D151" s="106"/>
      <c r="E151" s="106"/>
      <c r="F151" s="106"/>
      <c r="G151" s="106"/>
      <c r="H151" s="106"/>
      <c r="I151" s="106"/>
      <c r="J151" s="106"/>
      <c r="K151" s="106"/>
      <c r="L151" s="106"/>
      <c r="M151" s="106"/>
      <c r="N151" s="106"/>
      <c r="O151" s="106"/>
      <c r="P151" s="106"/>
      <c r="Q151" s="106"/>
    </row>
    <row r="152" spans="2:17" ht="13.5" hidden="1" customHeight="1" x14ac:dyDescent="0.15">
      <c r="B152" s="106"/>
      <c r="C152" s="106"/>
      <c r="D152" s="106"/>
      <c r="E152" s="106"/>
      <c r="F152" s="106"/>
      <c r="G152" s="106"/>
      <c r="H152" s="106"/>
      <c r="I152" s="106"/>
      <c r="J152" s="106"/>
      <c r="K152" s="106"/>
      <c r="L152" s="106"/>
      <c r="M152" s="106"/>
      <c r="N152" s="106"/>
      <c r="O152" s="106"/>
      <c r="P152" s="106"/>
      <c r="Q152" s="106"/>
    </row>
    <row r="153" spans="2:17" ht="13.5" hidden="1" customHeight="1" x14ac:dyDescent="0.15">
      <c r="B153" s="106"/>
      <c r="C153" s="106"/>
      <c r="D153" s="106"/>
      <c r="E153" s="106"/>
      <c r="F153" s="106"/>
      <c r="G153" s="106"/>
      <c r="H153" s="106"/>
      <c r="I153" s="106"/>
      <c r="J153" s="106"/>
      <c r="K153" s="106"/>
      <c r="L153" s="106"/>
      <c r="M153" s="106"/>
      <c r="N153" s="106"/>
      <c r="O153" s="106"/>
      <c r="P153" s="106"/>
      <c r="Q153" s="106"/>
    </row>
    <row r="154" spans="2:17" ht="13.5" hidden="1" customHeight="1" x14ac:dyDescent="0.15">
      <c r="B154" s="106"/>
      <c r="C154" s="106"/>
      <c r="D154" s="106"/>
      <c r="E154" s="106"/>
      <c r="F154" s="106"/>
      <c r="G154" s="106"/>
      <c r="H154" s="106"/>
      <c r="I154" s="106"/>
      <c r="J154" s="106"/>
      <c r="K154" s="106"/>
      <c r="L154" s="106"/>
      <c r="M154" s="106"/>
      <c r="N154" s="106"/>
      <c r="O154" s="106"/>
      <c r="P154" s="106"/>
      <c r="Q154" s="106"/>
    </row>
    <row r="155" spans="2:17" ht="13.5" hidden="1" customHeight="1" x14ac:dyDescent="0.15">
      <c r="B155" s="106"/>
      <c r="C155" s="106"/>
      <c r="D155" s="106"/>
      <c r="E155" s="106"/>
      <c r="F155" s="106"/>
      <c r="G155" s="106"/>
      <c r="H155" s="106"/>
      <c r="I155" s="106"/>
      <c r="J155" s="106"/>
      <c r="K155" s="106"/>
      <c r="L155" s="106"/>
      <c r="M155" s="106"/>
      <c r="N155" s="106"/>
      <c r="O155" s="106"/>
      <c r="P155" s="106"/>
      <c r="Q155" s="106"/>
    </row>
    <row r="156" spans="2:17" ht="13.5" hidden="1" customHeight="1" x14ac:dyDescent="0.15">
      <c r="B156" s="106"/>
      <c r="C156" s="106"/>
      <c r="D156" s="106"/>
      <c r="E156" s="106"/>
      <c r="F156" s="106"/>
      <c r="G156" s="106"/>
      <c r="H156" s="106"/>
      <c r="I156" s="106"/>
      <c r="J156" s="106"/>
      <c r="K156" s="106"/>
      <c r="L156" s="106"/>
      <c r="M156" s="106"/>
      <c r="N156" s="106"/>
      <c r="O156" s="106"/>
      <c r="P156" s="106"/>
      <c r="Q156" s="106"/>
    </row>
    <row r="157" spans="2:17" ht="13.5" hidden="1" customHeight="1" x14ac:dyDescent="0.15">
      <c r="B157" s="106"/>
      <c r="C157" s="106"/>
      <c r="D157" s="106"/>
      <c r="E157" s="106"/>
      <c r="F157" s="106"/>
      <c r="G157" s="106"/>
      <c r="H157" s="106"/>
      <c r="I157" s="106"/>
      <c r="J157" s="106"/>
      <c r="K157" s="106"/>
      <c r="L157" s="106"/>
      <c r="M157" s="106"/>
      <c r="N157" s="106"/>
      <c r="O157" s="106"/>
      <c r="P157" s="106"/>
      <c r="Q157" s="106"/>
    </row>
    <row r="158" spans="2:17" ht="13.5" hidden="1" customHeight="1" x14ac:dyDescent="0.15">
      <c r="B158" s="106"/>
      <c r="C158" s="106"/>
      <c r="D158" s="106"/>
      <c r="E158" s="106"/>
      <c r="F158" s="106"/>
      <c r="G158" s="106"/>
      <c r="H158" s="106"/>
      <c r="I158" s="106"/>
      <c r="J158" s="106"/>
      <c r="K158" s="106"/>
      <c r="L158" s="106"/>
      <c r="M158" s="106"/>
      <c r="N158" s="106"/>
      <c r="O158" s="106"/>
      <c r="P158" s="106"/>
      <c r="Q158" s="106"/>
    </row>
    <row r="159" spans="2:17" ht="13.5" hidden="1" customHeight="1" x14ac:dyDescent="0.15">
      <c r="B159" s="106"/>
      <c r="C159" s="106"/>
      <c r="D159" s="106"/>
      <c r="E159" s="106"/>
      <c r="F159" s="106"/>
      <c r="G159" s="106"/>
      <c r="H159" s="106"/>
      <c r="I159" s="106"/>
      <c r="J159" s="106"/>
      <c r="K159" s="106"/>
      <c r="L159" s="106"/>
      <c r="M159" s="106"/>
      <c r="N159" s="106"/>
      <c r="O159" s="106"/>
      <c r="P159" s="106"/>
      <c r="Q159" s="106"/>
    </row>
    <row r="160" spans="2:17" ht="13.5" hidden="1" customHeight="1" x14ac:dyDescent="0.15">
      <c r="B160" s="106"/>
      <c r="C160" s="106"/>
      <c r="D160" s="106"/>
      <c r="E160" s="106"/>
      <c r="F160" s="106"/>
      <c r="G160" s="106"/>
      <c r="H160" s="106"/>
      <c r="I160" s="106"/>
      <c r="J160" s="106"/>
      <c r="K160" s="106"/>
      <c r="L160" s="106"/>
      <c r="M160" s="106"/>
      <c r="N160" s="106"/>
      <c r="O160" s="106"/>
      <c r="P160" s="106"/>
      <c r="Q160" s="10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heetViews>
  <sheetFormatPr defaultColWidth="0" defaultRowHeight="13.5" customHeight="1" zeroHeight="1" x14ac:dyDescent="0.15"/>
  <cols>
    <col min="1" max="1" width="9.125" style="279" customWidth="1"/>
    <col min="2" max="16" width="9" style="279" customWidth="1"/>
    <col min="17" max="17" width="9.125" style="279" customWidth="1"/>
    <col min="18" max="18" width="9.125" style="279" bestFit="1" customWidth="1"/>
    <col min="19" max="34" width="9" style="279" customWidth="1"/>
    <col min="35" max="35" width="0" style="283" hidden="1" customWidth="1"/>
    <col min="36" max="16384" width="0" style="283" hidden="1"/>
  </cols>
  <sheetData>
    <row r="1" spans="2:34" ht="13.5" customHeight="1" x14ac:dyDescent="0.15">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row>
    <row r="2" spans="2:34" ht="13.5" customHeight="1" x14ac:dyDescent="0.15">
      <c r="S2" s="283"/>
      <c r="AH2" s="283"/>
    </row>
    <row r="3" spans="2:34" ht="13.5" customHeight="1" x14ac:dyDescent="0.15">
      <c r="C3" s="283"/>
      <c r="D3" s="283"/>
      <c r="E3" s="283"/>
      <c r="F3" s="283"/>
      <c r="G3" s="283"/>
      <c r="H3" s="283"/>
      <c r="I3" s="283"/>
      <c r="J3" s="283"/>
      <c r="K3" s="283"/>
      <c r="L3" s="283"/>
      <c r="M3" s="283"/>
      <c r="N3" s="283"/>
      <c r="O3" s="283"/>
      <c r="P3" s="283"/>
      <c r="Q3" s="283"/>
      <c r="R3" s="283"/>
      <c r="S3" s="283"/>
      <c r="U3" s="283"/>
      <c r="V3" s="283"/>
      <c r="W3" s="283"/>
      <c r="X3" s="283"/>
      <c r="Y3" s="283"/>
      <c r="Z3" s="283"/>
      <c r="AA3" s="283"/>
      <c r="AB3" s="283"/>
      <c r="AC3" s="283"/>
      <c r="AD3" s="283"/>
      <c r="AE3" s="283"/>
      <c r="AF3" s="283"/>
      <c r="AG3" s="283"/>
      <c r="AH3" s="283"/>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283"/>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283"/>
    </row>
    <row r="18" spans="12:34" ht="13.5" customHeight="1" x14ac:dyDescent="0.15"/>
    <row r="19" spans="12:34" ht="13.5" customHeight="1" x14ac:dyDescent="0.15"/>
    <row r="20" spans="12:34" ht="13.5" customHeight="1" x14ac:dyDescent="0.15">
      <c r="AH20" s="283"/>
    </row>
    <row r="21" spans="12:34" ht="13.5" customHeight="1" x14ac:dyDescent="0.15">
      <c r="AH21" s="283"/>
    </row>
    <row r="22" spans="12:34" ht="13.5" customHeight="1" x14ac:dyDescent="0.15"/>
    <row r="23" spans="12:34" ht="13.5" customHeight="1" x14ac:dyDescent="0.15"/>
    <row r="24" spans="12:34" ht="13.5" customHeight="1" x14ac:dyDescent="0.15">
      <c r="Q24" s="283"/>
    </row>
    <row r="25" spans="12:34" ht="13.5" customHeight="1" x14ac:dyDescent="0.15"/>
    <row r="26" spans="12:34" ht="13.5" customHeight="1" x14ac:dyDescent="0.15"/>
    <row r="27" spans="12:34" ht="13.5" customHeight="1" x14ac:dyDescent="0.15"/>
    <row r="28" spans="12:34" ht="13.5" customHeight="1" x14ac:dyDescent="0.15">
      <c r="O28" s="283"/>
      <c r="T28" s="283"/>
      <c r="AH28" s="283"/>
    </row>
    <row r="29" spans="12:34" ht="13.5" customHeight="1" x14ac:dyDescent="0.15"/>
    <row r="30" spans="12:34" ht="13.5" customHeight="1" x14ac:dyDescent="0.15"/>
    <row r="31" spans="12:34" ht="13.5" customHeight="1" x14ac:dyDescent="0.15">
      <c r="Q31" s="283"/>
    </row>
    <row r="32" spans="12:34" ht="13.5" customHeight="1" x14ac:dyDescent="0.15">
      <c r="L32" s="283"/>
    </row>
    <row r="33" spans="2:34" ht="13.5" customHeight="1" x14ac:dyDescent="0.15">
      <c r="C33" s="283"/>
      <c r="E33" s="283"/>
      <c r="G33" s="283"/>
      <c r="I33" s="283"/>
      <c r="X33" s="283"/>
    </row>
    <row r="34" spans="2:34" ht="13.5" customHeight="1" x14ac:dyDescent="0.15">
      <c r="B34" s="283"/>
      <c r="P34" s="283"/>
      <c r="R34" s="283"/>
      <c r="T34" s="283"/>
    </row>
    <row r="35" spans="2:34" ht="13.5" customHeight="1" x14ac:dyDescent="0.15">
      <c r="D35" s="283"/>
      <c r="W35" s="283"/>
      <c r="AC35" s="283"/>
      <c r="AD35" s="283"/>
      <c r="AE35" s="283"/>
      <c r="AF35" s="283"/>
      <c r="AG35" s="283"/>
      <c r="AH35" s="283"/>
    </row>
    <row r="36" spans="2:34" ht="13.5" customHeight="1" x14ac:dyDescent="0.15">
      <c r="H36" s="283"/>
      <c r="J36" s="283"/>
      <c r="K36" s="283"/>
      <c r="M36" s="283"/>
      <c r="Y36" s="283"/>
      <c r="Z36" s="283"/>
      <c r="AA36" s="283"/>
      <c r="AB36" s="283"/>
      <c r="AC36" s="283"/>
      <c r="AD36" s="283"/>
      <c r="AE36" s="283"/>
      <c r="AF36" s="283"/>
      <c r="AG36" s="283"/>
      <c r="AH36" s="283"/>
    </row>
    <row r="37" spans="2:34" ht="13.5" customHeight="1" x14ac:dyDescent="0.15">
      <c r="AH37" s="283"/>
    </row>
    <row r="38" spans="2:34" ht="13.5" customHeight="1" x14ac:dyDescent="0.15">
      <c r="AG38" s="283"/>
      <c r="AH38" s="283"/>
    </row>
    <row r="39" spans="2:34" ht="13.5" customHeight="1" x14ac:dyDescent="0.15"/>
    <row r="40" spans="2:34" ht="13.5" customHeight="1" x14ac:dyDescent="0.15">
      <c r="X40" s="283"/>
    </row>
    <row r="41" spans="2:34" ht="13.5" customHeight="1" x14ac:dyDescent="0.15">
      <c r="R41" s="283"/>
    </row>
    <row r="42" spans="2:34" ht="13.5" customHeight="1" x14ac:dyDescent="0.15">
      <c r="W42" s="283"/>
    </row>
    <row r="43" spans="2:34" ht="13.5" customHeight="1" x14ac:dyDescent="0.15">
      <c r="Y43" s="283"/>
      <c r="Z43" s="283"/>
      <c r="AA43" s="283"/>
      <c r="AB43" s="283"/>
      <c r="AC43" s="283"/>
      <c r="AD43" s="283"/>
      <c r="AE43" s="283"/>
      <c r="AF43" s="283"/>
      <c r="AG43" s="283"/>
      <c r="AH43" s="283"/>
    </row>
    <row r="44" spans="2:34" ht="13.5" customHeight="1" x14ac:dyDescent="0.15">
      <c r="AH44" s="283"/>
    </row>
    <row r="45" spans="2:34" ht="13.5" customHeight="1" x14ac:dyDescent="0.15">
      <c r="X45" s="283"/>
    </row>
    <row r="46" spans="2:34" ht="13.5" customHeight="1" x14ac:dyDescent="0.15"/>
    <row r="47" spans="2:34" ht="13.5" customHeight="1" x14ac:dyDescent="0.15"/>
    <row r="48" spans="2:34" ht="13.5" customHeight="1" x14ac:dyDescent="0.15">
      <c r="W48" s="283"/>
      <c r="Y48" s="283"/>
      <c r="Z48" s="283"/>
      <c r="AA48" s="283"/>
      <c r="AB48" s="283"/>
      <c r="AC48" s="283"/>
      <c r="AD48" s="283"/>
      <c r="AE48" s="283"/>
      <c r="AF48" s="283"/>
      <c r="AG48" s="283"/>
      <c r="AH48" s="283"/>
    </row>
    <row r="49" spans="28:34" ht="13.5" customHeight="1" x14ac:dyDescent="0.15"/>
    <row r="50" spans="28:34" ht="13.5" customHeight="1" x14ac:dyDescent="0.15">
      <c r="AE50" s="283"/>
      <c r="AF50" s="283"/>
      <c r="AG50" s="283"/>
      <c r="AH50" s="283"/>
    </row>
    <row r="51" spans="28:34" ht="13.5" customHeight="1" x14ac:dyDescent="0.15">
      <c r="AC51" s="283"/>
      <c r="AD51" s="283"/>
      <c r="AE51" s="283"/>
      <c r="AF51" s="283"/>
      <c r="AG51" s="283"/>
      <c r="AH51" s="283"/>
    </row>
    <row r="52" spans="28:34" ht="13.5" customHeight="1" x14ac:dyDescent="0.15"/>
    <row r="53" spans="28:34" ht="13.5" customHeight="1" x14ac:dyDescent="0.15">
      <c r="AF53" s="283"/>
      <c r="AG53" s="283"/>
      <c r="AH53" s="283"/>
    </row>
    <row r="54" spans="28:34" ht="13.5" customHeight="1" x14ac:dyDescent="0.15">
      <c r="AH54" s="283"/>
    </row>
    <row r="55" spans="28:34" ht="13.5" customHeight="1" x14ac:dyDescent="0.15"/>
    <row r="56" spans="28:34" ht="13.5" customHeight="1" x14ac:dyDescent="0.15">
      <c r="AB56" s="283"/>
      <c r="AC56" s="283"/>
      <c r="AD56" s="283"/>
      <c r="AE56" s="283"/>
      <c r="AF56" s="283"/>
      <c r="AG56" s="283"/>
      <c r="AH56" s="283"/>
    </row>
    <row r="57" spans="28:34" ht="13.5" customHeight="1" x14ac:dyDescent="0.15">
      <c r="AH57" s="283"/>
    </row>
    <row r="58" spans="28:34" ht="13.5" customHeight="1" x14ac:dyDescent="0.15">
      <c r="AH58" s="283"/>
    </row>
    <row r="59" spans="28:34" ht="13.5" customHeight="1" x14ac:dyDescent="0.15"/>
    <row r="60" spans="28:34" ht="13.5" customHeight="1" x14ac:dyDescent="0.15"/>
    <row r="61" spans="28:34" ht="13.5" customHeight="1" x14ac:dyDescent="0.15"/>
    <row r="62" spans="28:34" ht="13.5" customHeight="1" x14ac:dyDescent="0.15"/>
    <row r="63" spans="28:34" ht="13.5" customHeight="1" x14ac:dyDescent="0.15">
      <c r="AH63" s="283"/>
    </row>
    <row r="64" spans="28:34" ht="13.5" customHeight="1" x14ac:dyDescent="0.15">
      <c r="AG64" s="283"/>
      <c r="AH64" s="283"/>
    </row>
    <row r="65" spans="28:34" ht="13.5" customHeight="1" x14ac:dyDescent="0.15"/>
    <row r="66" spans="28:34" ht="13.5" customHeight="1" x14ac:dyDescent="0.15"/>
    <row r="67" spans="28:34" ht="13.5" customHeight="1" x14ac:dyDescent="0.15"/>
    <row r="68" spans="28:34" ht="13.5" customHeight="1" x14ac:dyDescent="0.15">
      <c r="AB68" s="283"/>
      <c r="AC68" s="283"/>
      <c r="AD68" s="283"/>
      <c r="AE68" s="283"/>
      <c r="AF68" s="283"/>
      <c r="AG68" s="283"/>
      <c r="AH68" s="283"/>
    </row>
    <row r="69" spans="28:34" ht="13.5" customHeight="1" x14ac:dyDescent="0.15">
      <c r="AF69" s="283"/>
      <c r="AG69" s="283"/>
      <c r="AH69" s="283"/>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283"/>
    </row>
    <row r="76" spans="28:34" ht="13.5" customHeight="1" x14ac:dyDescent="0.15">
      <c r="AF76" s="283"/>
      <c r="AG76" s="283"/>
      <c r="AH76" s="283"/>
    </row>
    <row r="77" spans="28:34" ht="13.5" customHeight="1" x14ac:dyDescent="0.15">
      <c r="AG77" s="283"/>
      <c r="AH77" s="283"/>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283"/>
    </row>
    <row r="83" spans="25:34" ht="13.5" customHeight="1" x14ac:dyDescent="0.15">
      <c r="Y83" s="283"/>
      <c r="Z83" s="283"/>
      <c r="AA83" s="283"/>
      <c r="AB83" s="283"/>
      <c r="AC83" s="283"/>
      <c r="AD83" s="283"/>
      <c r="AE83" s="283"/>
      <c r="AF83" s="283"/>
      <c r="AG83" s="283"/>
      <c r="AH83" s="283"/>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283"/>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283"/>
      <c r="AG94" s="283"/>
      <c r="AH94" s="283"/>
    </row>
    <row r="95" spans="25:34" ht="13.5" customHeight="1" x14ac:dyDescent="0.15">
      <c r="AH95" s="28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3"/>
    </row>
    <row r="102" spans="33:34" ht="13.5" customHeight="1" x14ac:dyDescent="0.15"/>
    <row r="103" spans="33:34" ht="13.5" customHeight="1" x14ac:dyDescent="0.15"/>
    <row r="104" spans="33:34" ht="13.5" customHeight="1" x14ac:dyDescent="0.15">
      <c r="AG104" s="283"/>
      <c r="AH104" s="28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83"/>
    </row>
    <row r="117" spans="34:34" ht="13.5" customHeight="1" x14ac:dyDescent="0.15"/>
    <row r="118" spans="34:34" ht="13.5" customHeight="1" x14ac:dyDescent="0.15"/>
    <row r="119" spans="34:34" ht="13.5" customHeight="1" x14ac:dyDescent="0.15"/>
    <row r="120" spans="34:34" ht="13.5" customHeight="1" x14ac:dyDescent="0.15">
      <c r="AH120" s="283"/>
    </row>
    <row r="121" spans="34:34" ht="13.5" customHeight="1" x14ac:dyDescent="0.15">
      <c r="AH121" s="28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heetViews>
  <sheetFormatPr defaultColWidth="0" defaultRowHeight="13.5" customHeight="1" zeroHeight="1" x14ac:dyDescent="0.15"/>
  <cols>
    <col min="1" max="1" width="9.125" style="279" customWidth="1"/>
    <col min="2" max="16" width="9" style="279" customWidth="1"/>
    <col min="17" max="17" width="9.125" style="279" customWidth="1"/>
    <col min="18" max="18" width="9.125" style="279" bestFit="1" customWidth="1"/>
    <col min="19" max="34" width="9" style="279" customWidth="1"/>
    <col min="35" max="35" width="0" style="283" hidden="1" customWidth="1"/>
    <col min="36" max="16384" width="0" style="283" hidden="1"/>
  </cols>
  <sheetData>
    <row r="1" spans="2:34" ht="13.5" customHeight="1" x14ac:dyDescent="0.15">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row>
    <row r="2" spans="2:34" ht="13.5" customHeight="1" x14ac:dyDescent="0.15">
      <c r="S2" s="283"/>
      <c r="AH2" s="283"/>
    </row>
    <row r="3" spans="2:34" ht="13.5" customHeight="1" x14ac:dyDescent="0.15">
      <c r="C3" s="283"/>
      <c r="D3" s="283"/>
      <c r="E3" s="283"/>
      <c r="F3" s="283"/>
      <c r="G3" s="283"/>
      <c r="H3" s="283"/>
      <c r="I3" s="283"/>
      <c r="J3" s="283"/>
      <c r="K3" s="283"/>
      <c r="L3" s="283"/>
      <c r="M3" s="283"/>
      <c r="N3" s="283"/>
      <c r="O3" s="283"/>
      <c r="P3" s="283"/>
      <c r="Q3" s="283"/>
      <c r="R3" s="283"/>
      <c r="S3" s="283"/>
      <c r="U3" s="283"/>
      <c r="V3" s="283"/>
      <c r="W3" s="283"/>
      <c r="X3" s="283"/>
      <c r="Y3" s="283"/>
      <c r="Z3" s="283"/>
      <c r="AA3" s="283"/>
      <c r="AB3" s="283"/>
      <c r="AC3" s="283"/>
      <c r="AD3" s="283"/>
      <c r="AE3" s="283"/>
      <c r="AF3" s="283"/>
      <c r="AG3" s="283"/>
      <c r="AH3" s="283"/>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283"/>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12:34" ht="13.5" customHeight="1" x14ac:dyDescent="0.15">
      <c r="AH17" s="283"/>
    </row>
    <row r="18" spans="12:34" ht="13.5" customHeight="1" x14ac:dyDescent="0.15"/>
    <row r="19" spans="12:34" ht="13.5" customHeight="1" x14ac:dyDescent="0.15"/>
    <row r="20" spans="12:34" ht="13.5" customHeight="1" x14ac:dyDescent="0.15">
      <c r="AH20" s="283"/>
    </row>
    <row r="21" spans="12:34" ht="13.5" customHeight="1" x14ac:dyDescent="0.15">
      <c r="AH21" s="283"/>
    </row>
    <row r="22" spans="12:34" ht="13.5" customHeight="1" x14ac:dyDescent="0.15"/>
    <row r="23" spans="12:34" ht="13.5" customHeight="1" x14ac:dyDescent="0.15"/>
    <row r="24" spans="12:34" ht="13.5" customHeight="1" x14ac:dyDescent="0.15">
      <c r="Q24" s="283"/>
    </row>
    <row r="25" spans="12:34" ht="13.5" customHeight="1" x14ac:dyDescent="0.15"/>
    <row r="26" spans="12:34" ht="13.5" customHeight="1" x14ac:dyDescent="0.15"/>
    <row r="27" spans="12:34" ht="13.5" customHeight="1" x14ac:dyDescent="0.15"/>
    <row r="28" spans="12:34" ht="13.5" customHeight="1" x14ac:dyDescent="0.15">
      <c r="O28" s="283"/>
      <c r="T28" s="283"/>
      <c r="AH28" s="283"/>
    </row>
    <row r="29" spans="12:34" ht="13.5" customHeight="1" x14ac:dyDescent="0.15"/>
    <row r="30" spans="12:34" ht="13.5" customHeight="1" x14ac:dyDescent="0.15"/>
    <row r="31" spans="12:34" ht="13.5" customHeight="1" x14ac:dyDescent="0.15">
      <c r="Q31" s="283"/>
    </row>
    <row r="32" spans="12:34" ht="13.5" customHeight="1" x14ac:dyDescent="0.15">
      <c r="L32" s="283"/>
    </row>
    <row r="33" spans="2:34" ht="13.5" customHeight="1" x14ac:dyDescent="0.15">
      <c r="C33" s="283"/>
      <c r="E33" s="283"/>
      <c r="G33" s="283"/>
      <c r="I33" s="283"/>
      <c r="X33" s="283"/>
    </row>
    <row r="34" spans="2:34" ht="13.5" customHeight="1" x14ac:dyDescent="0.15">
      <c r="B34" s="283"/>
      <c r="P34" s="283"/>
      <c r="R34" s="283"/>
      <c r="T34" s="283"/>
    </row>
    <row r="35" spans="2:34" ht="13.5" customHeight="1" x14ac:dyDescent="0.15">
      <c r="D35" s="283"/>
      <c r="W35" s="283"/>
      <c r="AC35" s="283"/>
      <c r="AD35" s="283"/>
      <c r="AE35" s="283"/>
      <c r="AF35" s="283"/>
      <c r="AG35" s="283"/>
      <c r="AH35" s="283"/>
    </row>
    <row r="36" spans="2:34" ht="13.5" customHeight="1" x14ac:dyDescent="0.15">
      <c r="H36" s="283"/>
      <c r="J36" s="283"/>
      <c r="K36" s="283"/>
      <c r="M36" s="283"/>
      <c r="Y36" s="283"/>
      <c r="Z36" s="283"/>
      <c r="AA36" s="283"/>
      <c r="AB36" s="283"/>
      <c r="AC36" s="283"/>
      <c r="AD36" s="283"/>
      <c r="AE36" s="283"/>
      <c r="AF36" s="283"/>
      <c r="AG36" s="283"/>
      <c r="AH36" s="283"/>
    </row>
    <row r="37" spans="2:34" ht="13.5" customHeight="1" x14ac:dyDescent="0.15">
      <c r="AH37" s="283"/>
    </row>
    <row r="38" spans="2:34" ht="13.5" customHeight="1" x14ac:dyDescent="0.15">
      <c r="AG38" s="283"/>
      <c r="AH38" s="283"/>
    </row>
    <row r="39" spans="2:34" ht="13.5" customHeight="1" x14ac:dyDescent="0.15"/>
    <row r="40" spans="2:34" ht="13.5" customHeight="1" x14ac:dyDescent="0.15">
      <c r="X40" s="283"/>
    </row>
    <row r="41" spans="2:34" ht="13.5" customHeight="1" x14ac:dyDescent="0.15">
      <c r="R41" s="283"/>
    </row>
    <row r="42" spans="2:34" ht="13.5" customHeight="1" x14ac:dyDescent="0.15">
      <c r="W42" s="283"/>
    </row>
    <row r="43" spans="2:34" ht="13.5" customHeight="1" x14ac:dyDescent="0.15">
      <c r="Y43" s="283"/>
      <c r="Z43" s="283"/>
      <c r="AA43" s="283"/>
      <c r="AB43" s="283"/>
      <c r="AC43" s="283"/>
      <c r="AD43" s="283"/>
      <c r="AE43" s="283"/>
      <c r="AF43" s="283"/>
      <c r="AG43" s="283"/>
      <c r="AH43" s="283"/>
    </row>
    <row r="44" spans="2:34" ht="13.5" customHeight="1" x14ac:dyDescent="0.15">
      <c r="AH44" s="283"/>
    </row>
    <row r="45" spans="2:34" ht="13.5" customHeight="1" x14ac:dyDescent="0.15">
      <c r="X45" s="283"/>
    </row>
    <row r="46" spans="2:34" ht="13.5" customHeight="1" x14ac:dyDescent="0.15"/>
    <row r="47" spans="2:34" ht="13.5" customHeight="1" x14ac:dyDescent="0.15"/>
    <row r="48" spans="2:34" ht="13.5" customHeight="1" x14ac:dyDescent="0.15">
      <c r="W48" s="283"/>
      <c r="Y48" s="283"/>
      <c r="Z48" s="283"/>
      <c r="AA48" s="283"/>
      <c r="AB48" s="283"/>
      <c r="AC48" s="283"/>
      <c r="AD48" s="283"/>
      <c r="AE48" s="283"/>
      <c r="AF48" s="283"/>
      <c r="AG48" s="283"/>
      <c r="AH48" s="283"/>
    </row>
    <row r="49" spans="28:34" ht="13.5" customHeight="1" x14ac:dyDescent="0.15"/>
    <row r="50" spans="28:34" ht="13.5" customHeight="1" x14ac:dyDescent="0.15">
      <c r="AE50" s="283"/>
      <c r="AF50" s="283"/>
      <c r="AG50" s="283"/>
      <c r="AH50" s="283"/>
    </row>
    <row r="51" spans="28:34" ht="13.5" customHeight="1" x14ac:dyDescent="0.15">
      <c r="AC51" s="283"/>
      <c r="AD51" s="283"/>
      <c r="AE51" s="283"/>
      <c r="AF51" s="283"/>
      <c r="AG51" s="283"/>
      <c r="AH51" s="283"/>
    </row>
    <row r="52" spans="28:34" ht="13.5" customHeight="1" x14ac:dyDescent="0.15"/>
    <row r="53" spans="28:34" ht="13.5" customHeight="1" x14ac:dyDescent="0.15">
      <c r="AF53" s="283"/>
      <c r="AG53" s="283"/>
      <c r="AH53" s="283"/>
    </row>
    <row r="54" spans="28:34" ht="13.5" customHeight="1" x14ac:dyDescent="0.15">
      <c r="AH54" s="283"/>
    </row>
    <row r="55" spans="28:34" ht="13.5" customHeight="1" x14ac:dyDescent="0.15"/>
    <row r="56" spans="28:34" ht="13.5" customHeight="1" x14ac:dyDescent="0.15">
      <c r="AB56" s="283"/>
      <c r="AC56" s="283"/>
      <c r="AD56" s="283"/>
      <c r="AE56" s="283"/>
      <c r="AF56" s="283"/>
      <c r="AG56" s="283"/>
      <c r="AH56" s="283"/>
    </row>
    <row r="57" spans="28:34" ht="13.5" customHeight="1" x14ac:dyDescent="0.15">
      <c r="AH57" s="283"/>
    </row>
    <row r="58" spans="28:34" ht="13.5" customHeight="1" x14ac:dyDescent="0.15">
      <c r="AH58" s="283"/>
    </row>
    <row r="59" spans="28:34" ht="13.5" customHeight="1" x14ac:dyDescent="0.15">
      <c r="AG59" s="283"/>
      <c r="AH59" s="283"/>
    </row>
    <row r="60" spans="28:34" ht="13.5" customHeight="1" x14ac:dyDescent="0.15"/>
    <row r="61" spans="28:34" ht="13.5" customHeight="1" x14ac:dyDescent="0.15"/>
    <row r="62" spans="28:34" ht="13.5" customHeight="1" x14ac:dyDescent="0.15"/>
    <row r="63" spans="28:34" ht="13.5" customHeight="1" x14ac:dyDescent="0.15">
      <c r="AH63" s="283"/>
    </row>
    <row r="64" spans="28:34" ht="13.5" customHeight="1" x14ac:dyDescent="0.15">
      <c r="AG64" s="283"/>
      <c r="AH64" s="283"/>
    </row>
    <row r="65" spans="28:34" ht="13.5" customHeight="1" x14ac:dyDescent="0.15"/>
    <row r="66" spans="28:34" ht="13.5" customHeight="1" x14ac:dyDescent="0.15"/>
    <row r="67" spans="28:34" ht="13.5" customHeight="1" x14ac:dyDescent="0.15"/>
    <row r="68" spans="28:34" ht="13.5" customHeight="1" x14ac:dyDescent="0.15">
      <c r="AB68" s="283"/>
      <c r="AC68" s="283"/>
      <c r="AD68" s="283"/>
      <c r="AE68" s="283"/>
      <c r="AF68" s="283"/>
      <c r="AG68" s="283"/>
      <c r="AH68" s="283"/>
    </row>
    <row r="69" spans="28:34" ht="13.5" customHeight="1" x14ac:dyDescent="0.15">
      <c r="AF69" s="283"/>
      <c r="AG69" s="283"/>
      <c r="AH69" s="283"/>
    </row>
    <row r="70" spans="28:34" ht="13.5" customHeight="1" x14ac:dyDescent="0.15"/>
    <row r="71" spans="28:34" ht="13.5" customHeight="1" x14ac:dyDescent="0.15"/>
    <row r="72" spans="28:34" ht="13.5" customHeight="1" x14ac:dyDescent="0.15"/>
    <row r="73" spans="28:34" ht="13.5" customHeight="1" x14ac:dyDescent="0.15"/>
    <row r="74" spans="28:34" ht="13.5" customHeight="1" x14ac:dyDescent="0.15"/>
    <row r="75" spans="28:34" ht="13.5" customHeight="1" x14ac:dyDescent="0.15">
      <c r="AH75" s="283"/>
    </row>
    <row r="76" spans="28:34" ht="13.5" customHeight="1" x14ac:dyDescent="0.15">
      <c r="AF76" s="283"/>
      <c r="AG76" s="283"/>
      <c r="AH76" s="283"/>
    </row>
    <row r="77" spans="28:34" ht="13.5" customHeight="1" x14ac:dyDescent="0.15">
      <c r="AG77" s="283"/>
      <c r="AH77" s="283"/>
    </row>
    <row r="78" spans="28:34" ht="13.5" customHeight="1" x14ac:dyDescent="0.15"/>
    <row r="79" spans="28:34" ht="13.5" customHeight="1" x14ac:dyDescent="0.15"/>
    <row r="80" spans="28:34" ht="13.5" customHeight="1" x14ac:dyDescent="0.15"/>
    <row r="81" spans="25:34" ht="13.5" customHeight="1" x14ac:dyDescent="0.15"/>
    <row r="82" spans="25:34" ht="13.5" customHeight="1" x14ac:dyDescent="0.15">
      <c r="Y82" s="283"/>
    </row>
    <row r="83" spans="25:34" ht="13.5" customHeight="1" x14ac:dyDescent="0.15">
      <c r="Y83" s="283"/>
      <c r="Z83" s="283"/>
      <c r="AA83" s="283"/>
      <c r="AB83" s="283"/>
      <c r="AC83" s="283"/>
      <c r="AD83" s="283"/>
      <c r="AE83" s="283"/>
      <c r="AF83" s="283"/>
      <c r="AG83" s="283"/>
      <c r="AH83" s="283"/>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283"/>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283"/>
      <c r="AG94" s="283"/>
      <c r="AH94" s="283"/>
    </row>
    <row r="95" spans="25:34" ht="13.5" customHeight="1" x14ac:dyDescent="0.15">
      <c r="AH95" s="28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3"/>
    </row>
    <row r="102" spans="33:34" ht="13.5" customHeight="1" x14ac:dyDescent="0.15"/>
    <row r="103" spans="33:34" ht="13.5" customHeight="1" x14ac:dyDescent="0.15"/>
    <row r="104" spans="33:34" ht="13.5" customHeight="1" x14ac:dyDescent="0.15">
      <c r="AG104" s="283"/>
      <c r="AH104" s="28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83"/>
    </row>
    <row r="117" spans="34:34" ht="13.5" customHeight="1" x14ac:dyDescent="0.15"/>
    <row r="118" spans="34:34" ht="13.5" customHeight="1" x14ac:dyDescent="0.15"/>
    <row r="119" spans="34:34" ht="13.5" customHeight="1" x14ac:dyDescent="0.15"/>
    <row r="120" spans="34:34" ht="13.5" customHeight="1" x14ac:dyDescent="0.15">
      <c r="AH120" s="283"/>
    </row>
    <row r="121" spans="34:34" ht="13.5" customHeight="1" x14ac:dyDescent="0.15">
      <c r="AH121" s="28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x14ac:dyDescent="0.15"/>
  <cols>
    <col min="1" max="1" width="45.875" style="259" customWidth="1"/>
    <col min="2" max="8" width="13.375" style="259" customWidth="1"/>
    <col min="9" max="16384" width="11.125" style="259"/>
  </cols>
  <sheetData>
    <row r="1" spans="1:8" x14ac:dyDescent="0.15">
      <c r="A1" s="112"/>
      <c r="B1" s="118"/>
      <c r="C1" s="122"/>
      <c r="D1" s="129"/>
      <c r="E1" s="140"/>
      <c r="F1" s="140"/>
      <c r="G1" s="140"/>
      <c r="H1" s="178"/>
    </row>
    <row r="2" spans="1:8" x14ac:dyDescent="0.15">
      <c r="A2" s="113"/>
      <c r="B2" s="119"/>
      <c r="C2" s="263"/>
      <c r="D2" s="130" t="s">
        <v>116</v>
      </c>
      <c r="E2" s="141"/>
      <c r="F2" s="271" t="s">
        <v>275</v>
      </c>
      <c r="G2" s="167"/>
      <c r="H2" s="179"/>
    </row>
    <row r="3" spans="1:8" x14ac:dyDescent="0.15">
      <c r="A3" s="130" t="s">
        <v>499</v>
      </c>
      <c r="B3" s="121"/>
      <c r="C3" s="264"/>
      <c r="D3" s="267">
        <v>97476</v>
      </c>
      <c r="E3" s="269"/>
      <c r="F3" s="272">
        <v>94828</v>
      </c>
      <c r="G3" s="274"/>
      <c r="H3" s="277"/>
    </row>
    <row r="4" spans="1:8" x14ac:dyDescent="0.15">
      <c r="A4" s="114"/>
      <c r="B4" s="120"/>
      <c r="C4" s="265"/>
      <c r="D4" s="268">
        <v>87175</v>
      </c>
      <c r="E4" s="270"/>
      <c r="F4" s="273">
        <v>55133</v>
      </c>
      <c r="G4" s="275"/>
      <c r="H4" s="278"/>
    </row>
    <row r="5" spans="1:8" x14ac:dyDescent="0.15">
      <c r="A5" s="130" t="s">
        <v>313</v>
      </c>
      <c r="B5" s="121"/>
      <c r="C5" s="264"/>
      <c r="D5" s="267">
        <v>119123</v>
      </c>
      <c r="E5" s="269"/>
      <c r="F5" s="272">
        <v>119674</v>
      </c>
      <c r="G5" s="274"/>
      <c r="H5" s="277"/>
    </row>
    <row r="6" spans="1:8" x14ac:dyDescent="0.15">
      <c r="A6" s="114"/>
      <c r="B6" s="120"/>
      <c r="C6" s="265"/>
      <c r="D6" s="268">
        <v>104591</v>
      </c>
      <c r="E6" s="270"/>
      <c r="F6" s="273">
        <v>57803</v>
      </c>
      <c r="G6" s="275"/>
      <c r="H6" s="278"/>
    </row>
    <row r="7" spans="1:8" x14ac:dyDescent="0.15">
      <c r="A7" s="130" t="s">
        <v>213</v>
      </c>
      <c r="B7" s="121"/>
      <c r="C7" s="264"/>
      <c r="D7" s="267">
        <v>171072</v>
      </c>
      <c r="E7" s="269"/>
      <c r="F7" s="272">
        <v>119685</v>
      </c>
      <c r="G7" s="274"/>
      <c r="H7" s="277"/>
    </row>
    <row r="8" spans="1:8" x14ac:dyDescent="0.15">
      <c r="A8" s="114"/>
      <c r="B8" s="120"/>
      <c r="C8" s="265"/>
      <c r="D8" s="268">
        <v>116017</v>
      </c>
      <c r="E8" s="270"/>
      <c r="F8" s="273">
        <v>68464</v>
      </c>
      <c r="G8" s="275"/>
      <c r="H8" s="278"/>
    </row>
    <row r="9" spans="1:8" x14ac:dyDescent="0.15">
      <c r="A9" s="130" t="s">
        <v>111</v>
      </c>
      <c r="B9" s="121"/>
      <c r="C9" s="264"/>
      <c r="D9" s="267">
        <v>269633</v>
      </c>
      <c r="E9" s="269"/>
      <c r="F9" s="272">
        <v>128611</v>
      </c>
      <c r="G9" s="274"/>
      <c r="H9" s="277"/>
    </row>
    <row r="10" spans="1:8" x14ac:dyDescent="0.15">
      <c r="A10" s="114"/>
      <c r="B10" s="120"/>
      <c r="C10" s="265"/>
      <c r="D10" s="268">
        <v>62597</v>
      </c>
      <c r="E10" s="270"/>
      <c r="F10" s="273">
        <v>61552</v>
      </c>
      <c r="G10" s="275"/>
      <c r="H10" s="278"/>
    </row>
    <row r="11" spans="1:8" x14ac:dyDescent="0.15">
      <c r="A11" s="130" t="s">
        <v>18</v>
      </c>
      <c r="B11" s="121"/>
      <c r="C11" s="264"/>
      <c r="D11" s="267">
        <v>88621</v>
      </c>
      <c r="E11" s="269"/>
      <c r="F11" s="272">
        <v>138651</v>
      </c>
      <c r="G11" s="274"/>
      <c r="H11" s="277"/>
    </row>
    <row r="12" spans="1:8" x14ac:dyDescent="0.15">
      <c r="A12" s="114"/>
      <c r="B12" s="120"/>
      <c r="C12" s="266"/>
      <c r="D12" s="268">
        <v>41180</v>
      </c>
      <c r="E12" s="270"/>
      <c r="F12" s="273">
        <v>71211</v>
      </c>
      <c r="G12" s="275"/>
      <c r="H12" s="278"/>
    </row>
    <row r="13" spans="1:8" x14ac:dyDescent="0.15">
      <c r="A13" s="130"/>
      <c r="B13" s="121"/>
      <c r="C13" s="264"/>
      <c r="D13" s="267">
        <v>149185</v>
      </c>
      <c r="E13" s="269"/>
      <c r="F13" s="272">
        <v>120290</v>
      </c>
      <c r="G13" s="276"/>
      <c r="H13" s="277"/>
    </row>
    <row r="14" spans="1:8" x14ac:dyDescent="0.15">
      <c r="A14" s="114"/>
      <c r="B14" s="120"/>
      <c r="C14" s="265"/>
      <c r="D14" s="268">
        <v>82312</v>
      </c>
      <c r="E14" s="270"/>
      <c r="F14" s="273">
        <v>62833</v>
      </c>
      <c r="G14" s="275"/>
      <c r="H14" s="278"/>
    </row>
    <row r="17" spans="1:11" x14ac:dyDescent="0.15">
      <c r="A17" s="259" t="s">
        <v>411</v>
      </c>
    </row>
    <row r="18" spans="1:11" x14ac:dyDescent="0.15">
      <c r="A18" s="260"/>
      <c r="B18" s="260" t="str">
        <f>実質収支比率等に係る経年分析!F$46</f>
        <v>H24</v>
      </c>
      <c r="C18" s="260" t="str">
        <f>実質収支比率等に係る経年分析!G$46</f>
        <v>H25</v>
      </c>
      <c r="D18" s="260" t="str">
        <f>実質収支比率等に係る経年分析!H$46</f>
        <v>H26</v>
      </c>
      <c r="E18" s="260" t="str">
        <f>実質収支比率等に係る経年分析!I$46</f>
        <v>H27</v>
      </c>
      <c r="F18" s="260" t="str">
        <f>実質収支比率等に係る経年分析!J$46</f>
        <v>H28</v>
      </c>
    </row>
    <row r="19" spans="1:11" x14ac:dyDescent="0.15">
      <c r="A19" s="260" t="s">
        <v>497</v>
      </c>
      <c r="B19" s="260">
        <f>ROUND(VALUE(SUBSTITUTE(実質収支比率等に係る経年分析!F$48,"▲","-")),2)</f>
        <v>5.32</v>
      </c>
      <c r="C19" s="260">
        <f>ROUND(VALUE(SUBSTITUTE(実質収支比率等に係る経年分析!G$48,"▲","-")),2)</f>
        <v>7.94</v>
      </c>
      <c r="D19" s="260">
        <f>ROUND(VALUE(SUBSTITUTE(実質収支比率等に係る経年分析!H$48,"▲","-")),2)</f>
        <v>7.45</v>
      </c>
      <c r="E19" s="260">
        <f>ROUND(VALUE(SUBSTITUTE(実質収支比率等に係る経年分析!I$48,"▲","-")),2)</f>
        <v>6.98</v>
      </c>
      <c r="F19" s="260">
        <f>ROUND(VALUE(SUBSTITUTE(実質収支比率等に係る経年分析!J$48,"▲","-")),2)</f>
        <v>5.63</v>
      </c>
    </row>
    <row r="20" spans="1:11" x14ac:dyDescent="0.15">
      <c r="A20" s="260" t="s">
        <v>177</v>
      </c>
      <c r="B20" s="260">
        <f>ROUND(VALUE(SUBSTITUTE(実質収支比率等に係る経年分析!F$47,"▲","-")),2)</f>
        <v>51.38</v>
      </c>
      <c r="C20" s="260">
        <f>ROUND(VALUE(SUBSTITUTE(実質収支比率等に係る経年分析!G$47,"▲","-")),2)</f>
        <v>58.49</v>
      </c>
      <c r="D20" s="260">
        <f>ROUND(VALUE(SUBSTITUTE(実質収支比率等に係る経年分析!H$47,"▲","-")),2)</f>
        <v>65.62</v>
      </c>
      <c r="E20" s="260">
        <f>ROUND(VALUE(SUBSTITUTE(実質収支比率等に係る経年分析!I$47,"▲","-")),2)</f>
        <v>74.66</v>
      </c>
      <c r="F20" s="260">
        <f>ROUND(VALUE(SUBSTITUTE(実質収支比率等に係る経年分析!J$47,"▲","-")),2)</f>
        <v>74.03</v>
      </c>
    </row>
    <row r="21" spans="1:11" x14ac:dyDescent="0.15">
      <c r="A21" s="260" t="s">
        <v>264</v>
      </c>
      <c r="B21" s="260">
        <f>IF(ISNUMBER(VALUE(SUBSTITUTE(実質収支比率等に係る経年分析!F$49,"▲","-"))),ROUND(VALUE(SUBSTITUTE(実質収支比率等に係る経年分析!F$49,"▲","-")),2),NA())</f>
        <v>3.59</v>
      </c>
      <c r="C21" s="260">
        <f>IF(ISNUMBER(VALUE(SUBSTITUTE(実質収支比率等に係る経年分析!G$49,"▲","-"))),ROUND(VALUE(SUBSTITUTE(実質収支比率等に係る経年分析!G$49,"▲","-")),2),NA())</f>
        <v>6.86</v>
      </c>
      <c r="D21" s="260">
        <f>IF(ISNUMBER(VALUE(SUBSTITUTE(実質収支比率等に係る経年分析!H$49,"▲","-"))),ROUND(VALUE(SUBSTITUTE(実質収支比率等に係る経年分析!H$49,"▲","-")),2),NA())</f>
        <v>4.4400000000000004</v>
      </c>
      <c r="E21" s="260">
        <f>IF(ISNUMBER(VALUE(SUBSTITUTE(実質収支比率等に係る経年分析!I$49,"▲","-"))),ROUND(VALUE(SUBSTITUTE(実質収支比率等に係る経年分析!I$49,"▲","-")),2),NA())</f>
        <v>5.67</v>
      </c>
      <c r="F21" s="260">
        <f>IF(ISNUMBER(VALUE(SUBSTITUTE(実質収支比率等に係る経年分析!J$49,"▲","-"))),ROUND(VALUE(SUBSTITUTE(実質収支比率等に係る経年分析!J$49,"▲","-")),2),NA())</f>
        <v>-7.48</v>
      </c>
    </row>
    <row r="24" spans="1:11" x14ac:dyDescent="0.15">
      <c r="A24" s="259" t="s">
        <v>40</v>
      </c>
    </row>
    <row r="25" spans="1:11" x14ac:dyDescent="0.15">
      <c r="A25" s="261"/>
      <c r="B25" s="261" t="str">
        <f>連結実質赤字比率に係る赤字・黒字の構成分析!F$33</f>
        <v>H24</v>
      </c>
      <c r="C25" s="261"/>
      <c r="D25" s="261" t="str">
        <f>連結実質赤字比率に係る赤字・黒字の構成分析!G$33</f>
        <v>H25</v>
      </c>
      <c r="E25" s="261"/>
      <c r="F25" s="261" t="str">
        <f>連結実質赤字比率に係る赤字・黒字の構成分析!H$33</f>
        <v>H26</v>
      </c>
      <c r="G25" s="261"/>
      <c r="H25" s="261" t="str">
        <f>連結実質赤字比率に係る赤字・黒字の構成分析!I$33</f>
        <v>H27</v>
      </c>
      <c r="I25" s="261"/>
      <c r="J25" s="261" t="str">
        <f>連結実質赤字比率に係る赤字・黒字の構成分析!J$33</f>
        <v>H28</v>
      </c>
      <c r="K25" s="261"/>
    </row>
    <row r="26" spans="1:11" x14ac:dyDescent="0.15">
      <c r="A26" s="261"/>
      <c r="B26" s="261" t="s">
        <v>28</v>
      </c>
      <c r="C26" s="261" t="s">
        <v>243</v>
      </c>
      <c r="D26" s="261" t="s">
        <v>28</v>
      </c>
      <c r="E26" s="261" t="s">
        <v>243</v>
      </c>
      <c r="F26" s="261" t="s">
        <v>28</v>
      </c>
      <c r="G26" s="261" t="s">
        <v>243</v>
      </c>
      <c r="H26" s="261" t="s">
        <v>28</v>
      </c>
      <c r="I26" s="261" t="s">
        <v>243</v>
      </c>
      <c r="J26" s="261" t="s">
        <v>28</v>
      </c>
      <c r="K26" s="261" t="s">
        <v>243</v>
      </c>
    </row>
    <row r="27" spans="1:11" x14ac:dyDescent="0.15">
      <c r="A27" s="261" t="str">
        <f>IF(連結実質赤字比率に係る赤字・黒字の構成分析!C$43="",NA(),連結実質赤字比率に係る赤字・黒字の構成分析!C$43)</f>
        <v>その他会計（黒字）</v>
      </c>
      <c r="B27" s="261" t="e">
        <f>IF(ROUND(VALUE(SUBSTITUTE(連結実質赤字比率に係る赤字・黒字の構成分析!F$43,"▲","-")),2)&lt;0,ABS(ROUND(VALUE(SUBSTITUTE(連結実質赤字比率に係る赤字・黒字の構成分析!F$43,"▲","-")),2)),NA())</f>
        <v>#N/A</v>
      </c>
      <c r="C27" s="261">
        <f>IF(ROUND(VALUE(SUBSTITUTE(連結実質赤字比率に係る赤字・黒字の構成分析!F$43,"▲","-")),2)&gt;=0,ABS(ROUND(VALUE(SUBSTITUTE(連結実質赤字比率に係る赤字・黒字の構成分析!F$43,"▲","-")),2)),NA())</f>
        <v>0.05</v>
      </c>
      <c r="D27" s="261" t="e">
        <f>IF(ROUND(VALUE(SUBSTITUTE(連結実質赤字比率に係る赤字・黒字の構成分析!G$43,"▲","-")),2)&lt;0,ABS(ROUND(VALUE(SUBSTITUTE(連結実質赤字比率に係る赤字・黒字の構成分析!G$43,"▲","-")),2)),NA())</f>
        <v>#N/A</v>
      </c>
      <c r="E27" s="261">
        <f>IF(ROUND(VALUE(SUBSTITUTE(連結実質赤字比率に係る赤字・黒字の構成分析!G$43,"▲","-")),2)&gt;=0,ABS(ROUND(VALUE(SUBSTITUTE(連結実質赤字比率に係る赤字・黒字の構成分析!G$43,"▲","-")),2)),NA())</f>
        <v>0.03</v>
      </c>
      <c r="F27" s="261" t="e">
        <f>IF(ROUND(VALUE(SUBSTITUTE(連結実質赤字比率に係る赤字・黒字の構成分析!H$43,"▲","-")),2)&lt;0,ABS(ROUND(VALUE(SUBSTITUTE(連結実質赤字比率に係る赤字・黒字の構成分析!H$43,"▲","-")),2)),NA())</f>
        <v>#N/A</v>
      </c>
      <c r="G27" s="261">
        <f>IF(ROUND(VALUE(SUBSTITUTE(連結実質赤字比率に係る赤字・黒字の構成分析!H$43,"▲","-")),2)&gt;=0,ABS(ROUND(VALUE(SUBSTITUTE(連結実質赤字比率に係る赤字・黒字の構成分析!H$43,"▲","-")),2)),NA())</f>
        <v>0</v>
      </c>
      <c r="H27" s="261" t="e">
        <f>IF(ROUND(VALUE(SUBSTITUTE(連結実質赤字比率に係る赤字・黒字の構成分析!I$43,"▲","-")),2)&lt;0,ABS(ROUND(VALUE(SUBSTITUTE(連結実質赤字比率に係る赤字・黒字の構成分析!I$43,"▲","-")),2)),NA())</f>
        <v>#N/A</v>
      </c>
      <c r="I27" s="261">
        <f>IF(ROUND(VALUE(SUBSTITUTE(連結実質赤字比率に係る赤字・黒字の構成分析!I$43,"▲","-")),2)&gt;=0,ABS(ROUND(VALUE(SUBSTITUTE(連結実質赤字比率に係る赤字・黒字の構成分析!I$43,"▲","-")),2)),NA())</f>
        <v>0</v>
      </c>
      <c r="J27" s="261" t="e">
        <f>IF(ROUND(VALUE(SUBSTITUTE(連結実質赤字比率に係る赤字・黒字の構成分析!J$43,"▲","-")),2)&lt;0,ABS(ROUND(VALUE(SUBSTITUTE(連結実質赤字比率に係る赤字・黒字の構成分析!J$43,"▲","-")),2)),NA())</f>
        <v>#N/A</v>
      </c>
      <c r="K27" s="261">
        <f>IF(ROUND(VALUE(SUBSTITUTE(連結実質赤字比率に係る赤字・黒字の構成分析!J$43,"▲","-")),2)&gt;=0,ABS(ROUND(VALUE(SUBSTITUTE(連結実質赤字比率に係る赤字・黒字の構成分析!J$43,"▲","-")),2)),NA())</f>
        <v>0</v>
      </c>
    </row>
    <row r="28" spans="1:11" x14ac:dyDescent="0.15">
      <c r="A28" s="261" t="str">
        <f>IF(連結実質赤字比率に係る赤字・黒字の構成分析!C$42="",NA(),連結実質赤字比率に係る赤字・黒字の構成分析!C$42)</f>
        <v>その他会計（赤字）</v>
      </c>
      <c r="B28" s="261" t="e">
        <f>IF(ROUND(VALUE(SUBSTITUTE(連結実質赤字比率に係る赤字・黒字の構成分析!F$42,"▲","-")),2)&lt;0,ABS(ROUND(VALUE(SUBSTITUTE(連結実質赤字比率に係る赤字・黒字の構成分析!F$42,"▲","-")),2)),NA())</f>
        <v>#VALUE!</v>
      </c>
      <c r="C28" s="261" t="e">
        <f>IF(ROUND(VALUE(SUBSTITUTE(連結実質赤字比率に係る赤字・黒字の構成分析!F$42,"▲","-")),2)&gt;=0,ABS(ROUND(VALUE(SUBSTITUTE(連結実質赤字比率に係る赤字・黒字の構成分析!F$42,"▲","-")),2)),NA())</f>
        <v>#VALUE!</v>
      </c>
      <c r="D28" s="261" t="e">
        <f>IF(ROUND(VALUE(SUBSTITUTE(連結実質赤字比率に係る赤字・黒字の構成分析!G$42,"▲","-")),2)&lt;0,ABS(ROUND(VALUE(SUBSTITUTE(連結実質赤字比率に係る赤字・黒字の構成分析!G$42,"▲","-")),2)),NA())</f>
        <v>#VALUE!</v>
      </c>
      <c r="E28" s="261" t="e">
        <f>IF(ROUND(VALUE(SUBSTITUTE(連結実質赤字比率に係る赤字・黒字の構成分析!G$42,"▲","-")),2)&gt;=0,ABS(ROUND(VALUE(SUBSTITUTE(連結実質赤字比率に係る赤字・黒字の構成分析!G$42,"▲","-")),2)),NA())</f>
        <v>#VALUE!</v>
      </c>
      <c r="F28" s="261" t="e">
        <f>IF(ROUND(VALUE(SUBSTITUTE(連結実質赤字比率に係る赤字・黒字の構成分析!H$42,"▲","-")),2)&lt;0,ABS(ROUND(VALUE(SUBSTITUTE(連結実質赤字比率に係る赤字・黒字の構成分析!H$42,"▲","-")),2)),NA())</f>
        <v>#VALUE!</v>
      </c>
      <c r="G28" s="261" t="e">
        <f>IF(ROUND(VALUE(SUBSTITUTE(連結実質赤字比率に係る赤字・黒字の構成分析!H$42,"▲","-")),2)&gt;=0,ABS(ROUND(VALUE(SUBSTITUTE(連結実質赤字比率に係る赤字・黒字の構成分析!H$42,"▲","-")),2)),NA())</f>
        <v>#VALUE!</v>
      </c>
      <c r="H28" s="261" t="e">
        <f>IF(ROUND(VALUE(SUBSTITUTE(連結実質赤字比率に係る赤字・黒字の構成分析!I$42,"▲","-")),2)&lt;0,ABS(ROUND(VALUE(SUBSTITUTE(連結実質赤字比率に係る赤字・黒字の構成分析!I$42,"▲","-")),2)),NA())</f>
        <v>#VALUE!</v>
      </c>
      <c r="I28" s="261" t="e">
        <f>IF(ROUND(VALUE(SUBSTITUTE(連結実質赤字比率に係る赤字・黒字の構成分析!I$42,"▲","-")),2)&gt;=0,ABS(ROUND(VALUE(SUBSTITUTE(連結実質赤字比率に係る赤字・黒字の構成分析!I$42,"▲","-")),2)),NA())</f>
        <v>#VALUE!</v>
      </c>
      <c r="J28" s="261" t="e">
        <f>IF(ROUND(VALUE(SUBSTITUTE(連結実質赤字比率に係る赤字・黒字の構成分析!J$42,"▲","-")),2)&lt;0,ABS(ROUND(VALUE(SUBSTITUTE(連結実質赤字比率に係る赤字・黒字の構成分析!J$42,"▲","-")),2)),NA())</f>
        <v>#VALUE!</v>
      </c>
      <c r="K28" s="261" t="e">
        <f>IF(ROUND(VALUE(SUBSTITUTE(連結実質赤字比率に係る赤字・黒字の構成分析!J$42,"▲","-")),2)&gt;=0,ABS(ROUND(VALUE(SUBSTITUTE(連結実質赤字比率に係る赤字・黒字の構成分析!J$42,"▲","-")),2)),NA())</f>
        <v>#VALUE!</v>
      </c>
    </row>
    <row r="29" spans="1:11" x14ac:dyDescent="0.15">
      <c r="A29" s="261" t="str">
        <f>IF(連結実質赤字比率に係る赤字・黒字の構成分析!C$41="",NA(),連結実質赤字比率に係る赤字・黒字の構成分析!C$41)</f>
        <v>観光施設事業特別会計</v>
      </c>
      <c r="B29" s="261" t="e">
        <f>IF(ROUND(VALUE(SUBSTITUTE(連結実質赤字比率に係る赤字・黒字の構成分析!F$41,"▲","-")),2)&lt;0,ABS(ROUND(VALUE(SUBSTITUTE(連結実質赤字比率に係る赤字・黒字の構成分析!F$41,"▲","-")),2)),NA())</f>
        <v>#N/A</v>
      </c>
      <c r="C29" s="261">
        <f>IF(ROUND(VALUE(SUBSTITUTE(連結実質赤字比率に係る赤字・黒字の構成分析!F$41,"▲","-")),2)&gt;=0,ABS(ROUND(VALUE(SUBSTITUTE(連結実質赤字比率に係る赤字・黒字の構成分析!F$41,"▲","-")),2)),NA())</f>
        <v>0.28000000000000003</v>
      </c>
      <c r="D29" s="261" t="e">
        <f>IF(ROUND(VALUE(SUBSTITUTE(連結実質赤字比率に係る赤字・黒字の構成分析!G$41,"▲","-")),2)&lt;0,ABS(ROUND(VALUE(SUBSTITUTE(連結実質赤字比率に係る赤字・黒字の構成分析!G$41,"▲","-")),2)),NA())</f>
        <v>#N/A</v>
      </c>
      <c r="E29" s="261">
        <f>IF(ROUND(VALUE(SUBSTITUTE(連結実質赤字比率に係る赤字・黒字の構成分析!G$41,"▲","-")),2)&gt;=0,ABS(ROUND(VALUE(SUBSTITUTE(連結実質赤字比率に係る赤字・黒字の構成分析!G$41,"▲","-")),2)),NA())</f>
        <v>0.15</v>
      </c>
      <c r="F29" s="261" t="e">
        <f>IF(ROUND(VALUE(SUBSTITUTE(連結実質赤字比率に係る赤字・黒字の構成分析!H$41,"▲","-")),2)&lt;0,ABS(ROUND(VALUE(SUBSTITUTE(連結実質赤字比率に係る赤字・黒字の構成分析!H$41,"▲","-")),2)),NA())</f>
        <v>#N/A</v>
      </c>
      <c r="G29" s="261">
        <f>IF(ROUND(VALUE(SUBSTITUTE(連結実質赤字比率に係る赤字・黒字の構成分析!H$41,"▲","-")),2)&gt;=0,ABS(ROUND(VALUE(SUBSTITUTE(連結実質赤字比率に係る赤字・黒字の構成分析!H$41,"▲","-")),2)),NA())</f>
        <v>0.11</v>
      </c>
      <c r="H29" s="261" t="e">
        <f>IF(ROUND(VALUE(SUBSTITUTE(連結実質赤字比率に係る赤字・黒字の構成分析!I$41,"▲","-")),2)&lt;0,ABS(ROUND(VALUE(SUBSTITUTE(連結実質赤字比率に係る赤字・黒字の構成分析!I$41,"▲","-")),2)),NA())</f>
        <v>#N/A</v>
      </c>
      <c r="I29" s="261">
        <f>IF(ROUND(VALUE(SUBSTITUTE(連結実質赤字比率に係る赤字・黒字の構成分析!I$41,"▲","-")),2)&gt;=0,ABS(ROUND(VALUE(SUBSTITUTE(連結実質赤字比率に係る赤字・黒字の構成分析!I$41,"▲","-")),2)),NA())</f>
        <v>0.21</v>
      </c>
      <c r="J29" s="261" t="e">
        <f>IF(ROUND(VALUE(SUBSTITUTE(連結実質赤字比率に係る赤字・黒字の構成分析!J$41,"▲","-")),2)&lt;0,ABS(ROUND(VALUE(SUBSTITUTE(連結実質赤字比率に係る赤字・黒字の構成分析!J$41,"▲","-")),2)),NA())</f>
        <v>#N/A</v>
      </c>
      <c r="K29" s="261">
        <f>IF(ROUND(VALUE(SUBSTITUTE(連結実質赤字比率に係る赤字・黒字の構成分析!J$41,"▲","-")),2)&gt;=0,ABS(ROUND(VALUE(SUBSTITUTE(連結実質赤字比率に係る赤字・黒字の構成分析!J$41,"▲","-")),2)),NA())</f>
        <v>0.02</v>
      </c>
    </row>
    <row r="30" spans="1:11" x14ac:dyDescent="0.15">
      <c r="A30" s="261" t="str">
        <f>IF(連結実質赤字比率に係る赤字・黒字の構成分析!C$40="",NA(),連結実質赤字比率に係る赤字・黒字の構成分析!C$40)</f>
        <v>介護保険特別会計</v>
      </c>
      <c r="B30" s="261" t="e">
        <f>IF(ROUND(VALUE(SUBSTITUTE(連結実質赤字比率に係る赤字・黒字の構成分析!F$40,"▲","-")),2)&lt;0,ABS(ROUND(VALUE(SUBSTITUTE(連結実質赤字比率に係る赤字・黒字の構成分析!F$40,"▲","-")),2)),NA())</f>
        <v>#N/A</v>
      </c>
      <c r="C30" s="261">
        <f>IF(ROUND(VALUE(SUBSTITUTE(連結実質赤字比率に係る赤字・黒字の構成分析!F$40,"▲","-")),2)&gt;=0,ABS(ROUND(VALUE(SUBSTITUTE(連結実質赤字比率に係る赤字・黒字の構成分析!F$40,"▲","-")),2)),NA())</f>
        <v>0.21</v>
      </c>
      <c r="D30" s="261" t="e">
        <f>IF(ROUND(VALUE(SUBSTITUTE(連結実質赤字比率に係る赤字・黒字の構成分析!G$40,"▲","-")),2)&lt;0,ABS(ROUND(VALUE(SUBSTITUTE(連結実質赤字比率に係る赤字・黒字の構成分析!G$40,"▲","-")),2)),NA())</f>
        <v>#N/A</v>
      </c>
      <c r="E30" s="261">
        <f>IF(ROUND(VALUE(SUBSTITUTE(連結実質赤字比率に係る赤字・黒字の構成分析!G$40,"▲","-")),2)&gt;=0,ABS(ROUND(VALUE(SUBSTITUTE(連結実質赤字比率に係る赤字・黒字の構成分析!G$40,"▲","-")),2)),NA())</f>
        <v>0.28000000000000003</v>
      </c>
      <c r="F30" s="261" t="e">
        <f>IF(ROUND(VALUE(SUBSTITUTE(連結実質赤字比率に係る赤字・黒字の構成分析!H$40,"▲","-")),2)&lt;0,ABS(ROUND(VALUE(SUBSTITUTE(連結実質赤字比率に係る赤字・黒字の構成分析!H$40,"▲","-")),2)),NA())</f>
        <v>#N/A</v>
      </c>
      <c r="G30" s="261">
        <f>IF(ROUND(VALUE(SUBSTITUTE(連結実質赤字比率に係る赤字・黒字の構成分析!H$40,"▲","-")),2)&gt;=0,ABS(ROUND(VALUE(SUBSTITUTE(連結実質赤字比率に係る赤字・黒字の構成分析!H$40,"▲","-")),2)),NA())</f>
        <v>0.21</v>
      </c>
      <c r="H30" s="261" t="e">
        <f>IF(ROUND(VALUE(SUBSTITUTE(連結実質赤字比率に係る赤字・黒字の構成分析!I$40,"▲","-")),2)&lt;0,ABS(ROUND(VALUE(SUBSTITUTE(連結実質赤字比率に係る赤字・黒字の構成分析!I$40,"▲","-")),2)),NA())</f>
        <v>#N/A</v>
      </c>
      <c r="I30" s="261">
        <f>IF(ROUND(VALUE(SUBSTITUTE(連結実質赤字比率に係る赤字・黒字の構成分析!I$40,"▲","-")),2)&gt;=0,ABS(ROUND(VALUE(SUBSTITUTE(連結実質赤字比率に係る赤字・黒字の構成分析!I$40,"▲","-")),2)),NA())</f>
        <v>0.01</v>
      </c>
      <c r="J30" s="261" t="e">
        <f>IF(ROUND(VALUE(SUBSTITUTE(連結実質赤字比率に係る赤字・黒字の構成分析!J$40,"▲","-")),2)&lt;0,ABS(ROUND(VALUE(SUBSTITUTE(連結実質赤字比率に係る赤字・黒字の構成分析!J$40,"▲","-")),2)),NA())</f>
        <v>#N/A</v>
      </c>
      <c r="K30" s="261">
        <f>IF(ROUND(VALUE(SUBSTITUTE(連結実質赤字比率に係る赤字・黒字の構成分析!J$40,"▲","-")),2)&gt;=0,ABS(ROUND(VALUE(SUBSTITUTE(連結実質赤字比率に係る赤字・黒字の構成分析!J$40,"▲","-")),2)),NA())</f>
        <v>7.0000000000000007E-2</v>
      </c>
    </row>
    <row r="31" spans="1:11" x14ac:dyDescent="0.15">
      <c r="A31" s="261" t="str">
        <f>IF(連結実質赤字比率に係る赤字・黒字の構成分析!C$39="",NA(),連結実質赤字比率に係る赤字・黒字の構成分析!C$39)</f>
        <v>水道特別会計</v>
      </c>
      <c r="B31" s="261" t="e">
        <f>IF(ROUND(VALUE(SUBSTITUTE(連結実質赤字比率に係る赤字・黒字の構成分析!F$39,"▲","-")),2)&lt;0,ABS(ROUND(VALUE(SUBSTITUTE(連結実質赤字比率に係る赤字・黒字の構成分析!F$39,"▲","-")),2)),NA())</f>
        <v>#N/A</v>
      </c>
      <c r="C31" s="261">
        <f>IF(ROUND(VALUE(SUBSTITUTE(連結実質赤字比率に係る赤字・黒字の構成分析!F$39,"▲","-")),2)&gt;=0,ABS(ROUND(VALUE(SUBSTITUTE(連結実質赤字比率に係る赤字・黒字の構成分析!F$39,"▲","-")),2)),NA())</f>
        <v>0.4</v>
      </c>
      <c r="D31" s="261" t="e">
        <f>IF(ROUND(VALUE(SUBSTITUTE(連結実質赤字比率に係る赤字・黒字の構成分析!G$39,"▲","-")),2)&lt;0,ABS(ROUND(VALUE(SUBSTITUTE(連結実質赤字比率に係る赤字・黒字の構成分析!G$39,"▲","-")),2)),NA())</f>
        <v>#N/A</v>
      </c>
      <c r="E31" s="261">
        <f>IF(ROUND(VALUE(SUBSTITUTE(連結実質赤字比率に係る赤字・黒字の構成分析!G$39,"▲","-")),2)&gt;=0,ABS(ROUND(VALUE(SUBSTITUTE(連結実質赤字比率に係る赤字・黒字の構成分析!G$39,"▲","-")),2)),NA())</f>
        <v>0.4</v>
      </c>
      <c r="F31" s="261" t="e">
        <f>IF(ROUND(VALUE(SUBSTITUTE(連結実質赤字比率に係る赤字・黒字の構成分析!H$39,"▲","-")),2)&lt;0,ABS(ROUND(VALUE(SUBSTITUTE(連結実質赤字比率に係る赤字・黒字の構成分析!H$39,"▲","-")),2)),NA())</f>
        <v>#N/A</v>
      </c>
      <c r="G31" s="261">
        <f>IF(ROUND(VALUE(SUBSTITUTE(連結実質赤字比率に係る赤字・黒字の構成分析!H$39,"▲","-")),2)&gt;=0,ABS(ROUND(VALUE(SUBSTITUTE(連結実質赤字比率に係る赤字・黒字の構成分析!H$39,"▲","-")),2)),NA())</f>
        <v>0.32</v>
      </c>
      <c r="H31" s="261" t="e">
        <f>IF(ROUND(VALUE(SUBSTITUTE(連結実質赤字比率に係る赤字・黒字の構成分析!I$39,"▲","-")),2)&lt;0,ABS(ROUND(VALUE(SUBSTITUTE(連結実質赤字比率に係る赤字・黒字の構成分析!I$39,"▲","-")),2)),NA())</f>
        <v>#N/A</v>
      </c>
      <c r="I31" s="261">
        <f>IF(ROUND(VALUE(SUBSTITUTE(連結実質赤字比率に係る赤字・黒字の構成分析!I$39,"▲","-")),2)&gt;=0,ABS(ROUND(VALUE(SUBSTITUTE(連結実質赤字比率に係る赤字・黒字の構成分析!I$39,"▲","-")),2)),NA())</f>
        <v>0.27</v>
      </c>
      <c r="J31" s="261" t="e">
        <f>IF(ROUND(VALUE(SUBSTITUTE(連結実質赤字比率に係る赤字・黒字の構成分析!J$39,"▲","-")),2)&lt;0,ABS(ROUND(VALUE(SUBSTITUTE(連結実質赤字比率に係る赤字・黒字の構成分析!J$39,"▲","-")),2)),NA())</f>
        <v>#N/A</v>
      </c>
      <c r="K31" s="261">
        <f>IF(ROUND(VALUE(SUBSTITUTE(連結実質赤字比率に係る赤字・黒字の構成分析!J$39,"▲","-")),2)&gt;=0,ABS(ROUND(VALUE(SUBSTITUTE(連結実質赤字比率に係る赤字・黒字の構成分析!J$39,"▲","-")),2)),NA())</f>
        <v>0.08</v>
      </c>
    </row>
    <row r="32" spans="1:11" x14ac:dyDescent="0.15">
      <c r="A32" s="261" t="str">
        <f>IF(連結実質赤字比率に係る赤字・黒字の構成分析!C$38="",NA(),連結実質赤字比率に係る赤字・黒字の構成分析!C$38)</f>
        <v>同和地区住宅新築資金等貸付特別会計</v>
      </c>
      <c r="B32" s="261" t="e">
        <f>IF(ROUND(VALUE(SUBSTITUTE(連結実質赤字比率に係る赤字・黒字の構成分析!F$38,"▲","-")),2)&lt;0,ABS(ROUND(VALUE(SUBSTITUTE(連結実質赤字比率に係る赤字・黒字の構成分析!F$38,"▲","-")),2)),NA())</f>
        <v>#N/A</v>
      </c>
      <c r="C32" s="261">
        <f>IF(ROUND(VALUE(SUBSTITUTE(連結実質赤字比率に係る赤字・黒字の構成分析!F$38,"▲","-")),2)&gt;=0,ABS(ROUND(VALUE(SUBSTITUTE(連結実質赤字比率に係る赤字・黒字の構成分析!F$38,"▲","-")),2)),NA())</f>
        <v>7.0000000000000007E-2</v>
      </c>
      <c r="D32" s="261" t="e">
        <f>IF(ROUND(VALUE(SUBSTITUTE(連結実質赤字比率に係る赤字・黒字の構成分析!G$38,"▲","-")),2)&lt;0,ABS(ROUND(VALUE(SUBSTITUTE(連結実質赤字比率に係る赤字・黒字の構成分析!G$38,"▲","-")),2)),NA())</f>
        <v>#N/A</v>
      </c>
      <c r="E32" s="261">
        <f>IF(ROUND(VALUE(SUBSTITUTE(連結実質赤字比率に係る赤字・黒字の構成分析!G$38,"▲","-")),2)&gt;=0,ABS(ROUND(VALUE(SUBSTITUTE(連結実質赤字比率に係る赤字・黒字の構成分析!G$38,"▲","-")),2)),NA())</f>
        <v>0.09</v>
      </c>
      <c r="F32" s="261" t="e">
        <f>IF(ROUND(VALUE(SUBSTITUTE(連結実質赤字比率に係る赤字・黒字の構成分析!H$38,"▲","-")),2)&lt;0,ABS(ROUND(VALUE(SUBSTITUTE(連結実質赤字比率に係る赤字・黒字の構成分析!H$38,"▲","-")),2)),NA())</f>
        <v>#N/A</v>
      </c>
      <c r="G32" s="261">
        <f>IF(ROUND(VALUE(SUBSTITUTE(連結実質赤字比率に係る赤字・黒字の構成分析!H$38,"▲","-")),2)&gt;=0,ABS(ROUND(VALUE(SUBSTITUTE(連結実質赤字比率に係る赤字・黒字の構成分析!H$38,"▲","-")),2)),NA())</f>
        <v>0.11</v>
      </c>
      <c r="H32" s="261" t="e">
        <f>IF(ROUND(VALUE(SUBSTITUTE(連結実質赤字比率に係る赤字・黒字の構成分析!I$38,"▲","-")),2)&lt;0,ABS(ROUND(VALUE(SUBSTITUTE(連結実質赤字比率に係る赤字・黒字の構成分析!I$38,"▲","-")),2)),NA())</f>
        <v>#N/A</v>
      </c>
      <c r="I32" s="261">
        <f>IF(ROUND(VALUE(SUBSTITUTE(連結実質赤字比率に係る赤字・黒字の構成分析!I$38,"▲","-")),2)&gt;=0,ABS(ROUND(VALUE(SUBSTITUTE(連結実質赤字比率に係る赤字・黒字の構成分析!I$38,"▲","-")),2)),NA())</f>
        <v>0.12</v>
      </c>
      <c r="J32" s="261" t="e">
        <f>IF(ROUND(VALUE(SUBSTITUTE(連結実質赤字比率に係る赤字・黒字の構成分析!J$38,"▲","-")),2)&lt;0,ABS(ROUND(VALUE(SUBSTITUTE(連結実質赤字比率に係る赤字・黒字の構成分析!J$38,"▲","-")),2)),NA())</f>
        <v>#N/A</v>
      </c>
      <c r="K32" s="261">
        <f>IF(ROUND(VALUE(SUBSTITUTE(連結実質赤字比率に係る赤字・黒字の構成分析!J$38,"▲","-")),2)&gt;=0,ABS(ROUND(VALUE(SUBSTITUTE(連結実質赤字比率に係る赤字・黒字の構成分析!J$38,"▲","-")),2)),NA())</f>
        <v>0.13</v>
      </c>
    </row>
    <row r="33" spans="1:16" x14ac:dyDescent="0.15">
      <c r="A33" s="261" t="str">
        <f>IF(連結実質赤字比率に係る赤字・黒字の構成分析!C$37="",NA(),連結実質赤字比率に係る赤字・黒字の構成分析!C$37)</f>
        <v>簡易排水施設特別会計</v>
      </c>
      <c r="B33" s="261" t="e">
        <f>IF(ROUND(VALUE(SUBSTITUTE(連結実質赤字比率に係る赤字・黒字の構成分析!F$37,"▲","-")),2)&lt;0,ABS(ROUND(VALUE(SUBSTITUTE(連結実質赤字比率に係る赤字・黒字の構成分析!F$37,"▲","-")),2)),NA())</f>
        <v>#N/A</v>
      </c>
      <c r="C33" s="261">
        <f>IF(ROUND(VALUE(SUBSTITUTE(連結実質赤字比率に係る赤字・黒字の構成分析!F$37,"▲","-")),2)&gt;=0,ABS(ROUND(VALUE(SUBSTITUTE(連結実質赤字比率に係る赤字・黒字の構成分析!F$37,"▲","-")),2)),NA())</f>
        <v>0.15</v>
      </c>
      <c r="D33" s="261" t="e">
        <f>IF(ROUND(VALUE(SUBSTITUTE(連結実質赤字比率に係る赤字・黒字の構成分析!G$37,"▲","-")),2)&lt;0,ABS(ROUND(VALUE(SUBSTITUTE(連結実質赤字比率に係る赤字・黒字の構成分析!G$37,"▲","-")),2)),NA())</f>
        <v>#N/A</v>
      </c>
      <c r="E33" s="261">
        <f>IF(ROUND(VALUE(SUBSTITUTE(連結実質赤字比率に係る赤字・黒字の構成分析!G$37,"▲","-")),2)&gt;=0,ABS(ROUND(VALUE(SUBSTITUTE(連結実質赤字比率に係る赤字・黒字の構成分析!G$37,"▲","-")),2)),NA())</f>
        <v>0.13</v>
      </c>
      <c r="F33" s="261" t="e">
        <f>IF(ROUND(VALUE(SUBSTITUTE(連結実質赤字比率に係る赤字・黒字の構成分析!H$37,"▲","-")),2)&lt;0,ABS(ROUND(VALUE(SUBSTITUTE(連結実質赤字比率に係る赤字・黒字の構成分析!H$37,"▲","-")),2)),NA())</f>
        <v>#N/A</v>
      </c>
      <c r="G33" s="261">
        <f>IF(ROUND(VALUE(SUBSTITUTE(連結実質赤字比率に係る赤字・黒字の構成分析!H$37,"▲","-")),2)&gt;=0,ABS(ROUND(VALUE(SUBSTITUTE(連結実質赤字比率に係る赤字・黒字の構成分析!H$37,"▲","-")),2)),NA())</f>
        <v>0.11</v>
      </c>
      <c r="H33" s="261" t="e">
        <f>IF(ROUND(VALUE(SUBSTITUTE(連結実質赤字比率に係る赤字・黒字の構成分析!I$37,"▲","-")),2)&lt;0,ABS(ROUND(VALUE(SUBSTITUTE(連結実質赤字比率に係る赤字・黒字の構成分析!I$37,"▲","-")),2)),NA())</f>
        <v>#N/A</v>
      </c>
      <c r="I33" s="261">
        <f>IF(ROUND(VALUE(SUBSTITUTE(連結実質赤字比率に係る赤字・黒字の構成分析!I$37,"▲","-")),2)&gt;=0,ABS(ROUND(VALUE(SUBSTITUTE(連結実質赤字比率に係る赤字・黒字の構成分析!I$37,"▲","-")),2)),NA())</f>
        <v>0.11</v>
      </c>
      <c r="J33" s="261" t="e">
        <f>IF(ROUND(VALUE(SUBSTITUTE(連結実質赤字比率に係る赤字・黒字の構成分析!J$37,"▲","-")),2)&lt;0,ABS(ROUND(VALUE(SUBSTITUTE(連結実質赤字比率に係る赤字・黒字の構成分析!J$37,"▲","-")),2)),NA())</f>
        <v>#N/A</v>
      </c>
      <c r="K33" s="261">
        <f>IF(ROUND(VALUE(SUBSTITUTE(連結実質赤字比率に係る赤字・黒字の構成分析!J$37,"▲","-")),2)&gt;=0,ABS(ROUND(VALUE(SUBSTITUTE(連結実質赤字比率に係る赤字・黒字の構成分析!J$37,"▲","-")),2)),NA())</f>
        <v>0.14000000000000001</v>
      </c>
    </row>
    <row r="34" spans="1:16" x14ac:dyDescent="0.15">
      <c r="A34" s="261" t="str">
        <f>IF(連結実質赤字比率に係る赤字・黒字の構成分析!C$36="",NA(),連結実質赤字比率に係る赤字・黒字の構成分析!C$36)</f>
        <v>特定環境保全公共下水道事業特別会計</v>
      </c>
      <c r="B34" s="261" t="e">
        <f>IF(ROUND(VALUE(SUBSTITUTE(連結実質赤字比率に係る赤字・黒字の構成分析!F$36,"▲","-")),2)&lt;0,ABS(ROUND(VALUE(SUBSTITUTE(連結実質赤字比率に係る赤字・黒字の構成分析!F$36,"▲","-")),2)),NA())</f>
        <v>#N/A</v>
      </c>
      <c r="C34" s="261">
        <f>IF(ROUND(VALUE(SUBSTITUTE(連結実質赤字比率に係る赤字・黒字の構成分析!F$36,"▲","-")),2)&gt;=0,ABS(ROUND(VALUE(SUBSTITUTE(連結実質赤字比率に係る赤字・黒字の構成分析!F$36,"▲","-")),2)),NA())</f>
        <v>0.61</v>
      </c>
      <c r="D34" s="261" t="e">
        <f>IF(ROUND(VALUE(SUBSTITUTE(連結実質赤字比率に係る赤字・黒字の構成分析!G$36,"▲","-")),2)&lt;0,ABS(ROUND(VALUE(SUBSTITUTE(連結実質赤字比率に係る赤字・黒字の構成分析!G$36,"▲","-")),2)),NA())</f>
        <v>#N/A</v>
      </c>
      <c r="E34" s="261">
        <f>IF(ROUND(VALUE(SUBSTITUTE(連結実質赤字比率に係る赤字・黒字の構成分析!G$36,"▲","-")),2)&gt;=0,ABS(ROUND(VALUE(SUBSTITUTE(連結実質赤字比率に係る赤字・黒字の構成分析!G$36,"▲","-")),2)),NA())</f>
        <v>0.57999999999999996</v>
      </c>
      <c r="F34" s="261" t="e">
        <f>IF(ROUND(VALUE(SUBSTITUTE(連結実質赤字比率に係る赤字・黒字の構成分析!H$36,"▲","-")),2)&lt;0,ABS(ROUND(VALUE(SUBSTITUTE(連結実質赤字比率に係る赤字・黒字の構成分析!H$36,"▲","-")),2)),NA())</f>
        <v>#N/A</v>
      </c>
      <c r="G34" s="261">
        <f>IF(ROUND(VALUE(SUBSTITUTE(連結実質赤字比率に係る赤字・黒字の構成分析!H$36,"▲","-")),2)&gt;=0,ABS(ROUND(VALUE(SUBSTITUTE(連結実質赤字比率に係る赤字・黒字の構成分析!H$36,"▲","-")),2)),NA())</f>
        <v>0.56999999999999995</v>
      </c>
      <c r="H34" s="261" t="e">
        <f>IF(ROUND(VALUE(SUBSTITUTE(連結実質赤字比率に係る赤字・黒字の構成分析!I$36,"▲","-")),2)&lt;0,ABS(ROUND(VALUE(SUBSTITUTE(連結実質赤字比率に係る赤字・黒字の構成分析!I$36,"▲","-")),2)),NA())</f>
        <v>#N/A</v>
      </c>
      <c r="I34" s="261">
        <f>IF(ROUND(VALUE(SUBSTITUTE(連結実質赤字比率に係る赤字・黒字の構成分析!I$36,"▲","-")),2)&gt;=0,ABS(ROUND(VALUE(SUBSTITUTE(連結実質赤字比率に係る赤字・黒字の構成分析!I$36,"▲","-")),2)),NA())</f>
        <v>0.25</v>
      </c>
      <c r="J34" s="261" t="e">
        <f>IF(ROUND(VALUE(SUBSTITUTE(連結実質赤字比率に係る赤字・黒字の構成分析!J$36,"▲","-")),2)&lt;0,ABS(ROUND(VALUE(SUBSTITUTE(連結実質赤字比率に係る赤字・黒字の構成分析!J$36,"▲","-")),2)),NA())</f>
        <v>#N/A</v>
      </c>
      <c r="K34" s="261">
        <f>IF(ROUND(VALUE(SUBSTITUTE(連結実質赤字比率に係る赤字・黒字の構成分析!J$36,"▲","-")),2)&gt;=0,ABS(ROUND(VALUE(SUBSTITUTE(連結実質赤字比率に係る赤字・黒字の構成分析!J$36,"▲","-")),2)),NA())</f>
        <v>0.62</v>
      </c>
    </row>
    <row r="35" spans="1:16" x14ac:dyDescent="0.15">
      <c r="A35" s="261" t="str">
        <f>IF(連結実質赤字比率に係る赤字・黒字の構成分析!C$35="",NA(),連結実質赤字比率に係る赤字・黒字の構成分析!C$35)</f>
        <v>国民健康保険特別会計</v>
      </c>
      <c r="B35" s="261" t="e">
        <f>IF(ROUND(VALUE(SUBSTITUTE(連結実質赤字比率に係る赤字・黒字の構成分析!F$35,"▲","-")),2)&lt;0,ABS(ROUND(VALUE(SUBSTITUTE(連結実質赤字比率に係る赤字・黒字の構成分析!F$35,"▲","-")),2)),NA())</f>
        <v>#N/A</v>
      </c>
      <c r="C35" s="261">
        <f>IF(ROUND(VALUE(SUBSTITUTE(連結実質赤字比率に係る赤字・黒字の構成分析!F$35,"▲","-")),2)&gt;=0,ABS(ROUND(VALUE(SUBSTITUTE(連結実質赤字比率に係る赤字・黒字の構成分析!F$35,"▲","-")),2)),NA())</f>
        <v>0.86</v>
      </c>
      <c r="D35" s="261" t="e">
        <f>IF(ROUND(VALUE(SUBSTITUTE(連結実質赤字比率に係る赤字・黒字の構成分析!G$35,"▲","-")),2)&lt;0,ABS(ROUND(VALUE(SUBSTITUTE(連結実質赤字比率に係る赤字・黒字の構成分析!G$35,"▲","-")),2)),NA())</f>
        <v>#N/A</v>
      </c>
      <c r="E35" s="261">
        <f>IF(ROUND(VALUE(SUBSTITUTE(連結実質赤字比率に係る赤字・黒字の構成分析!G$35,"▲","-")),2)&gt;=0,ABS(ROUND(VALUE(SUBSTITUTE(連結実質赤字比率に係る赤字・黒字の構成分析!G$35,"▲","-")),2)),NA())</f>
        <v>0.13</v>
      </c>
      <c r="F35" s="261" t="e">
        <f>IF(ROUND(VALUE(SUBSTITUTE(連結実質赤字比率に係る赤字・黒字の構成分析!H$35,"▲","-")),2)&lt;0,ABS(ROUND(VALUE(SUBSTITUTE(連結実質赤字比率に係る赤字・黒字の構成分析!H$35,"▲","-")),2)),NA())</f>
        <v>#N/A</v>
      </c>
      <c r="G35" s="261">
        <f>IF(ROUND(VALUE(SUBSTITUTE(連結実質赤字比率に係る赤字・黒字の構成分析!H$35,"▲","-")),2)&gt;=0,ABS(ROUND(VALUE(SUBSTITUTE(連結実質赤字比率に係る赤字・黒字の構成分析!H$35,"▲","-")),2)),NA())</f>
        <v>0.22</v>
      </c>
      <c r="H35" s="261" t="e">
        <f>IF(ROUND(VALUE(SUBSTITUTE(連結実質赤字比率に係る赤字・黒字の構成分析!I$35,"▲","-")),2)&lt;0,ABS(ROUND(VALUE(SUBSTITUTE(連結実質赤字比率に係る赤字・黒字の構成分析!I$35,"▲","-")),2)),NA())</f>
        <v>#N/A</v>
      </c>
      <c r="I35" s="261">
        <f>IF(ROUND(VALUE(SUBSTITUTE(連結実質赤字比率に係る赤字・黒字の構成分析!I$35,"▲","-")),2)&gt;=0,ABS(ROUND(VALUE(SUBSTITUTE(連結実質赤字比率に係る赤字・黒字の構成分析!I$35,"▲","-")),2)),NA())</f>
        <v>0.04</v>
      </c>
      <c r="J35" s="261" t="e">
        <f>IF(ROUND(VALUE(SUBSTITUTE(連結実質赤字比率に係る赤字・黒字の構成分析!J$35,"▲","-")),2)&lt;0,ABS(ROUND(VALUE(SUBSTITUTE(連結実質赤字比率に係る赤字・黒字の構成分析!J$35,"▲","-")),2)),NA())</f>
        <v>#N/A</v>
      </c>
      <c r="K35" s="261">
        <f>IF(ROUND(VALUE(SUBSTITUTE(連結実質赤字比率に係る赤字・黒字の構成分析!J$35,"▲","-")),2)&gt;=0,ABS(ROUND(VALUE(SUBSTITUTE(連結実質赤字比率に係る赤字・黒字の構成分析!J$35,"▲","-")),2)),NA())</f>
        <v>1.77</v>
      </c>
    </row>
    <row r="36" spans="1:16" x14ac:dyDescent="0.15">
      <c r="A36" s="261" t="str">
        <f>IF(連結実質赤字比率に係る赤字・黒字の構成分析!C$34="",NA(),連結実質赤字比率に係る赤字・黒字の構成分析!C$34)</f>
        <v>一般会計</v>
      </c>
      <c r="B36" s="261" t="e">
        <f>IF(ROUND(VALUE(SUBSTITUTE(連結実質赤字比率に係る赤字・黒字の構成分析!F$34,"▲","-")),2)&lt;0,ABS(ROUND(VALUE(SUBSTITUTE(連結実質赤字比率に係る赤字・黒字の構成分析!F$34,"▲","-")),2)),NA())</f>
        <v>#N/A</v>
      </c>
      <c r="C36" s="261">
        <f>IF(ROUND(VALUE(SUBSTITUTE(連結実質赤字比率に係る赤字・黒字の構成分析!F$34,"▲","-")),2)&gt;=0,ABS(ROUND(VALUE(SUBSTITUTE(連結実質赤字比率に係る赤字・黒字の構成分析!F$34,"▲","-")),2)),NA())</f>
        <v>5.24</v>
      </c>
      <c r="D36" s="261" t="e">
        <f>IF(ROUND(VALUE(SUBSTITUTE(連結実質赤字比率に係る赤字・黒字の構成分析!G$34,"▲","-")),2)&lt;0,ABS(ROUND(VALUE(SUBSTITUTE(連結実質赤字比率に係る赤字・黒字の構成分析!G$34,"▲","-")),2)),NA())</f>
        <v>#N/A</v>
      </c>
      <c r="E36" s="261">
        <f>IF(ROUND(VALUE(SUBSTITUTE(連結実質赤字比率に係る赤字・黒字の構成分析!G$34,"▲","-")),2)&gt;=0,ABS(ROUND(VALUE(SUBSTITUTE(連結実質赤字比率に係る赤字・黒字の構成分析!G$34,"▲","-")),2)),NA())</f>
        <v>6.55</v>
      </c>
      <c r="F36" s="261" t="e">
        <f>IF(ROUND(VALUE(SUBSTITUTE(連結実質赤字比率に係る赤字・黒字の構成分析!H$34,"▲","-")),2)&lt;0,ABS(ROUND(VALUE(SUBSTITUTE(連結実質赤字比率に係る赤字・黒字の構成分析!H$34,"▲","-")),2)),NA())</f>
        <v>#N/A</v>
      </c>
      <c r="G36" s="261">
        <f>IF(ROUND(VALUE(SUBSTITUTE(連結実質赤字比率に係る赤字・黒字の構成分析!H$34,"▲","-")),2)&gt;=0,ABS(ROUND(VALUE(SUBSTITUTE(連結実質赤字比率に係る赤字・黒字の構成分析!H$34,"▲","-")),2)),NA())</f>
        <v>7.34</v>
      </c>
      <c r="H36" s="261" t="e">
        <f>IF(ROUND(VALUE(SUBSTITUTE(連結実質赤字比率に係る赤字・黒字の構成分析!I$34,"▲","-")),2)&lt;0,ABS(ROUND(VALUE(SUBSTITUTE(連結実質赤字比率に係る赤字・黒字の構成分析!I$34,"▲","-")),2)),NA())</f>
        <v>#N/A</v>
      </c>
      <c r="I36" s="261">
        <f>IF(ROUND(VALUE(SUBSTITUTE(連結実質赤字比率に係る赤字・黒字の構成分析!I$34,"▲","-")),2)&gt;=0,ABS(ROUND(VALUE(SUBSTITUTE(連結実質赤字比率に係る赤字・黒字の構成分析!I$34,"▲","-")),2)),NA())</f>
        <v>6.86</v>
      </c>
      <c r="J36" s="261" t="e">
        <f>IF(ROUND(VALUE(SUBSTITUTE(連結実質赤字比率に係る赤字・黒字の構成分析!J$34,"▲","-")),2)&lt;0,ABS(ROUND(VALUE(SUBSTITUTE(連結実質赤字比率に係る赤字・黒字の構成分析!J$34,"▲","-")),2)),NA())</f>
        <v>#N/A</v>
      </c>
      <c r="K36" s="261">
        <f>IF(ROUND(VALUE(SUBSTITUTE(連結実質赤字比率に係る赤字・黒字の構成分析!J$34,"▲","-")),2)&gt;=0,ABS(ROUND(VALUE(SUBSTITUTE(連結実質赤字比率に係る赤字・黒字の構成分析!J$34,"▲","-")),2)),NA())</f>
        <v>5.5</v>
      </c>
    </row>
    <row r="39" spans="1:16" x14ac:dyDescent="0.15">
      <c r="A39" s="259" t="s">
        <v>139</v>
      </c>
    </row>
    <row r="40" spans="1:16" x14ac:dyDescent="0.15">
      <c r="A40" s="262"/>
      <c r="B40" s="262" t="str">
        <f>'実質公債費比率（分子）の構造'!K$44</f>
        <v>H24</v>
      </c>
      <c r="C40" s="262"/>
      <c r="D40" s="262"/>
      <c r="E40" s="262" t="str">
        <f>'実質公債費比率（分子）の構造'!L$44</f>
        <v>H25</v>
      </c>
      <c r="F40" s="262"/>
      <c r="G40" s="262"/>
      <c r="H40" s="262" t="str">
        <f>'実質公債費比率（分子）の構造'!M$44</f>
        <v>H26</v>
      </c>
      <c r="I40" s="262"/>
      <c r="J40" s="262"/>
      <c r="K40" s="262" t="str">
        <f>'実質公債費比率（分子）の構造'!N$44</f>
        <v>H27</v>
      </c>
      <c r="L40" s="262"/>
      <c r="M40" s="262"/>
      <c r="N40" s="262" t="str">
        <f>'実質公債費比率（分子）の構造'!O$44</f>
        <v>H28</v>
      </c>
      <c r="O40" s="262"/>
      <c r="P40" s="262"/>
    </row>
    <row r="41" spans="1:16" x14ac:dyDescent="0.15">
      <c r="A41" s="262"/>
      <c r="B41" s="262" t="s">
        <v>346</v>
      </c>
      <c r="C41" s="262"/>
      <c r="D41" s="262" t="s">
        <v>249</v>
      </c>
      <c r="E41" s="262" t="s">
        <v>346</v>
      </c>
      <c r="F41" s="262"/>
      <c r="G41" s="262" t="s">
        <v>249</v>
      </c>
      <c r="H41" s="262" t="s">
        <v>346</v>
      </c>
      <c r="I41" s="262"/>
      <c r="J41" s="262" t="s">
        <v>249</v>
      </c>
      <c r="K41" s="262" t="s">
        <v>346</v>
      </c>
      <c r="L41" s="262"/>
      <c r="M41" s="262" t="s">
        <v>249</v>
      </c>
      <c r="N41" s="262" t="s">
        <v>346</v>
      </c>
      <c r="O41" s="262"/>
      <c r="P41" s="262" t="s">
        <v>249</v>
      </c>
    </row>
    <row r="42" spans="1:16" x14ac:dyDescent="0.15">
      <c r="A42" s="262" t="s">
        <v>306</v>
      </c>
      <c r="B42" s="262"/>
      <c r="C42" s="262"/>
      <c r="D42" s="262">
        <f>'実質公債費比率（分子）の構造'!K$52</f>
        <v>795</v>
      </c>
      <c r="E42" s="262"/>
      <c r="F42" s="262"/>
      <c r="G42" s="262">
        <f>'実質公債費比率（分子）の構造'!L$52</f>
        <v>788</v>
      </c>
      <c r="H42" s="262"/>
      <c r="I42" s="262"/>
      <c r="J42" s="262">
        <f>'実質公債費比率（分子）の構造'!M$52</f>
        <v>831</v>
      </c>
      <c r="K42" s="262"/>
      <c r="L42" s="262"/>
      <c r="M42" s="262">
        <f>'実質公債費比率（分子）の構造'!N$52</f>
        <v>835</v>
      </c>
      <c r="N42" s="262"/>
      <c r="O42" s="262"/>
      <c r="P42" s="262">
        <f>'実質公債費比率（分子）の構造'!O$52</f>
        <v>843</v>
      </c>
    </row>
    <row r="43" spans="1:16" x14ac:dyDescent="0.15">
      <c r="A43" s="262" t="s">
        <v>69</v>
      </c>
      <c r="B43" s="262" t="str">
        <f>'実質公債費比率（分子）の構造'!K$51</f>
        <v>-</v>
      </c>
      <c r="C43" s="262"/>
      <c r="D43" s="262"/>
      <c r="E43" s="262" t="str">
        <f>'実質公債費比率（分子）の構造'!L$51</f>
        <v>-</v>
      </c>
      <c r="F43" s="262"/>
      <c r="G43" s="262"/>
      <c r="H43" s="262" t="str">
        <f>'実質公債費比率（分子）の構造'!M$51</f>
        <v>-</v>
      </c>
      <c r="I43" s="262"/>
      <c r="J43" s="262"/>
      <c r="K43" s="262" t="str">
        <f>'実質公債費比率（分子）の構造'!N$51</f>
        <v>-</v>
      </c>
      <c r="L43" s="262"/>
      <c r="M43" s="262"/>
      <c r="N43" s="262" t="str">
        <f>'実質公債費比率（分子）の構造'!O$51</f>
        <v>-</v>
      </c>
      <c r="O43" s="262"/>
      <c r="P43" s="262"/>
    </row>
    <row r="44" spans="1:16" x14ac:dyDescent="0.15">
      <c r="A44" s="262" t="s">
        <v>343</v>
      </c>
      <c r="B44" s="262" t="str">
        <f>'実質公債費比率（分子）の構造'!K$50</f>
        <v>-</v>
      </c>
      <c r="C44" s="262"/>
      <c r="D44" s="262"/>
      <c r="E44" s="262" t="str">
        <f>'実質公債費比率（分子）の構造'!L$50</f>
        <v>-</v>
      </c>
      <c r="F44" s="262"/>
      <c r="G44" s="262"/>
      <c r="H44" s="262" t="str">
        <f>'実質公債費比率（分子）の構造'!M$50</f>
        <v>-</v>
      </c>
      <c r="I44" s="262"/>
      <c r="J44" s="262"/>
      <c r="K44" s="262" t="str">
        <f>'実質公債費比率（分子）の構造'!N$50</f>
        <v>-</v>
      </c>
      <c r="L44" s="262"/>
      <c r="M44" s="262"/>
      <c r="N44" s="262" t="str">
        <f>'実質公債費比率（分子）の構造'!O$50</f>
        <v>-</v>
      </c>
      <c r="O44" s="262"/>
      <c r="P44" s="262"/>
    </row>
    <row r="45" spans="1:16" x14ac:dyDescent="0.15">
      <c r="A45" s="262" t="s">
        <v>248</v>
      </c>
      <c r="B45" s="262">
        <f>'実質公債費比率（分子）の構造'!K$49</f>
        <v>139</v>
      </c>
      <c r="C45" s="262"/>
      <c r="D45" s="262"/>
      <c r="E45" s="262">
        <f>'実質公債費比率（分子）の構造'!L$49</f>
        <v>142</v>
      </c>
      <c r="F45" s="262"/>
      <c r="G45" s="262"/>
      <c r="H45" s="262">
        <f>'実質公債費比率（分子）の構造'!M$49</f>
        <v>158</v>
      </c>
      <c r="I45" s="262"/>
      <c r="J45" s="262"/>
      <c r="K45" s="262">
        <f>'実質公債費比率（分子）の構造'!N$49</f>
        <v>159</v>
      </c>
      <c r="L45" s="262"/>
      <c r="M45" s="262"/>
      <c r="N45" s="262">
        <f>'実質公債費比率（分子）の構造'!O$49</f>
        <v>164</v>
      </c>
      <c r="O45" s="262"/>
      <c r="P45" s="262"/>
    </row>
    <row r="46" spans="1:16" x14ac:dyDescent="0.15">
      <c r="A46" s="262" t="s">
        <v>220</v>
      </c>
      <c r="B46" s="262">
        <f>'実質公債費比率（分子）の構造'!K$48</f>
        <v>236</v>
      </c>
      <c r="C46" s="262"/>
      <c r="D46" s="262"/>
      <c r="E46" s="262">
        <f>'実質公債費比率（分子）の構造'!L$48</f>
        <v>248</v>
      </c>
      <c r="F46" s="262"/>
      <c r="G46" s="262"/>
      <c r="H46" s="262">
        <f>'実質公債費比率（分子）の構造'!M$48</f>
        <v>246</v>
      </c>
      <c r="I46" s="262"/>
      <c r="J46" s="262"/>
      <c r="K46" s="262">
        <f>'実質公債費比率（分子）の構造'!N$48</f>
        <v>243</v>
      </c>
      <c r="L46" s="262"/>
      <c r="M46" s="262"/>
      <c r="N46" s="262">
        <f>'実質公債費比率（分子）の構造'!O$48</f>
        <v>260</v>
      </c>
      <c r="O46" s="262"/>
      <c r="P46" s="262"/>
    </row>
    <row r="47" spans="1:16" x14ac:dyDescent="0.15">
      <c r="A47" s="262" t="s">
        <v>215</v>
      </c>
      <c r="B47" s="262" t="str">
        <f>'実質公債費比率（分子）の構造'!K$47</f>
        <v>-</v>
      </c>
      <c r="C47" s="262"/>
      <c r="D47" s="262"/>
      <c r="E47" s="262" t="str">
        <f>'実質公債費比率（分子）の構造'!L$47</f>
        <v>-</v>
      </c>
      <c r="F47" s="262"/>
      <c r="G47" s="262"/>
      <c r="H47" s="262" t="str">
        <f>'実質公債費比率（分子）の構造'!M$47</f>
        <v>-</v>
      </c>
      <c r="I47" s="262"/>
      <c r="J47" s="262"/>
      <c r="K47" s="262" t="str">
        <f>'実質公債費比率（分子）の構造'!N$47</f>
        <v>-</v>
      </c>
      <c r="L47" s="262"/>
      <c r="M47" s="262"/>
      <c r="N47" s="262" t="str">
        <f>'実質公債費比率（分子）の構造'!O$47</f>
        <v>-</v>
      </c>
      <c r="O47" s="262"/>
      <c r="P47" s="262"/>
    </row>
    <row r="48" spans="1:16" x14ac:dyDescent="0.15">
      <c r="A48" s="262" t="s">
        <v>483</v>
      </c>
      <c r="B48" s="262" t="str">
        <f>'実質公債費比率（分子）の構造'!K$46</f>
        <v>-</v>
      </c>
      <c r="C48" s="262"/>
      <c r="D48" s="262"/>
      <c r="E48" s="262" t="str">
        <f>'実質公債費比率（分子）の構造'!L$46</f>
        <v>-</v>
      </c>
      <c r="F48" s="262"/>
      <c r="G48" s="262"/>
      <c r="H48" s="262" t="str">
        <f>'実質公債費比率（分子）の構造'!M$46</f>
        <v>-</v>
      </c>
      <c r="I48" s="262"/>
      <c r="J48" s="262"/>
      <c r="K48" s="262" t="str">
        <f>'実質公債費比率（分子）の構造'!N$46</f>
        <v>-</v>
      </c>
      <c r="L48" s="262"/>
      <c r="M48" s="262"/>
      <c r="N48" s="262" t="str">
        <f>'実質公債費比率（分子）の構造'!O$46</f>
        <v>-</v>
      </c>
      <c r="O48" s="262"/>
      <c r="P48" s="262"/>
    </row>
    <row r="49" spans="1:16" x14ac:dyDescent="0.15">
      <c r="A49" s="262" t="s">
        <v>207</v>
      </c>
      <c r="B49" s="262">
        <f>'実質公債費比率（分子）の構造'!K$45</f>
        <v>728</v>
      </c>
      <c r="C49" s="262"/>
      <c r="D49" s="262"/>
      <c r="E49" s="262">
        <f>'実質公債費比率（分子）の構造'!L$45</f>
        <v>672</v>
      </c>
      <c r="F49" s="262"/>
      <c r="G49" s="262"/>
      <c r="H49" s="262">
        <f>'実質公債費比率（分子）の構造'!M$45</f>
        <v>684</v>
      </c>
      <c r="I49" s="262"/>
      <c r="J49" s="262"/>
      <c r="K49" s="262">
        <f>'実質公債費比率（分子）の構造'!N$45</f>
        <v>712</v>
      </c>
      <c r="L49" s="262"/>
      <c r="M49" s="262"/>
      <c r="N49" s="262">
        <f>'実質公債費比率（分子）の構造'!O$45</f>
        <v>734</v>
      </c>
      <c r="O49" s="262"/>
      <c r="P49" s="262"/>
    </row>
    <row r="50" spans="1:16" x14ac:dyDescent="0.15">
      <c r="A50" s="262" t="s">
        <v>54</v>
      </c>
      <c r="B50" s="262" t="e">
        <f>NA()</f>
        <v>#N/A</v>
      </c>
      <c r="C50" s="262">
        <f>IF(ISNUMBER('実質公債費比率（分子）の構造'!K$53),'実質公債費比率（分子）の構造'!K$53,NA())</f>
        <v>308</v>
      </c>
      <c r="D50" s="262" t="e">
        <f>NA()</f>
        <v>#N/A</v>
      </c>
      <c r="E50" s="262" t="e">
        <f>NA()</f>
        <v>#N/A</v>
      </c>
      <c r="F50" s="262">
        <f>IF(ISNUMBER('実質公債費比率（分子）の構造'!L$53),'実質公債費比率（分子）の構造'!L$53,NA())</f>
        <v>274</v>
      </c>
      <c r="G50" s="262" t="e">
        <f>NA()</f>
        <v>#N/A</v>
      </c>
      <c r="H50" s="262" t="e">
        <f>NA()</f>
        <v>#N/A</v>
      </c>
      <c r="I50" s="262">
        <f>IF(ISNUMBER('実質公債費比率（分子）の構造'!M$53),'実質公債費比率（分子）の構造'!M$53,NA())</f>
        <v>257</v>
      </c>
      <c r="J50" s="262" t="e">
        <f>NA()</f>
        <v>#N/A</v>
      </c>
      <c r="K50" s="262" t="e">
        <f>NA()</f>
        <v>#N/A</v>
      </c>
      <c r="L50" s="262">
        <f>IF(ISNUMBER('実質公債費比率（分子）の構造'!N$53),'実質公債費比率（分子）の構造'!N$53,NA())</f>
        <v>279</v>
      </c>
      <c r="M50" s="262" t="e">
        <f>NA()</f>
        <v>#N/A</v>
      </c>
      <c r="N50" s="262" t="e">
        <f>NA()</f>
        <v>#N/A</v>
      </c>
      <c r="O50" s="262">
        <f>IF(ISNUMBER('実質公債費比率（分子）の構造'!O$53),'実質公債費比率（分子）の構造'!O$53,NA())</f>
        <v>315</v>
      </c>
      <c r="P50" s="262" t="e">
        <f>NA()</f>
        <v>#N/A</v>
      </c>
    </row>
    <row r="53" spans="1:16" x14ac:dyDescent="0.15">
      <c r="A53" s="259" t="s">
        <v>448</v>
      </c>
    </row>
    <row r="54" spans="1:16" x14ac:dyDescent="0.15">
      <c r="A54" s="261"/>
      <c r="B54" s="261" t="str">
        <f>'将来負担比率（分子）の構造'!I$40</f>
        <v>H24</v>
      </c>
      <c r="C54" s="261"/>
      <c r="D54" s="261"/>
      <c r="E54" s="261" t="str">
        <f>'将来負担比率（分子）の構造'!J$40</f>
        <v>H25</v>
      </c>
      <c r="F54" s="261"/>
      <c r="G54" s="261"/>
      <c r="H54" s="261" t="str">
        <f>'将来負担比率（分子）の構造'!K$40</f>
        <v>H26</v>
      </c>
      <c r="I54" s="261"/>
      <c r="J54" s="261"/>
      <c r="K54" s="261" t="str">
        <f>'将来負担比率（分子）の構造'!L$40</f>
        <v>H27</v>
      </c>
      <c r="L54" s="261"/>
      <c r="M54" s="261"/>
      <c r="N54" s="261" t="str">
        <f>'将来負担比率（分子）の構造'!M$40</f>
        <v>H28</v>
      </c>
      <c r="O54" s="261"/>
      <c r="P54" s="261"/>
    </row>
    <row r="55" spans="1:16" x14ac:dyDescent="0.15">
      <c r="A55" s="261"/>
      <c r="B55" s="261" t="s">
        <v>108</v>
      </c>
      <c r="C55" s="261"/>
      <c r="D55" s="261" t="s">
        <v>402</v>
      </c>
      <c r="E55" s="261" t="s">
        <v>108</v>
      </c>
      <c r="F55" s="261"/>
      <c r="G55" s="261" t="s">
        <v>402</v>
      </c>
      <c r="H55" s="261" t="s">
        <v>108</v>
      </c>
      <c r="I55" s="261"/>
      <c r="J55" s="261" t="s">
        <v>402</v>
      </c>
      <c r="K55" s="261" t="s">
        <v>108</v>
      </c>
      <c r="L55" s="261"/>
      <c r="M55" s="261" t="s">
        <v>402</v>
      </c>
      <c r="N55" s="261" t="s">
        <v>108</v>
      </c>
      <c r="O55" s="261"/>
      <c r="P55" s="261" t="s">
        <v>402</v>
      </c>
    </row>
    <row r="56" spans="1:16" x14ac:dyDescent="0.15">
      <c r="A56" s="261" t="s">
        <v>340</v>
      </c>
      <c r="B56" s="261"/>
      <c r="C56" s="261"/>
      <c r="D56" s="261">
        <f>'将来負担比率（分子）の構造'!I$52</f>
        <v>8341</v>
      </c>
      <c r="E56" s="261"/>
      <c r="F56" s="261"/>
      <c r="G56" s="261">
        <f>'将来負担比率（分子）の構造'!J$52</f>
        <v>8243</v>
      </c>
      <c r="H56" s="261"/>
      <c r="I56" s="261"/>
      <c r="J56" s="261">
        <f>'将来負担比率（分子）の構造'!K$52</f>
        <v>8344</v>
      </c>
      <c r="K56" s="261"/>
      <c r="L56" s="261"/>
      <c r="M56" s="261">
        <f>'将来負担比率（分子）の構造'!L$52</f>
        <v>8356</v>
      </c>
      <c r="N56" s="261"/>
      <c r="O56" s="261"/>
      <c r="P56" s="261">
        <f>'将来負担比率（分子）の構造'!M$52</f>
        <v>8210</v>
      </c>
    </row>
    <row r="57" spans="1:16" x14ac:dyDescent="0.15">
      <c r="A57" s="261" t="s">
        <v>493</v>
      </c>
      <c r="B57" s="261"/>
      <c r="C57" s="261"/>
      <c r="D57" s="261">
        <f>'将来負担比率（分子）の構造'!I$51</f>
        <v>21</v>
      </c>
      <c r="E57" s="261"/>
      <c r="F57" s="261"/>
      <c r="G57" s="261">
        <f>'将来負担比率（分子）の構造'!J$51</f>
        <v>4</v>
      </c>
      <c r="H57" s="261"/>
      <c r="I57" s="261"/>
      <c r="J57" s="261">
        <f>'将来負担比率（分子）の構造'!K$51</f>
        <v>3</v>
      </c>
      <c r="K57" s="261"/>
      <c r="L57" s="261"/>
      <c r="M57" s="261">
        <f>'将来負担比率（分子）の構造'!L$51</f>
        <v>91</v>
      </c>
      <c r="N57" s="261"/>
      <c r="O57" s="261"/>
      <c r="P57" s="261">
        <f>'将来負担比率（分子）の構造'!M$51</f>
        <v>76</v>
      </c>
    </row>
    <row r="58" spans="1:16" x14ac:dyDescent="0.15">
      <c r="A58" s="261" t="s">
        <v>355</v>
      </c>
      <c r="B58" s="261"/>
      <c r="C58" s="261"/>
      <c r="D58" s="261">
        <f>'将来負担比率（分子）の構造'!I$50</f>
        <v>3935</v>
      </c>
      <c r="E58" s="261"/>
      <c r="F58" s="261"/>
      <c r="G58" s="261">
        <f>'将来負担比率（分子）の構造'!J$50</f>
        <v>3977</v>
      </c>
      <c r="H58" s="261"/>
      <c r="I58" s="261"/>
      <c r="J58" s="261">
        <f>'将来負担比率（分子）の構造'!K$50</f>
        <v>4304</v>
      </c>
      <c r="K58" s="261"/>
      <c r="L58" s="261"/>
      <c r="M58" s="261">
        <f>'将来負担比率（分子）の構造'!L$50</f>
        <v>4131</v>
      </c>
      <c r="N58" s="261"/>
      <c r="O58" s="261"/>
      <c r="P58" s="261">
        <f>'将来負担比率（分子）の構造'!M$50</f>
        <v>4172</v>
      </c>
    </row>
    <row r="59" spans="1:16" x14ac:dyDescent="0.15">
      <c r="A59" s="261" t="s">
        <v>89</v>
      </c>
      <c r="B59" s="261" t="str">
        <f>'将来負担比率（分子）の構造'!I$49</f>
        <v>-</v>
      </c>
      <c r="C59" s="261"/>
      <c r="D59" s="261"/>
      <c r="E59" s="261" t="str">
        <f>'将来負担比率（分子）の構造'!J$49</f>
        <v>-</v>
      </c>
      <c r="F59" s="261"/>
      <c r="G59" s="261"/>
      <c r="H59" s="261" t="str">
        <f>'将来負担比率（分子）の構造'!K$49</f>
        <v>-</v>
      </c>
      <c r="I59" s="261"/>
      <c r="J59" s="261"/>
      <c r="K59" s="261" t="str">
        <f>'将来負担比率（分子）の構造'!L$49</f>
        <v>-</v>
      </c>
      <c r="L59" s="261"/>
      <c r="M59" s="261"/>
      <c r="N59" s="261" t="str">
        <f>'将来負担比率（分子）の構造'!M$49</f>
        <v>-</v>
      </c>
      <c r="O59" s="261"/>
      <c r="P59" s="261"/>
    </row>
    <row r="60" spans="1:16" x14ac:dyDescent="0.15">
      <c r="A60" s="261" t="s">
        <v>433</v>
      </c>
      <c r="B60" s="261" t="str">
        <f>'将来負担比率（分子）の構造'!I$48</f>
        <v>-</v>
      </c>
      <c r="C60" s="261"/>
      <c r="D60" s="261"/>
      <c r="E60" s="261" t="str">
        <f>'将来負担比率（分子）の構造'!J$48</f>
        <v>-</v>
      </c>
      <c r="F60" s="261"/>
      <c r="G60" s="261"/>
      <c r="H60" s="261" t="str">
        <f>'将来負担比率（分子）の構造'!K$48</f>
        <v>-</v>
      </c>
      <c r="I60" s="261"/>
      <c r="J60" s="261"/>
      <c r="K60" s="261" t="str">
        <f>'将来負担比率（分子）の構造'!L$48</f>
        <v>-</v>
      </c>
      <c r="L60" s="261"/>
      <c r="M60" s="261"/>
      <c r="N60" s="261" t="str">
        <f>'将来負担比率（分子）の構造'!M$48</f>
        <v>-</v>
      </c>
      <c r="O60" s="261"/>
      <c r="P60" s="261"/>
    </row>
    <row r="61" spans="1:16" x14ac:dyDescent="0.15">
      <c r="A61" s="261" t="s">
        <v>412</v>
      </c>
      <c r="B61" s="261" t="str">
        <f>'将来負担比率（分子）の構造'!I$46</f>
        <v>-</v>
      </c>
      <c r="C61" s="261"/>
      <c r="D61" s="261"/>
      <c r="E61" s="261" t="str">
        <f>'将来負担比率（分子）の構造'!J$46</f>
        <v>-</v>
      </c>
      <c r="F61" s="261"/>
      <c r="G61" s="261"/>
      <c r="H61" s="261" t="str">
        <f>'将来負担比率（分子）の構造'!K$46</f>
        <v>-</v>
      </c>
      <c r="I61" s="261"/>
      <c r="J61" s="261"/>
      <c r="K61" s="261" t="str">
        <f>'将来負担比率（分子）の構造'!L$46</f>
        <v>-</v>
      </c>
      <c r="L61" s="261"/>
      <c r="M61" s="261"/>
      <c r="N61" s="261" t="str">
        <f>'将来負担比率（分子）の構造'!M$46</f>
        <v>-</v>
      </c>
      <c r="O61" s="261"/>
      <c r="P61" s="261"/>
    </row>
    <row r="62" spans="1:16" x14ac:dyDescent="0.15">
      <c r="A62" s="261" t="s">
        <v>517</v>
      </c>
      <c r="B62" s="261">
        <f>'将来負担比率（分子）の構造'!I$45</f>
        <v>1384</v>
      </c>
      <c r="C62" s="261"/>
      <c r="D62" s="261"/>
      <c r="E62" s="261">
        <f>'将来負担比率（分子）の構造'!J$45</f>
        <v>1483</v>
      </c>
      <c r="F62" s="261"/>
      <c r="G62" s="261"/>
      <c r="H62" s="261">
        <f>'将来負担比率（分子）の構造'!K$45</f>
        <v>1401</v>
      </c>
      <c r="I62" s="261"/>
      <c r="J62" s="261"/>
      <c r="K62" s="261">
        <f>'将来負担比率（分子）の構造'!L$45</f>
        <v>1420</v>
      </c>
      <c r="L62" s="261"/>
      <c r="M62" s="261"/>
      <c r="N62" s="261">
        <f>'将来負担比率（分子）の構造'!M$45</f>
        <v>1472</v>
      </c>
      <c r="O62" s="261"/>
      <c r="P62" s="261"/>
    </row>
    <row r="63" spans="1:16" x14ac:dyDescent="0.15">
      <c r="A63" s="261" t="s">
        <v>303</v>
      </c>
      <c r="B63" s="261">
        <f>'将来負担比率（分子）の構造'!I$44</f>
        <v>1389</v>
      </c>
      <c r="C63" s="261"/>
      <c r="D63" s="261"/>
      <c r="E63" s="261">
        <f>'将来負担比率（分子）の構造'!J$44</f>
        <v>1318</v>
      </c>
      <c r="F63" s="261"/>
      <c r="G63" s="261"/>
      <c r="H63" s="261">
        <f>'将来負担比率（分子）の構造'!K$44</f>
        <v>1382</v>
      </c>
      <c r="I63" s="261"/>
      <c r="J63" s="261"/>
      <c r="K63" s="261">
        <f>'将来負担比率（分子）の構造'!L$44</f>
        <v>1280</v>
      </c>
      <c r="L63" s="261"/>
      <c r="M63" s="261"/>
      <c r="N63" s="261">
        <f>'将来負担比率（分子）の構造'!M$44</f>
        <v>1191</v>
      </c>
      <c r="O63" s="261"/>
      <c r="P63" s="261"/>
    </row>
    <row r="64" spans="1:16" x14ac:dyDescent="0.15">
      <c r="A64" s="261" t="s">
        <v>204</v>
      </c>
      <c r="B64" s="261">
        <f>'将来負担比率（分子）の構造'!I$43</f>
        <v>3525</v>
      </c>
      <c r="C64" s="261"/>
      <c r="D64" s="261"/>
      <c r="E64" s="261">
        <f>'将来負担比率（分子）の構造'!J$43</f>
        <v>3768</v>
      </c>
      <c r="F64" s="261"/>
      <c r="G64" s="261"/>
      <c r="H64" s="261">
        <f>'将来負担比率（分子）の構造'!K$43</f>
        <v>3627</v>
      </c>
      <c r="I64" s="261"/>
      <c r="J64" s="261"/>
      <c r="K64" s="261">
        <f>'将来負担比率（分子）の構造'!L$43</f>
        <v>3523</v>
      </c>
      <c r="L64" s="261"/>
      <c r="M64" s="261"/>
      <c r="N64" s="261">
        <f>'将来負担比率（分子）の構造'!M$43</f>
        <v>3506</v>
      </c>
      <c r="O64" s="261"/>
      <c r="P64" s="261"/>
    </row>
    <row r="65" spans="1:16" x14ac:dyDescent="0.15">
      <c r="A65" s="261" t="s">
        <v>290</v>
      </c>
      <c r="B65" s="261" t="str">
        <f>'将来負担比率（分子）の構造'!I$42</f>
        <v>-</v>
      </c>
      <c r="C65" s="261"/>
      <c r="D65" s="261"/>
      <c r="E65" s="261" t="str">
        <f>'将来負担比率（分子）の構造'!J$42</f>
        <v>-</v>
      </c>
      <c r="F65" s="261"/>
      <c r="G65" s="261"/>
      <c r="H65" s="261" t="str">
        <f>'将来負担比率（分子）の構造'!K$42</f>
        <v>-</v>
      </c>
      <c r="I65" s="261"/>
      <c r="J65" s="261"/>
      <c r="K65" s="261" t="str">
        <f>'将来負担比率（分子）の構造'!L$42</f>
        <v>-</v>
      </c>
      <c r="L65" s="261"/>
      <c r="M65" s="261"/>
      <c r="N65" s="261" t="str">
        <f>'将来負担比率（分子）の構造'!M$42</f>
        <v>-</v>
      </c>
      <c r="O65" s="261"/>
      <c r="P65" s="261"/>
    </row>
    <row r="66" spans="1:16" x14ac:dyDescent="0.15">
      <c r="A66" s="261" t="s">
        <v>282</v>
      </c>
      <c r="B66" s="261">
        <f>'将来負担比率（分子）の構造'!I$41</f>
        <v>6278</v>
      </c>
      <c r="C66" s="261"/>
      <c r="D66" s="261"/>
      <c r="E66" s="261">
        <f>'将来負担比率（分子）の構造'!J$41</f>
        <v>6325</v>
      </c>
      <c r="F66" s="261"/>
      <c r="G66" s="261"/>
      <c r="H66" s="261">
        <f>'将来負担比率（分子）の構造'!K$41</f>
        <v>6483</v>
      </c>
      <c r="I66" s="261"/>
      <c r="J66" s="261"/>
      <c r="K66" s="261">
        <f>'将来負担比率（分子）の構造'!L$41</f>
        <v>6990</v>
      </c>
      <c r="L66" s="261"/>
      <c r="M66" s="261"/>
      <c r="N66" s="261">
        <f>'将来負担比率（分子）の構造'!M$41</f>
        <v>6820</v>
      </c>
      <c r="O66" s="261"/>
      <c r="P66" s="261"/>
    </row>
    <row r="67" spans="1:16" x14ac:dyDescent="0.15">
      <c r="A67" s="261" t="s">
        <v>312</v>
      </c>
      <c r="B67" s="261" t="e">
        <f>NA()</f>
        <v>#N/A</v>
      </c>
      <c r="C67" s="261">
        <f>IF(ISNUMBER('将来負担比率（分子）の構造'!I$53),IF('将来負担比率（分子）の構造'!I$53&lt;0,0,'将来負担比率（分子）の構造'!I$53),NA())</f>
        <v>279</v>
      </c>
      <c r="D67" s="261" t="e">
        <f>NA()</f>
        <v>#N/A</v>
      </c>
      <c r="E67" s="261" t="e">
        <f>NA()</f>
        <v>#N/A</v>
      </c>
      <c r="F67" s="261">
        <f>IF(ISNUMBER('将来負担比率（分子）の構造'!J$53),IF('将来負担比率（分子）の構造'!J$53&lt;0,0,'将来負担比率（分子）の構造'!J$53),NA())</f>
        <v>670</v>
      </c>
      <c r="G67" s="261" t="e">
        <f>NA()</f>
        <v>#N/A</v>
      </c>
      <c r="H67" s="261" t="e">
        <f>NA()</f>
        <v>#N/A</v>
      </c>
      <c r="I67" s="261">
        <f>IF(ISNUMBER('将来負担比率（分子）の構造'!K$53),IF('将来負担比率（分子）の構造'!K$53&lt;0,0,'将来負担比率（分子）の構造'!K$53),NA())</f>
        <v>243</v>
      </c>
      <c r="J67" s="261" t="e">
        <f>NA()</f>
        <v>#N/A</v>
      </c>
      <c r="K67" s="261" t="e">
        <f>NA()</f>
        <v>#N/A</v>
      </c>
      <c r="L67" s="261">
        <f>IF(ISNUMBER('将来負担比率（分子）の構造'!L$53),IF('将来負担比率（分子）の構造'!L$53&lt;0,0,'将来負担比率（分子）の構造'!L$53),NA())</f>
        <v>635</v>
      </c>
      <c r="M67" s="261" t="e">
        <f>NA()</f>
        <v>#N/A</v>
      </c>
      <c r="N67" s="261" t="e">
        <f>NA()</f>
        <v>#N/A</v>
      </c>
      <c r="O67" s="261">
        <f>IF(ISNUMBER('将来負担比率（分子）の構造'!M$53),IF('将来負担比率（分子）の構造'!M$53&lt;0,0,'将来負担比率（分子）の構造'!M$53),NA())</f>
        <v>532</v>
      </c>
      <c r="P67" s="261"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 customWidth="1"/>
    <col min="144" max="144" width="0" style="1" hidden="1" customWidth="1"/>
    <col min="145" max="16384" width="0" style="1" hidden="1"/>
  </cols>
  <sheetData>
    <row r="1" spans="2:143" ht="22.5" customHeight="1" x14ac:dyDescent="0.15">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33" t="s">
        <v>521</v>
      </c>
      <c r="DI1" s="534"/>
      <c r="DJ1" s="534"/>
      <c r="DK1" s="534"/>
      <c r="DL1" s="534"/>
      <c r="DM1" s="534"/>
      <c r="DN1" s="535"/>
      <c r="DP1" s="533" t="s">
        <v>245</v>
      </c>
      <c r="DQ1" s="534"/>
      <c r="DR1" s="534"/>
      <c r="DS1" s="534"/>
      <c r="DT1" s="534"/>
      <c r="DU1" s="534"/>
      <c r="DV1" s="534"/>
      <c r="DW1" s="534"/>
      <c r="DX1" s="534"/>
      <c r="DY1" s="534"/>
      <c r="DZ1" s="534"/>
      <c r="EA1" s="534"/>
      <c r="EB1" s="534"/>
      <c r="EC1" s="535"/>
      <c r="ED1" s="2"/>
      <c r="EE1" s="2"/>
      <c r="EF1" s="2"/>
      <c r="EG1" s="2"/>
      <c r="EH1" s="2"/>
      <c r="EI1" s="2"/>
      <c r="EJ1" s="2"/>
      <c r="EK1" s="2"/>
      <c r="EL1" s="2"/>
      <c r="EM1" s="2"/>
    </row>
    <row r="2" spans="2:143" ht="22.5" customHeight="1" x14ac:dyDescent="0.15">
      <c r="B2" s="42" t="s">
        <v>509</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52" t="s">
        <v>470</v>
      </c>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c r="AK3" s="353"/>
      <c r="AL3" s="353"/>
      <c r="AM3" s="353"/>
      <c r="AN3" s="353"/>
      <c r="AO3" s="353"/>
      <c r="AP3" s="352" t="s">
        <v>125</v>
      </c>
      <c r="AQ3" s="353"/>
      <c r="AR3" s="353"/>
      <c r="AS3" s="353"/>
      <c r="AT3" s="353"/>
      <c r="AU3" s="353"/>
      <c r="AV3" s="353"/>
      <c r="AW3" s="353"/>
      <c r="AX3" s="353"/>
      <c r="AY3" s="353"/>
      <c r="AZ3" s="353"/>
      <c r="BA3" s="353"/>
      <c r="BB3" s="353"/>
      <c r="BC3" s="353"/>
      <c r="BD3" s="353"/>
      <c r="BE3" s="353"/>
      <c r="BF3" s="353"/>
      <c r="BG3" s="353"/>
      <c r="BH3" s="353"/>
      <c r="BI3" s="353"/>
      <c r="BJ3" s="353"/>
      <c r="BK3" s="353"/>
      <c r="BL3" s="353"/>
      <c r="BM3" s="353"/>
      <c r="BN3" s="353"/>
      <c r="BO3" s="353"/>
      <c r="BP3" s="353"/>
      <c r="BQ3" s="353"/>
      <c r="BR3" s="353"/>
      <c r="BS3" s="353"/>
      <c r="BT3" s="353"/>
      <c r="BU3" s="353"/>
      <c r="BV3" s="353"/>
      <c r="BW3" s="353"/>
      <c r="BX3" s="353"/>
      <c r="BY3" s="353"/>
      <c r="BZ3" s="353"/>
      <c r="CA3" s="353"/>
      <c r="CB3" s="428"/>
      <c r="CD3" s="352" t="s">
        <v>58</v>
      </c>
      <c r="CE3" s="353"/>
      <c r="CF3" s="353"/>
      <c r="CG3" s="353"/>
      <c r="CH3" s="353"/>
      <c r="CI3" s="353"/>
      <c r="CJ3" s="353"/>
      <c r="CK3" s="353"/>
      <c r="CL3" s="353"/>
      <c r="CM3" s="353"/>
      <c r="CN3" s="353"/>
      <c r="CO3" s="353"/>
      <c r="CP3" s="353"/>
      <c r="CQ3" s="353"/>
      <c r="CR3" s="353"/>
      <c r="CS3" s="353"/>
      <c r="CT3" s="353"/>
      <c r="CU3" s="353"/>
      <c r="CV3" s="353"/>
      <c r="CW3" s="353"/>
      <c r="CX3" s="353"/>
      <c r="CY3" s="353"/>
      <c r="CZ3" s="353"/>
      <c r="DA3" s="353"/>
      <c r="DB3" s="353"/>
      <c r="DC3" s="353"/>
      <c r="DD3" s="353"/>
      <c r="DE3" s="353"/>
      <c r="DF3" s="353"/>
      <c r="DG3" s="353"/>
      <c r="DH3" s="353"/>
      <c r="DI3" s="353"/>
      <c r="DJ3" s="353"/>
      <c r="DK3" s="353"/>
      <c r="DL3" s="353"/>
      <c r="DM3" s="353"/>
      <c r="DN3" s="353"/>
      <c r="DO3" s="353"/>
      <c r="DP3" s="353"/>
      <c r="DQ3" s="353"/>
      <c r="DR3" s="353"/>
      <c r="DS3" s="353"/>
      <c r="DT3" s="353"/>
      <c r="DU3" s="353"/>
      <c r="DV3" s="353"/>
      <c r="DW3" s="353"/>
      <c r="DX3" s="353"/>
      <c r="DY3" s="353"/>
      <c r="DZ3" s="353"/>
      <c r="EA3" s="353"/>
      <c r="EB3" s="353"/>
      <c r="EC3" s="428"/>
    </row>
    <row r="4" spans="2:143" ht="11.25" customHeight="1" x14ac:dyDescent="0.15">
      <c r="B4" s="352" t="s">
        <v>422</v>
      </c>
      <c r="C4" s="353"/>
      <c r="D4" s="353"/>
      <c r="E4" s="353"/>
      <c r="F4" s="353"/>
      <c r="G4" s="353"/>
      <c r="H4" s="353"/>
      <c r="I4" s="353"/>
      <c r="J4" s="353"/>
      <c r="K4" s="353"/>
      <c r="L4" s="353"/>
      <c r="M4" s="353"/>
      <c r="N4" s="353"/>
      <c r="O4" s="353"/>
      <c r="P4" s="353"/>
      <c r="Q4" s="428"/>
      <c r="R4" s="352" t="s">
        <v>0</v>
      </c>
      <c r="S4" s="353"/>
      <c r="T4" s="353"/>
      <c r="U4" s="353"/>
      <c r="V4" s="353"/>
      <c r="W4" s="353"/>
      <c r="X4" s="353"/>
      <c r="Y4" s="428"/>
      <c r="Z4" s="352" t="s">
        <v>26</v>
      </c>
      <c r="AA4" s="353"/>
      <c r="AB4" s="353"/>
      <c r="AC4" s="428"/>
      <c r="AD4" s="352" t="s">
        <v>367</v>
      </c>
      <c r="AE4" s="353"/>
      <c r="AF4" s="353"/>
      <c r="AG4" s="353"/>
      <c r="AH4" s="353"/>
      <c r="AI4" s="353"/>
      <c r="AJ4" s="353"/>
      <c r="AK4" s="428"/>
      <c r="AL4" s="352" t="s">
        <v>26</v>
      </c>
      <c r="AM4" s="353"/>
      <c r="AN4" s="353"/>
      <c r="AO4" s="428"/>
      <c r="AP4" s="536" t="s">
        <v>504</v>
      </c>
      <c r="AQ4" s="536"/>
      <c r="AR4" s="536"/>
      <c r="AS4" s="536"/>
      <c r="AT4" s="536"/>
      <c r="AU4" s="536"/>
      <c r="AV4" s="536"/>
      <c r="AW4" s="536"/>
      <c r="AX4" s="536"/>
      <c r="AY4" s="536"/>
      <c r="AZ4" s="536"/>
      <c r="BA4" s="536"/>
      <c r="BB4" s="536"/>
      <c r="BC4" s="536"/>
      <c r="BD4" s="536"/>
      <c r="BE4" s="536"/>
      <c r="BF4" s="536"/>
      <c r="BG4" s="536" t="s">
        <v>399</v>
      </c>
      <c r="BH4" s="536"/>
      <c r="BI4" s="536"/>
      <c r="BJ4" s="536"/>
      <c r="BK4" s="536"/>
      <c r="BL4" s="536"/>
      <c r="BM4" s="536"/>
      <c r="BN4" s="536"/>
      <c r="BO4" s="536" t="s">
        <v>26</v>
      </c>
      <c r="BP4" s="536"/>
      <c r="BQ4" s="536"/>
      <c r="BR4" s="536"/>
      <c r="BS4" s="536" t="s">
        <v>209</v>
      </c>
      <c r="BT4" s="536"/>
      <c r="BU4" s="536"/>
      <c r="BV4" s="536"/>
      <c r="BW4" s="536"/>
      <c r="BX4" s="536"/>
      <c r="BY4" s="536"/>
      <c r="BZ4" s="536"/>
      <c r="CA4" s="536"/>
      <c r="CB4" s="536"/>
      <c r="CD4" s="352" t="s">
        <v>42</v>
      </c>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353"/>
      <c r="DG4" s="353"/>
      <c r="DH4" s="353"/>
      <c r="DI4" s="353"/>
      <c r="DJ4" s="353"/>
      <c r="DK4" s="353"/>
      <c r="DL4" s="353"/>
      <c r="DM4" s="353"/>
      <c r="DN4" s="353"/>
      <c r="DO4" s="353"/>
      <c r="DP4" s="353"/>
      <c r="DQ4" s="353"/>
      <c r="DR4" s="353"/>
      <c r="DS4" s="353"/>
      <c r="DT4" s="353"/>
      <c r="DU4" s="353"/>
      <c r="DV4" s="353"/>
      <c r="DW4" s="353"/>
      <c r="DX4" s="353"/>
      <c r="DY4" s="353"/>
      <c r="DZ4" s="353"/>
      <c r="EA4" s="353"/>
      <c r="EB4" s="353"/>
      <c r="EC4" s="428"/>
    </row>
    <row r="5" spans="2:143" s="8" customFormat="1" ht="11.25" customHeight="1" x14ac:dyDescent="0.15">
      <c r="B5" s="537" t="s">
        <v>270</v>
      </c>
      <c r="C5" s="538"/>
      <c r="D5" s="538"/>
      <c r="E5" s="538"/>
      <c r="F5" s="538"/>
      <c r="G5" s="538"/>
      <c r="H5" s="538"/>
      <c r="I5" s="538"/>
      <c r="J5" s="538"/>
      <c r="K5" s="538"/>
      <c r="L5" s="538"/>
      <c r="M5" s="538"/>
      <c r="N5" s="538"/>
      <c r="O5" s="538"/>
      <c r="P5" s="538"/>
      <c r="Q5" s="539"/>
      <c r="R5" s="540">
        <v>712241</v>
      </c>
      <c r="S5" s="541"/>
      <c r="T5" s="541"/>
      <c r="U5" s="541"/>
      <c r="V5" s="541"/>
      <c r="W5" s="541"/>
      <c r="X5" s="541"/>
      <c r="Y5" s="542"/>
      <c r="Z5" s="543">
        <v>11.9</v>
      </c>
      <c r="AA5" s="543"/>
      <c r="AB5" s="543"/>
      <c r="AC5" s="543"/>
      <c r="AD5" s="544">
        <v>712241</v>
      </c>
      <c r="AE5" s="544"/>
      <c r="AF5" s="544"/>
      <c r="AG5" s="544"/>
      <c r="AH5" s="544"/>
      <c r="AI5" s="544"/>
      <c r="AJ5" s="544"/>
      <c r="AK5" s="544"/>
      <c r="AL5" s="545">
        <v>19.600000000000001</v>
      </c>
      <c r="AM5" s="546"/>
      <c r="AN5" s="546"/>
      <c r="AO5" s="547"/>
      <c r="AP5" s="537" t="s">
        <v>300</v>
      </c>
      <c r="AQ5" s="538"/>
      <c r="AR5" s="538"/>
      <c r="AS5" s="538"/>
      <c r="AT5" s="538"/>
      <c r="AU5" s="538"/>
      <c r="AV5" s="538"/>
      <c r="AW5" s="538"/>
      <c r="AX5" s="538"/>
      <c r="AY5" s="538"/>
      <c r="AZ5" s="538"/>
      <c r="BA5" s="538"/>
      <c r="BB5" s="538"/>
      <c r="BC5" s="538"/>
      <c r="BD5" s="538"/>
      <c r="BE5" s="538"/>
      <c r="BF5" s="539"/>
      <c r="BG5" s="548">
        <v>712241</v>
      </c>
      <c r="BH5" s="358"/>
      <c r="BI5" s="358"/>
      <c r="BJ5" s="358"/>
      <c r="BK5" s="358"/>
      <c r="BL5" s="358"/>
      <c r="BM5" s="358"/>
      <c r="BN5" s="549"/>
      <c r="BO5" s="550">
        <v>100</v>
      </c>
      <c r="BP5" s="550"/>
      <c r="BQ5" s="550"/>
      <c r="BR5" s="550"/>
      <c r="BS5" s="551">
        <v>2537</v>
      </c>
      <c r="BT5" s="551"/>
      <c r="BU5" s="551"/>
      <c r="BV5" s="551"/>
      <c r="BW5" s="551"/>
      <c r="BX5" s="551"/>
      <c r="BY5" s="551"/>
      <c r="BZ5" s="551"/>
      <c r="CA5" s="551"/>
      <c r="CB5" s="552"/>
      <c r="CD5" s="352" t="s">
        <v>504</v>
      </c>
      <c r="CE5" s="353"/>
      <c r="CF5" s="353"/>
      <c r="CG5" s="353"/>
      <c r="CH5" s="353"/>
      <c r="CI5" s="353"/>
      <c r="CJ5" s="353"/>
      <c r="CK5" s="353"/>
      <c r="CL5" s="353"/>
      <c r="CM5" s="353"/>
      <c r="CN5" s="353"/>
      <c r="CO5" s="353"/>
      <c r="CP5" s="353"/>
      <c r="CQ5" s="428"/>
      <c r="CR5" s="352" t="s">
        <v>519</v>
      </c>
      <c r="CS5" s="353"/>
      <c r="CT5" s="353"/>
      <c r="CU5" s="353"/>
      <c r="CV5" s="353"/>
      <c r="CW5" s="353"/>
      <c r="CX5" s="353"/>
      <c r="CY5" s="428"/>
      <c r="CZ5" s="352" t="s">
        <v>26</v>
      </c>
      <c r="DA5" s="353"/>
      <c r="DB5" s="353"/>
      <c r="DC5" s="428"/>
      <c r="DD5" s="352" t="s">
        <v>420</v>
      </c>
      <c r="DE5" s="353"/>
      <c r="DF5" s="353"/>
      <c r="DG5" s="353"/>
      <c r="DH5" s="353"/>
      <c r="DI5" s="353"/>
      <c r="DJ5" s="353"/>
      <c r="DK5" s="353"/>
      <c r="DL5" s="353"/>
      <c r="DM5" s="353"/>
      <c r="DN5" s="353"/>
      <c r="DO5" s="353"/>
      <c r="DP5" s="428"/>
      <c r="DQ5" s="352" t="s">
        <v>180</v>
      </c>
      <c r="DR5" s="353"/>
      <c r="DS5" s="353"/>
      <c r="DT5" s="353"/>
      <c r="DU5" s="353"/>
      <c r="DV5" s="353"/>
      <c r="DW5" s="353"/>
      <c r="DX5" s="353"/>
      <c r="DY5" s="353"/>
      <c r="DZ5" s="353"/>
      <c r="EA5" s="353"/>
      <c r="EB5" s="353"/>
      <c r="EC5" s="428"/>
    </row>
    <row r="6" spans="2:143" ht="11.25" customHeight="1" x14ac:dyDescent="0.15">
      <c r="B6" s="555" t="s">
        <v>238</v>
      </c>
      <c r="C6" s="556"/>
      <c r="D6" s="556"/>
      <c r="E6" s="556"/>
      <c r="F6" s="556"/>
      <c r="G6" s="556"/>
      <c r="H6" s="556"/>
      <c r="I6" s="556"/>
      <c r="J6" s="556"/>
      <c r="K6" s="556"/>
      <c r="L6" s="556"/>
      <c r="M6" s="556"/>
      <c r="N6" s="556"/>
      <c r="O6" s="556"/>
      <c r="P6" s="556"/>
      <c r="Q6" s="557"/>
      <c r="R6" s="548">
        <v>68527</v>
      </c>
      <c r="S6" s="358"/>
      <c r="T6" s="358"/>
      <c r="U6" s="358"/>
      <c r="V6" s="358"/>
      <c r="W6" s="358"/>
      <c r="X6" s="358"/>
      <c r="Y6" s="549"/>
      <c r="Z6" s="550">
        <v>1.1000000000000001</v>
      </c>
      <c r="AA6" s="550"/>
      <c r="AB6" s="550"/>
      <c r="AC6" s="550"/>
      <c r="AD6" s="551">
        <v>68527</v>
      </c>
      <c r="AE6" s="551"/>
      <c r="AF6" s="551"/>
      <c r="AG6" s="551"/>
      <c r="AH6" s="551"/>
      <c r="AI6" s="551"/>
      <c r="AJ6" s="551"/>
      <c r="AK6" s="551"/>
      <c r="AL6" s="558">
        <v>1.9</v>
      </c>
      <c r="AM6" s="364"/>
      <c r="AN6" s="364"/>
      <c r="AO6" s="559"/>
      <c r="AP6" s="555" t="s">
        <v>266</v>
      </c>
      <c r="AQ6" s="556"/>
      <c r="AR6" s="556"/>
      <c r="AS6" s="556"/>
      <c r="AT6" s="556"/>
      <c r="AU6" s="556"/>
      <c r="AV6" s="556"/>
      <c r="AW6" s="556"/>
      <c r="AX6" s="556"/>
      <c r="AY6" s="556"/>
      <c r="AZ6" s="556"/>
      <c r="BA6" s="556"/>
      <c r="BB6" s="556"/>
      <c r="BC6" s="556"/>
      <c r="BD6" s="556"/>
      <c r="BE6" s="556"/>
      <c r="BF6" s="557"/>
      <c r="BG6" s="548">
        <v>712241</v>
      </c>
      <c r="BH6" s="358"/>
      <c r="BI6" s="358"/>
      <c r="BJ6" s="358"/>
      <c r="BK6" s="358"/>
      <c r="BL6" s="358"/>
      <c r="BM6" s="358"/>
      <c r="BN6" s="549"/>
      <c r="BO6" s="550">
        <v>100</v>
      </c>
      <c r="BP6" s="550"/>
      <c r="BQ6" s="550"/>
      <c r="BR6" s="550"/>
      <c r="BS6" s="551">
        <v>2537</v>
      </c>
      <c r="BT6" s="551"/>
      <c r="BU6" s="551"/>
      <c r="BV6" s="551"/>
      <c r="BW6" s="551"/>
      <c r="BX6" s="551"/>
      <c r="BY6" s="551"/>
      <c r="BZ6" s="551"/>
      <c r="CA6" s="551"/>
      <c r="CB6" s="552"/>
      <c r="CD6" s="537" t="s">
        <v>388</v>
      </c>
      <c r="CE6" s="538"/>
      <c r="CF6" s="538"/>
      <c r="CG6" s="538"/>
      <c r="CH6" s="538"/>
      <c r="CI6" s="538"/>
      <c r="CJ6" s="538"/>
      <c r="CK6" s="538"/>
      <c r="CL6" s="538"/>
      <c r="CM6" s="538"/>
      <c r="CN6" s="538"/>
      <c r="CO6" s="538"/>
      <c r="CP6" s="538"/>
      <c r="CQ6" s="539"/>
      <c r="CR6" s="548">
        <v>65431</v>
      </c>
      <c r="CS6" s="358"/>
      <c r="CT6" s="358"/>
      <c r="CU6" s="358"/>
      <c r="CV6" s="358"/>
      <c r="CW6" s="358"/>
      <c r="CX6" s="358"/>
      <c r="CY6" s="549"/>
      <c r="CZ6" s="550">
        <v>1.1000000000000001</v>
      </c>
      <c r="DA6" s="550"/>
      <c r="DB6" s="550"/>
      <c r="DC6" s="550"/>
      <c r="DD6" s="553" t="s">
        <v>188</v>
      </c>
      <c r="DE6" s="358"/>
      <c r="DF6" s="358"/>
      <c r="DG6" s="358"/>
      <c r="DH6" s="358"/>
      <c r="DI6" s="358"/>
      <c r="DJ6" s="358"/>
      <c r="DK6" s="358"/>
      <c r="DL6" s="358"/>
      <c r="DM6" s="358"/>
      <c r="DN6" s="358"/>
      <c r="DO6" s="358"/>
      <c r="DP6" s="549"/>
      <c r="DQ6" s="553">
        <v>65431</v>
      </c>
      <c r="DR6" s="358"/>
      <c r="DS6" s="358"/>
      <c r="DT6" s="358"/>
      <c r="DU6" s="358"/>
      <c r="DV6" s="358"/>
      <c r="DW6" s="358"/>
      <c r="DX6" s="358"/>
      <c r="DY6" s="358"/>
      <c r="DZ6" s="358"/>
      <c r="EA6" s="358"/>
      <c r="EB6" s="358"/>
      <c r="EC6" s="554"/>
    </row>
    <row r="7" spans="2:143" ht="11.25" customHeight="1" x14ac:dyDescent="0.15">
      <c r="B7" s="555" t="s">
        <v>360</v>
      </c>
      <c r="C7" s="556"/>
      <c r="D7" s="556"/>
      <c r="E7" s="556"/>
      <c r="F7" s="556"/>
      <c r="G7" s="556"/>
      <c r="H7" s="556"/>
      <c r="I7" s="556"/>
      <c r="J7" s="556"/>
      <c r="K7" s="556"/>
      <c r="L7" s="556"/>
      <c r="M7" s="556"/>
      <c r="N7" s="556"/>
      <c r="O7" s="556"/>
      <c r="P7" s="556"/>
      <c r="Q7" s="557"/>
      <c r="R7" s="548">
        <v>604</v>
      </c>
      <c r="S7" s="358"/>
      <c r="T7" s="358"/>
      <c r="U7" s="358"/>
      <c r="V7" s="358"/>
      <c r="W7" s="358"/>
      <c r="X7" s="358"/>
      <c r="Y7" s="549"/>
      <c r="Z7" s="550">
        <v>0</v>
      </c>
      <c r="AA7" s="550"/>
      <c r="AB7" s="550"/>
      <c r="AC7" s="550"/>
      <c r="AD7" s="551">
        <v>604</v>
      </c>
      <c r="AE7" s="551"/>
      <c r="AF7" s="551"/>
      <c r="AG7" s="551"/>
      <c r="AH7" s="551"/>
      <c r="AI7" s="551"/>
      <c r="AJ7" s="551"/>
      <c r="AK7" s="551"/>
      <c r="AL7" s="558">
        <v>0</v>
      </c>
      <c r="AM7" s="364"/>
      <c r="AN7" s="364"/>
      <c r="AO7" s="559"/>
      <c r="AP7" s="555" t="s">
        <v>387</v>
      </c>
      <c r="AQ7" s="556"/>
      <c r="AR7" s="556"/>
      <c r="AS7" s="556"/>
      <c r="AT7" s="556"/>
      <c r="AU7" s="556"/>
      <c r="AV7" s="556"/>
      <c r="AW7" s="556"/>
      <c r="AX7" s="556"/>
      <c r="AY7" s="556"/>
      <c r="AZ7" s="556"/>
      <c r="BA7" s="556"/>
      <c r="BB7" s="556"/>
      <c r="BC7" s="556"/>
      <c r="BD7" s="556"/>
      <c r="BE7" s="556"/>
      <c r="BF7" s="557"/>
      <c r="BG7" s="548">
        <v>238301</v>
      </c>
      <c r="BH7" s="358"/>
      <c r="BI7" s="358"/>
      <c r="BJ7" s="358"/>
      <c r="BK7" s="358"/>
      <c r="BL7" s="358"/>
      <c r="BM7" s="358"/>
      <c r="BN7" s="549"/>
      <c r="BO7" s="550">
        <v>33.5</v>
      </c>
      <c r="BP7" s="550"/>
      <c r="BQ7" s="550"/>
      <c r="BR7" s="550"/>
      <c r="BS7" s="551">
        <v>2537</v>
      </c>
      <c r="BT7" s="551"/>
      <c r="BU7" s="551"/>
      <c r="BV7" s="551"/>
      <c r="BW7" s="551"/>
      <c r="BX7" s="551"/>
      <c r="BY7" s="551"/>
      <c r="BZ7" s="551"/>
      <c r="CA7" s="551"/>
      <c r="CB7" s="552"/>
      <c r="CD7" s="555" t="s">
        <v>310</v>
      </c>
      <c r="CE7" s="556"/>
      <c r="CF7" s="556"/>
      <c r="CG7" s="556"/>
      <c r="CH7" s="556"/>
      <c r="CI7" s="556"/>
      <c r="CJ7" s="556"/>
      <c r="CK7" s="556"/>
      <c r="CL7" s="556"/>
      <c r="CM7" s="556"/>
      <c r="CN7" s="556"/>
      <c r="CO7" s="556"/>
      <c r="CP7" s="556"/>
      <c r="CQ7" s="557"/>
      <c r="CR7" s="548">
        <v>917359</v>
      </c>
      <c r="CS7" s="358"/>
      <c r="CT7" s="358"/>
      <c r="CU7" s="358"/>
      <c r="CV7" s="358"/>
      <c r="CW7" s="358"/>
      <c r="CX7" s="358"/>
      <c r="CY7" s="549"/>
      <c r="CZ7" s="550">
        <v>16</v>
      </c>
      <c r="DA7" s="550"/>
      <c r="DB7" s="550"/>
      <c r="DC7" s="550"/>
      <c r="DD7" s="553">
        <v>45982</v>
      </c>
      <c r="DE7" s="358"/>
      <c r="DF7" s="358"/>
      <c r="DG7" s="358"/>
      <c r="DH7" s="358"/>
      <c r="DI7" s="358"/>
      <c r="DJ7" s="358"/>
      <c r="DK7" s="358"/>
      <c r="DL7" s="358"/>
      <c r="DM7" s="358"/>
      <c r="DN7" s="358"/>
      <c r="DO7" s="358"/>
      <c r="DP7" s="549"/>
      <c r="DQ7" s="553">
        <v>652218</v>
      </c>
      <c r="DR7" s="358"/>
      <c r="DS7" s="358"/>
      <c r="DT7" s="358"/>
      <c r="DU7" s="358"/>
      <c r="DV7" s="358"/>
      <c r="DW7" s="358"/>
      <c r="DX7" s="358"/>
      <c r="DY7" s="358"/>
      <c r="DZ7" s="358"/>
      <c r="EA7" s="358"/>
      <c r="EB7" s="358"/>
      <c r="EC7" s="554"/>
    </row>
    <row r="8" spans="2:143" ht="11.25" customHeight="1" x14ac:dyDescent="0.15">
      <c r="B8" s="555" t="s">
        <v>226</v>
      </c>
      <c r="C8" s="556"/>
      <c r="D8" s="556"/>
      <c r="E8" s="556"/>
      <c r="F8" s="556"/>
      <c r="G8" s="556"/>
      <c r="H8" s="556"/>
      <c r="I8" s="556"/>
      <c r="J8" s="556"/>
      <c r="K8" s="556"/>
      <c r="L8" s="556"/>
      <c r="M8" s="556"/>
      <c r="N8" s="556"/>
      <c r="O8" s="556"/>
      <c r="P8" s="556"/>
      <c r="Q8" s="557"/>
      <c r="R8" s="548">
        <v>1857</v>
      </c>
      <c r="S8" s="358"/>
      <c r="T8" s="358"/>
      <c r="U8" s="358"/>
      <c r="V8" s="358"/>
      <c r="W8" s="358"/>
      <c r="X8" s="358"/>
      <c r="Y8" s="549"/>
      <c r="Z8" s="550">
        <v>0</v>
      </c>
      <c r="AA8" s="550"/>
      <c r="AB8" s="550"/>
      <c r="AC8" s="550"/>
      <c r="AD8" s="551">
        <v>1857</v>
      </c>
      <c r="AE8" s="551"/>
      <c r="AF8" s="551"/>
      <c r="AG8" s="551"/>
      <c r="AH8" s="551"/>
      <c r="AI8" s="551"/>
      <c r="AJ8" s="551"/>
      <c r="AK8" s="551"/>
      <c r="AL8" s="558">
        <v>0.1</v>
      </c>
      <c r="AM8" s="364"/>
      <c r="AN8" s="364"/>
      <c r="AO8" s="559"/>
      <c r="AP8" s="555" t="s">
        <v>150</v>
      </c>
      <c r="AQ8" s="556"/>
      <c r="AR8" s="556"/>
      <c r="AS8" s="556"/>
      <c r="AT8" s="556"/>
      <c r="AU8" s="556"/>
      <c r="AV8" s="556"/>
      <c r="AW8" s="556"/>
      <c r="AX8" s="556"/>
      <c r="AY8" s="556"/>
      <c r="AZ8" s="556"/>
      <c r="BA8" s="556"/>
      <c r="BB8" s="556"/>
      <c r="BC8" s="556"/>
      <c r="BD8" s="556"/>
      <c r="BE8" s="556"/>
      <c r="BF8" s="557"/>
      <c r="BG8" s="548">
        <v>18215</v>
      </c>
      <c r="BH8" s="358"/>
      <c r="BI8" s="358"/>
      <c r="BJ8" s="358"/>
      <c r="BK8" s="358"/>
      <c r="BL8" s="358"/>
      <c r="BM8" s="358"/>
      <c r="BN8" s="549"/>
      <c r="BO8" s="550">
        <v>2.6</v>
      </c>
      <c r="BP8" s="550"/>
      <c r="BQ8" s="550"/>
      <c r="BR8" s="550"/>
      <c r="BS8" s="553" t="s">
        <v>188</v>
      </c>
      <c r="BT8" s="358"/>
      <c r="BU8" s="358"/>
      <c r="BV8" s="358"/>
      <c r="BW8" s="358"/>
      <c r="BX8" s="358"/>
      <c r="BY8" s="358"/>
      <c r="BZ8" s="358"/>
      <c r="CA8" s="358"/>
      <c r="CB8" s="554"/>
      <c r="CD8" s="555" t="s">
        <v>151</v>
      </c>
      <c r="CE8" s="556"/>
      <c r="CF8" s="556"/>
      <c r="CG8" s="556"/>
      <c r="CH8" s="556"/>
      <c r="CI8" s="556"/>
      <c r="CJ8" s="556"/>
      <c r="CK8" s="556"/>
      <c r="CL8" s="556"/>
      <c r="CM8" s="556"/>
      <c r="CN8" s="556"/>
      <c r="CO8" s="556"/>
      <c r="CP8" s="556"/>
      <c r="CQ8" s="557"/>
      <c r="CR8" s="548">
        <v>1310364</v>
      </c>
      <c r="CS8" s="358"/>
      <c r="CT8" s="358"/>
      <c r="CU8" s="358"/>
      <c r="CV8" s="358"/>
      <c r="CW8" s="358"/>
      <c r="CX8" s="358"/>
      <c r="CY8" s="549"/>
      <c r="CZ8" s="550">
        <v>22.9</v>
      </c>
      <c r="DA8" s="550"/>
      <c r="DB8" s="550"/>
      <c r="DC8" s="550"/>
      <c r="DD8" s="553">
        <v>129903</v>
      </c>
      <c r="DE8" s="358"/>
      <c r="DF8" s="358"/>
      <c r="DG8" s="358"/>
      <c r="DH8" s="358"/>
      <c r="DI8" s="358"/>
      <c r="DJ8" s="358"/>
      <c r="DK8" s="358"/>
      <c r="DL8" s="358"/>
      <c r="DM8" s="358"/>
      <c r="DN8" s="358"/>
      <c r="DO8" s="358"/>
      <c r="DP8" s="549"/>
      <c r="DQ8" s="553">
        <v>823968</v>
      </c>
      <c r="DR8" s="358"/>
      <c r="DS8" s="358"/>
      <c r="DT8" s="358"/>
      <c r="DU8" s="358"/>
      <c r="DV8" s="358"/>
      <c r="DW8" s="358"/>
      <c r="DX8" s="358"/>
      <c r="DY8" s="358"/>
      <c r="DZ8" s="358"/>
      <c r="EA8" s="358"/>
      <c r="EB8" s="358"/>
      <c r="EC8" s="554"/>
    </row>
    <row r="9" spans="2:143" ht="11.25" customHeight="1" x14ac:dyDescent="0.15">
      <c r="B9" s="555" t="s">
        <v>442</v>
      </c>
      <c r="C9" s="556"/>
      <c r="D9" s="556"/>
      <c r="E9" s="556"/>
      <c r="F9" s="556"/>
      <c r="G9" s="556"/>
      <c r="H9" s="556"/>
      <c r="I9" s="556"/>
      <c r="J9" s="556"/>
      <c r="K9" s="556"/>
      <c r="L9" s="556"/>
      <c r="M9" s="556"/>
      <c r="N9" s="556"/>
      <c r="O9" s="556"/>
      <c r="P9" s="556"/>
      <c r="Q9" s="557"/>
      <c r="R9" s="548">
        <v>1075</v>
      </c>
      <c r="S9" s="358"/>
      <c r="T9" s="358"/>
      <c r="U9" s="358"/>
      <c r="V9" s="358"/>
      <c r="W9" s="358"/>
      <c r="X9" s="358"/>
      <c r="Y9" s="549"/>
      <c r="Z9" s="550">
        <v>0</v>
      </c>
      <c r="AA9" s="550"/>
      <c r="AB9" s="550"/>
      <c r="AC9" s="550"/>
      <c r="AD9" s="551">
        <v>1075</v>
      </c>
      <c r="AE9" s="551"/>
      <c r="AF9" s="551"/>
      <c r="AG9" s="551"/>
      <c r="AH9" s="551"/>
      <c r="AI9" s="551"/>
      <c r="AJ9" s="551"/>
      <c r="AK9" s="551"/>
      <c r="AL9" s="558">
        <v>0</v>
      </c>
      <c r="AM9" s="364"/>
      <c r="AN9" s="364"/>
      <c r="AO9" s="559"/>
      <c r="AP9" s="555" t="s">
        <v>482</v>
      </c>
      <c r="AQ9" s="556"/>
      <c r="AR9" s="556"/>
      <c r="AS9" s="556"/>
      <c r="AT9" s="556"/>
      <c r="AU9" s="556"/>
      <c r="AV9" s="556"/>
      <c r="AW9" s="556"/>
      <c r="AX9" s="556"/>
      <c r="AY9" s="556"/>
      <c r="AZ9" s="556"/>
      <c r="BA9" s="556"/>
      <c r="BB9" s="556"/>
      <c r="BC9" s="556"/>
      <c r="BD9" s="556"/>
      <c r="BE9" s="556"/>
      <c r="BF9" s="557"/>
      <c r="BG9" s="548">
        <v>199411</v>
      </c>
      <c r="BH9" s="358"/>
      <c r="BI9" s="358"/>
      <c r="BJ9" s="358"/>
      <c r="BK9" s="358"/>
      <c r="BL9" s="358"/>
      <c r="BM9" s="358"/>
      <c r="BN9" s="549"/>
      <c r="BO9" s="550">
        <v>28</v>
      </c>
      <c r="BP9" s="550"/>
      <c r="BQ9" s="550"/>
      <c r="BR9" s="550"/>
      <c r="BS9" s="553" t="s">
        <v>188</v>
      </c>
      <c r="BT9" s="358"/>
      <c r="BU9" s="358"/>
      <c r="BV9" s="358"/>
      <c r="BW9" s="358"/>
      <c r="BX9" s="358"/>
      <c r="BY9" s="358"/>
      <c r="BZ9" s="358"/>
      <c r="CA9" s="358"/>
      <c r="CB9" s="554"/>
      <c r="CD9" s="555" t="s">
        <v>443</v>
      </c>
      <c r="CE9" s="556"/>
      <c r="CF9" s="556"/>
      <c r="CG9" s="556"/>
      <c r="CH9" s="556"/>
      <c r="CI9" s="556"/>
      <c r="CJ9" s="556"/>
      <c r="CK9" s="556"/>
      <c r="CL9" s="556"/>
      <c r="CM9" s="556"/>
      <c r="CN9" s="556"/>
      <c r="CO9" s="556"/>
      <c r="CP9" s="556"/>
      <c r="CQ9" s="557"/>
      <c r="CR9" s="548">
        <v>985007</v>
      </c>
      <c r="CS9" s="358"/>
      <c r="CT9" s="358"/>
      <c r="CU9" s="358"/>
      <c r="CV9" s="358"/>
      <c r="CW9" s="358"/>
      <c r="CX9" s="358"/>
      <c r="CY9" s="549"/>
      <c r="CZ9" s="550">
        <v>17.2</v>
      </c>
      <c r="DA9" s="550"/>
      <c r="DB9" s="550"/>
      <c r="DC9" s="550"/>
      <c r="DD9" s="553">
        <v>132392</v>
      </c>
      <c r="DE9" s="358"/>
      <c r="DF9" s="358"/>
      <c r="DG9" s="358"/>
      <c r="DH9" s="358"/>
      <c r="DI9" s="358"/>
      <c r="DJ9" s="358"/>
      <c r="DK9" s="358"/>
      <c r="DL9" s="358"/>
      <c r="DM9" s="358"/>
      <c r="DN9" s="358"/>
      <c r="DO9" s="358"/>
      <c r="DP9" s="549"/>
      <c r="DQ9" s="553">
        <v>742241</v>
      </c>
      <c r="DR9" s="358"/>
      <c r="DS9" s="358"/>
      <c r="DT9" s="358"/>
      <c r="DU9" s="358"/>
      <c r="DV9" s="358"/>
      <c r="DW9" s="358"/>
      <c r="DX9" s="358"/>
      <c r="DY9" s="358"/>
      <c r="DZ9" s="358"/>
      <c r="EA9" s="358"/>
      <c r="EB9" s="358"/>
      <c r="EC9" s="554"/>
    </row>
    <row r="10" spans="2:143" ht="11.25" customHeight="1" x14ac:dyDescent="0.15">
      <c r="B10" s="555" t="s">
        <v>192</v>
      </c>
      <c r="C10" s="556"/>
      <c r="D10" s="556"/>
      <c r="E10" s="556"/>
      <c r="F10" s="556"/>
      <c r="G10" s="556"/>
      <c r="H10" s="556"/>
      <c r="I10" s="556"/>
      <c r="J10" s="556"/>
      <c r="K10" s="556"/>
      <c r="L10" s="556"/>
      <c r="M10" s="556"/>
      <c r="N10" s="556"/>
      <c r="O10" s="556"/>
      <c r="P10" s="556"/>
      <c r="Q10" s="557"/>
      <c r="R10" s="548">
        <v>113899</v>
      </c>
      <c r="S10" s="358"/>
      <c r="T10" s="358"/>
      <c r="U10" s="358"/>
      <c r="V10" s="358"/>
      <c r="W10" s="358"/>
      <c r="X10" s="358"/>
      <c r="Y10" s="549"/>
      <c r="Z10" s="550">
        <v>1.9</v>
      </c>
      <c r="AA10" s="550"/>
      <c r="AB10" s="550"/>
      <c r="AC10" s="550"/>
      <c r="AD10" s="551">
        <v>113899</v>
      </c>
      <c r="AE10" s="551"/>
      <c r="AF10" s="551"/>
      <c r="AG10" s="551"/>
      <c r="AH10" s="551"/>
      <c r="AI10" s="551"/>
      <c r="AJ10" s="551"/>
      <c r="AK10" s="551"/>
      <c r="AL10" s="558">
        <v>3.1</v>
      </c>
      <c r="AM10" s="364"/>
      <c r="AN10" s="364"/>
      <c r="AO10" s="559"/>
      <c r="AP10" s="555" t="s">
        <v>15</v>
      </c>
      <c r="AQ10" s="556"/>
      <c r="AR10" s="556"/>
      <c r="AS10" s="556"/>
      <c r="AT10" s="556"/>
      <c r="AU10" s="556"/>
      <c r="AV10" s="556"/>
      <c r="AW10" s="556"/>
      <c r="AX10" s="556"/>
      <c r="AY10" s="556"/>
      <c r="AZ10" s="556"/>
      <c r="BA10" s="556"/>
      <c r="BB10" s="556"/>
      <c r="BC10" s="556"/>
      <c r="BD10" s="556"/>
      <c r="BE10" s="556"/>
      <c r="BF10" s="557"/>
      <c r="BG10" s="548">
        <v>16614</v>
      </c>
      <c r="BH10" s="358"/>
      <c r="BI10" s="358"/>
      <c r="BJ10" s="358"/>
      <c r="BK10" s="358"/>
      <c r="BL10" s="358"/>
      <c r="BM10" s="358"/>
      <c r="BN10" s="549"/>
      <c r="BO10" s="550">
        <v>2.2999999999999998</v>
      </c>
      <c r="BP10" s="550"/>
      <c r="BQ10" s="550"/>
      <c r="BR10" s="550"/>
      <c r="BS10" s="553">
        <v>2537</v>
      </c>
      <c r="BT10" s="358"/>
      <c r="BU10" s="358"/>
      <c r="BV10" s="358"/>
      <c r="BW10" s="358"/>
      <c r="BX10" s="358"/>
      <c r="BY10" s="358"/>
      <c r="BZ10" s="358"/>
      <c r="CA10" s="358"/>
      <c r="CB10" s="554"/>
      <c r="CD10" s="555" t="s">
        <v>404</v>
      </c>
      <c r="CE10" s="556"/>
      <c r="CF10" s="556"/>
      <c r="CG10" s="556"/>
      <c r="CH10" s="556"/>
      <c r="CI10" s="556"/>
      <c r="CJ10" s="556"/>
      <c r="CK10" s="556"/>
      <c r="CL10" s="556"/>
      <c r="CM10" s="556"/>
      <c r="CN10" s="556"/>
      <c r="CO10" s="556"/>
      <c r="CP10" s="556"/>
      <c r="CQ10" s="557"/>
      <c r="CR10" s="548" t="s">
        <v>188</v>
      </c>
      <c r="CS10" s="358"/>
      <c r="CT10" s="358"/>
      <c r="CU10" s="358"/>
      <c r="CV10" s="358"/>
      <c r="CW10" s="358"/>
      <c r="CX10" s="358"/>
      <c r="CY10" s="549"/>
      <c r="CZ10" s="550" t="s">
        <v>188</v>
      </c>
      <c r="DA10" s="550"/>
      <c r="DB10" s="550"/>
      <c r="DC10" s="550"/>
      <c r="DD10" s="553" t="s">
        <v>188</v>
      </c>
      <c r="DE10" s="358"/>
      <c r="DF10" s="358"/>
      <c r="DG10" s="358"/>
      <c r="DH10" s="358"/>
      <c r="DI10" s="358"/>
      <c r="DJ10" s="358"/>
      <c r="DK10" s="358"/>
      <c r="DL10" s="358"/>
      <c r="DM10" s="358"/>
      <c r="DN10" s="358"/>
      <c r="DO10" s="358"/>
      <c r="DP10" s="549"/>
      <c r="DQ10" s="553" t="s">
        <v>188</v>
      </c>
      <c r="DR10" s="358"/>
      <c r="DS10" s="358"/>
      <c r="DT10" s="358"/>
      <c r="DU10" s="358"/>
      <c r="DV10" s="358"/>
      <c r="DW10" s="358"/>
      <c r="DX10" s="358"/>
      <c r="DY10" s="358"/>
      <c r="DZ10" s="358"/>
      <c r="EA10" s="358"/>
      <c r="EB10" s="358"/>
      <c r="EC10" s="554"/>
    </row>
    <row r="11" spans="2:143" ht="11.25" customHeight="1" x14ac:dyDescent="0.15">
      <c r="B11" s="555" t="s">
        <v>227</v>
      </c>
      <c r="C11" s="556"/>
      <c r="D11" s="556"/>
      <c r="E11" s="556"/>
      <c r="F11" s="556"/>
      <c r="G11" s="556"/>
      <c r="H11" s="556"/>
      <c r="I11" s="556"/>
      <c r="J11" s="556"/>
      <c r="K11" s="556"/>
      <c r="L11" s="556"/>
      <c r="M11" s="556"/>
      <c r="N11" s="556"/>
      <c r="O11" s="556"/>
      <c r="P11" s="556"/>
      <c r="Q11" s="557"/>
      <c r="R11" s="548" t="s">
        <v>188</v>
      </c>
      <c r="S11" s="358"/>
      <c r="T11" s="358"/>
      <c r="U11" s="358"/>
      <c r="V11" s="358"/>
      <c r="W11" s="358"/>
      <c r="X11" s="358"/>
      <c r="Y11" s="549"/>
      <c r="Z11" s="550" t="s">
        <v>188</v>
      </c>
      <c r="AA11" s="550"/>
      <c r="AB11" s="550"/>
      <c r="AC11" s="550"/>
      <c r="AD11" s="551" t="s">
        <v>188</v>
      </c>
      <c r="AE11" s="551"/>
      <c r="AF11" s="551"/>
      <c r="AG11" s="551"/>
      <c r="AH11" s="551"/>
      <c r="AI11" s="551"/>
      <c r="AJ11" s="551"/>
      <c r="AK11" s="551"/>
      <c r="AL11" s="558" t="s">
        <v>188</v>
      </c>
      <c r="AM11" s="364"/>
      <c r="AN11" s="364"/>
      <c r="AO11" s="559"/>
      <c r="AP11" s="555" t="s">
        <v>512</v>
      </c>
      <c r="AQ11" s="556"/>
      <c r="AR11" s="556"/>
      <c r="AS11" s="556"/>
      <c r="AT11" s="556"/>
      <c r="AU11" s="556"/>
      <c r="AV11" s="556"/>
      <c r="AW11" s="556"/>
      <c r="AX11" s="556"/>
      <c r="AY11" s="556"/>
      <c r="AZ11" s="556"/>
      <c r="BA11" s="556"/>
      <c r="BB11" s="556"/>
      <c r="BC11" s="556"/>
      <c r="BD11" s="556"/>
      <c r="BE11" s="556"/>
      <c r="BF11" s="557"/>
      <c r="BG11" s="548">
        <v>4061</v>
      </c>
      <c r="BH11" s="358"/>
      <c r="BI11" s="358"/>
      <c r="BJ11" s="358"/>
      <c r="BK11" s="358"/>
      <c r="BL11" s="358"/>
      <c r="BM11" s="358"/>
      <c r="BN11" s="549"/>
      <c r="BO11" s="550">
        <v>0.6</v>
      </c>
      <c r="BP11" s="550"/>
      <c r="BQ11" s="550"/>
      <c r="BR11" s="550"/>
      <c r="BS11" s="553" t="s">
        <v>188</v>
      </c>
      <c r="BT11" s="358"/>
      <c r="BU11" s="358"/>
      <c r="BV11" s="358"/>
      <c r="BW11" s="358"/>
      <c r="BX11" s="358"/>
      <c r="BY11" s="358"/>
      <c r="BZ11" s="358"/>
      <c r="CA11" s="358"/>
      <c r="CB11" s="554"/>
      <c r="CD11" s="555" t="s">
        <v>436</v>
      </c>
      <c r="CE11" s="556"/>
      <c r="CF11" s="556"/>
      <c r="CG11" s="556"/>
      <c r="CH11" s="556"/>
      <c r="CI11" s="556"/>
      <c r="CJ11" s="556"/>
      <c r="CK11" s="556"/>
      <c r="CL11" s="556"/>
      <c r="CM11" s="556"/>
      <c r="CN11" s="556"/>
      <c r="CO11" s="556"/>
      <c r="CP11" s="556"/>
      <c r="CQ11" s="557"/>
      <c r="CR11" s="548">
        <v>273045</v>
      </c>
      <c r="CS11" s="358"/>
      <c r="CT11" s="358"/>
      <c r="CU11" s="358"/>
      <c r="CV11" s="358"/>
      <c r="CW11" s="358"/>
      <c r="CX11" s="358"/>
      <c r="CY11" s="549"/>
      <c r="CZ11" s="550">
        <v>4.8</v>
      </c>
      <c r="DA11" s="550"/>
      <c r="DB11" s="550"/>
      <c r="DC11" s="550"/>
      <c r="DD11" s="553">
        <v>16975</v>
      </c>
      <c r="DE11" s="358"/>
      <c r="DF11" s="358"/>
      <c r="DG11" s="358"/>
      <c r="DH11" s="358"/>
      <c r="DI11" s="358"/>
      <c r="DJ11" s="358"/>
      <c r="DK11" s="358"/>
      <c r="DL11" s="358"/>
      <c r="DM11" s="358"/>
      <c r="DN11" s="358"/>
      <c r="DO11" s="358"/>
      <c r="DP11" s="549"/>
      <c r="DQ11" s="553">
        <v>174973</v>
      </c>
      <c r="DR11" s="358"/>
      <c r="DS11" s="358"/>
      <c r="DT11" s="358"/>
      <c r="DU11" s="358"/>
      <c r="DV11" s="358"/>
      <c r="DW11" s="358"/>
      <c r="DX11" s="358"/>
      <c r="DY11" s="358"/>
      <c r="DZ11" s="358"/>
      <c r="EA11" s="358"/>
      <c r="EB11" s="358"/>
      <c r="EC11" s="554"/>
    </row>
    <row r="12" spans="2:143" ht="11.25" customHeight="1" x14ac:dyDescent="0.15">
      <c r="B12" s="555" t="s">
        <v>127</v>
      </c>
      <c r="C12" s="556"/>
      <c r="D12" s="556"/>
      <c r="E12" s="556"/>
      <c r="F12" s="556"/>
      <c r="G12" s="556"/>
      <c r="H12" s="556"/>
      <c r="I12" s="556"/>
      <c r="J12" s="556"/>
      <c r="K12" s="556"/>
      <c r="L12" s="556"/>
      <c r="M12" s="556"/>
      <c r="N12" s="556"/>
      <c r="O12" s="556"/>
      <c r="P12" s="556"/>
      <c r="Q12" s="557"/>
      <c r="R12" s="548" t="s">
        <v>188</v>
      </c>
      <c r="S12" s="358"/>
      <c r="T12" s="358"/>
      <c r="U12" s="358"/>
      <c r="V12" s="358"/>
      <c r="W12" s="358"/>
      <c r="X12" s="358"/>
      <c r="Y12" s="549"/>
      <c r="Z12" s="550" t="s">
        <v>188</v>
      </c>
      <c r="AA12" s="550"/>
      <c r="AB12" s="550"/>
      <c r="AC12" s="550"/>
      <c r="AD12" s="551" t="s">
        <v>188</v>
      </c>
      <c r="AE12" s="551"/>
      <c r="AF12" s="551"/>
      <c r="AG12" s="551"/>
      <c r="AH12" s="551"/>
      <c r="AI12" s="551"/>
      <c r="AJ12" s="551"/>
      <c r="AK12" s="551"/>
      <c r="AL12" s="558" t="s">
        <v>188</v>
      </c>
      <c r="AM12" s="364"/>
      <c r="AN12" s="364"/>
      <c r="AO12" s="559"/>
      <c r="AP12" s="555" t="s">
        <v>99</v>
      </c>
      <c r="AQ12" s="556"/>
      <c r="AR12" s="556"/>
      <c r="AS12" s="556"/>
      <c r="AT12" s="556"/>
      <c r="AU12" s="556"/>
      <c r="AV12" s="556"/>
      <c r="AW12" s="556"/>
      <c r="AX12" s="556"/>
      <c r="AY12" s="556"/>
      <c r="AZ12" s="556"/>
      <c r="BA12" s="556"/>
      <c r="BB12" s="556"/>
      <c r="BC12" s="556"/>
      <c r="BD12" s="556"/>
      <c r="BE12" s="556"/>
      <c r="BF12" s="557"/>
      <c r="BG12" s="548">
        <v>404922</v>
      </c>
      <c r="BH12" s="358"/>
      <c r="BI12" s="358"/>
      <c r="BJ12" s="358"/>
      <c r="BK12" s="358"/>
      <c r="BL12" s="358"/>
      <c r="BM12" s="358"/>
      <c r="BN12" s="549"/>
      <c r="BO12" s="550">
        <v>56.9</v>
      </c>
      <c r="BP12" s="550"/>
      <c r="BQ12" s="550"/>
      <c r="BR12" s="550"/>
      <c r="BS12" s="553" t="s">
        <v>188</v>
      </c>
      <c r="BT12" s="358"/>
      <c r="BU12" s="358"/>
      <c r="BV12" s="358"/>
      <c r="BW12" s="358"/>
      <c r="BX12" s="358"/>
      <c r="BY12" s="358"/>
      <c r="BZ12" s="358"/>
      <c r="CA12" s="358"/>
      <c r="CB12" s="554"/>
      <c r="CD12" s="555" t="s">
        <v>100</v>
      </c>
      <c r="CE12" s="556"/>
      <c r="CF12" s="556"/>
      <c r="CG12" s="556"/>
      <c r="CH12" s="556"/>
      <c r="CI12" s="556"/>
      <c r="CJ12" s="556"/>
      <c r="CK12" s="556"/>
      <c r="CL12" s="556"/>
      <c r="CM12" s="556"/>
      <c r="CN12" s="556"/>
      <c r="CO12" s="556"/>
      <c r="CP12" s="556"/>
      <c r="CQ12" s="557"/>
      <c r="CR12" s="548">
        <v>170207</v>
      </c>
      <c r="CS12" s="358"/>
      <c r="CT12" s="358"/>
      <c r="CU12" s="358"/>
      <c r="CV12" s="358"/>
      <c r="CW12" s="358"/>
      <c r="CX12" s="358"/>
      <c r="CY12" s="549"/>
      <c r="CZ12" s="550">
        <v>3</v>
      </c>
      <c r="DA12" s="550"/>
      <c r="DB12" s="550"/>
      <c r="DC12" s="550"/>
      <c r="DD12" s="553">
        <v>15234</v>
      </c>
      <c r="DE12" s="358"/>
      <c r="DF12" s="358"/>
      <c r="DG12" s="358"/>
      <c r="DH12" s="358"/>
      <c r="DI12" s="358"/>
      <c r="DJ12" s="358"/>
      <c r="DK12" s="358"/>
      <c r="DL12" s="358"/>
      <c r="DM12" s="358"/>
      <c r="DN12" s="358"/>
      <c r="DO12" s="358"/>
      <c r="DP12" s="549"/>
      <c r="DQ12" s="553">
        <v>97755</v>
      </c>
      <c r="DR12" s="358"/>
      <c r="DS12" s="358"/>
      <c r="DT12" s="358"/>
      <c r="DU12" s="358"/>
      <c r="DV12" s="358"/>
      <c r="DW12" s="358"/>
      <c r="DX12" s="358"/>
      <c r="DY12" s="358"/>
      <c r="DZ12" s="358"/>
      <c r="EA12" s="358"/>
      <c r="EB12" s="358"/>
      <c r="EC12" s="554"/>
    </row>
    <row r="13" spans="2:143" ht="11.25" customHeight="1" x14ac:dyDescent="0.15">
      <c r="B13" s="555" t="s">
        <v>174</v>
      </c>
      <c r="C13" s="556"/>
      <c r="D13" s="556"/>
      <c r="E13" s="556"/>
      <c r="F13" s="556"/>
      <c r="G13" s="556"/>
      <c r="H13" s="556"/>
      <c r="I13" s="556"/>
      <c r="J13" s="556"/>
      <c r="K13" s="556"/>
      <c r="L13" s="556"/>
      <c r="M13" s="556"/>
      <c r="N13" s="556"/>
      <c r="O13" s="556"/>
      <c r="P13" s="556"/>
      <c r="Q13" s="557"/>
      <c r="R13" s="548">
        <v>12253</v>
      </c>
      <c r="S13" s="358"/>
      <c r="T13" s="358"/>
      <c r="U13" s="358"/>
      <c r="V13" s="358"/>
      <c r="W13" s="358"/>
      <c r="X13" s="358"/>
      <c r="Y13" s="549"/>
      <c r="Z13" s="550">
        <v>0.2</v>
      </c>
      <c r="AA13" s="550"/>
      <c r="AB13" s="550"/>
      <c r="AC13" s="550"/>
      <c r="AD13" s="551">
        <v>12253</v>
      </c>
      <c r="AE13" s="551"/>
      <c r="AF13" s="551"/>
      <c r="AG13" s="551"/>
      <c r="AH13" s="551"/>
      <c r="AI13" s="551"/>
      <c r="AJ13" s="551"/>
      <c r="AK13" s="551"/>
      <c r="AL13" s="558">
        <v>0.3</v>
      </c>
      <c r="AM13" s="364"/>
      <c r="AN13" s="364"/>
      <c r="AO13" s="559"/>
      <c r="AP13" s="555" t="s">
        <v>449</v>
      </c>
      <c r="AQ13" s="556"/>
      <c r="AR13" s="556"/>
      <c r="AS13" s="556"/>
      <c r="AT13" s="556"/>
      <c r="AU13" s="556"/>
      <c r="AV13" s="556"/>
      <c r="AW13" s="556"/>
      <c r="AX13" s="556"/>
      <c r="AY13" s="556"/>
      <c r="AZ13" s="556"/>
      <c r="BA13" s="556"/>
      <c r="BB13" s="556"/>
      <c r="BC13" s="556"/>
      <c r="BD13" s="556"/>
      <c r="BE13" s="556"/>
      <c r="BF13" s="557"/>
      <c r="BG13" s="548">
        <v>392184</v>
      </c>
      <c r="BH13" s="358"/>
      <c r="BI13" s="358"/>
      <c r="BJ13" s="358"/>
      <c r="BK13" s="358"/>
      <c r="BL13" s="358"/>
      <c r="BM13" s="358"/>
      <c r="BN13" s="549"/>
      <c r="BO13" s="550">
        <v>55.1</v>
      </c>
      <c r="BP13" s="550"/>
      <c r="BQ13" s="550"/>
      <c r="BR13" s="550"/>
      <c r="BS13" s="553" t="s">
        <v>188</v>
      </c>
      <c r="BT13" s="358"/>
      <c r="BU13" s="358"/>
      <c r="BV13" s="358"/>
      <c r="BW13" s="358"/>
      <c r="BX13" s="358"/>
      <c r="BY13" s="358"/>
      <c r="BZ13" s="358"/>
      <c r="CA13" s="358"/>
      <c r="CB13" s="554"/>
      <c r="CD13" s="555" t="s">
        <v>20</v>
      </c>
      <c r="CE13" s="556"/>
      <c r="CF13" s="556"/>
      <c r="CG13" s="556"/>
      <c r="CH13" s="556"/>
      <c r="CI13" s="556"/>
      <c r="CJ13" s="556"/>
      <c r="CK13" s="556"/>
      <c r="CL13" s="556"/>
      <c r="CM13" s="556"/>
      <c r="CN13" s="556"/>
      <c r="CO13" s="556"/>
      <c r="CP13" s="556"/>
      <c r="CQ13" s="557"/>
      <c r="CR13" s="548">
        <v>454284</v>
      </c>
      <c r="CS13" s="358"/>
      <c r="CT13" s="358"/>
      <c r="CU13" s="358"/>
      <c r="CV13" s="358"/>
      <c r="CW13" s="358"/>
      <c r="CX13" s="358"/>
      <c r="CY13" s="549"/>
      <c r="CZ13" s="550">
        <v>7.9</v>
      </c>
      <c r="DA13" s="550"/>
      <c r="DB13" s="550"/>
      <c r="DC13" s="550"/>
      <c r="DD13" s="553">
        <v>163341</v>
      </c>
      <c r="DE13" s="358"/>
      <c r="DF13" s="358"/>
      <c r="DG13" s="358"/>
      <c r="DH13" s="358"/>
      <c r="DI13" s="358"/>
      <c r="DJ13" s="358"/>
      <c r="DK13" s="358"/>
      <c r="DL13" s="358"/>
      <c r="DM13" s="358"/>
      <c r="DN13" s="358"/>
      <c r="DO13" s="358"/>
      <c r="DP13" s="549"/>
      <c r="DQ13" s="553">
        <v>326145</v>
      </c>
      <c r="DR13" s="358"/>
      <c r="DS13" s="358"/>
      <c r="DT13" s="358"/>
      <c r="DU13" s="358"/>
      <c r="DV13" s="358"/>
      <c r="DW13" s="358"/>
      <c r="DX13" s="358"/>
      <c r="DY13" s="358"/>
      <c r="DZ13" s="358"/>
      <c r="EA13" s="358"/>
      <c r="EB13" s="358"/>
      <c r="EC13" s="554"/>
    </row>
    <row r="14" spans="2:143" ht="11.25" customHeight="1" x14ac:dyDescent="0.15">
      <c r="B14" s="555" t="s">
        <v>236</v>
      </c>
      <c r="C14" s="556"/>
      <c r="D14" s="556"/>
      <c r="E14" s="556"/>
      <c r="F14" s="556"/>
      <c r="G14" s="556"/>
      <c r="H14" s="556"/>
      <c r="I14" s="556"/>
      <c r="J14" s="556"/>
      <c r="K14" s="556"/>
      <c r="L14" s="556"/>
      <c r="M14" s="556"/>
      <c r="N14" s="556"/>
      <c r="O14" s="556"/>
      <c r="P14" s="556"/>
      <c r="Q14" s="557"/>
      <c r="R14" s="548" t="s">
        <v>188</v>
      </c>
      <c r="S14" s="358"/>
      <c r="T14" s="358"/>
      <c r="U14" s="358"/>
      <c r="V14" s="358"/>
      <c r="W14" s="358"/>
      <c r="X14" s="358"/>
      <c r="Y14" s="549"/>
      <c r="Z14" s="550" t="s">
        <v>188</v>
      </c>
      <c r="AA14" s="550"/>
      <c r="AB14" s="550"/>
      <c r="AC14" s="550"/>
      <c r="AD14" s="551" t="s">
        <v>188</v>
      </c>
      <c r="AE14" s="551"/>
      <c r="AF14" s="551"/>
      <c r="AG14" s="551"/>
      <c r="AH14" s="551"/>
      <c r="AI14" s="551"/>
      <c r="AJ14" s="551"/>
      <c r="AK14" s="551"/>
      <c r="AL14" s="558" t="s">
        <v>188</v>
      </c>
      <c r="AM14" s="364"/>
      <c r="AN14" s="364"/>
      <c r="AO14" s="559"/>
      <c r="AP14" s="555" t="s">
        <v>37</v>
      </c>
      <c r="AQ14" s="556"/>
      <c r="AR14" s="556"/>
      <c r="AS14" s="556"/>
      <c r="AT14" s="556"/>
      <c r="AU14" s="556"/>
      <c r="AV14" s="556"/>
      <c r="AW14" s="556"/>
      <c r="AX14" s="556"/>
      <c r="AY14" s="556"/>
      <c r="AZ14" s="556"/>
      <c r="BA14" s="556"/>
      <c r="BB14" s="556"/>
      <c r="BC14" s="556"/>
      <c r="BD14" s="556"/>
      <c r="BE14" s="556"/>
      <c r="BF14" s="557"/>
      <c r="BG14" s="548">
        <v>24204</v>
      </c>
      <c r="BH14" s="358"/>
      <c r="BI14" s="358"/>
      <c r="BJ14" s="358"/>
      <c r="BK14" s="358"/>
      <c r="BL14" s="358"/>
      <c r="BM14" s="358"/>
      <c r="BN14" s="549"/>
      <c r="BO14" s="550">
        <v>3.4</v>
      </c>
      <c r="BP14" s="550"/>
      <c r="BQ14" s="550"/>
      <c r="BR14" s="550"/>
      <c r="BS14" s="553" t="s">
        <v>188</v>
      </c>
      <c r="BT14" s="358"/>
      <c r="BU14" s="358"/>
      <c r="BV14" s="358"/>
      <c r="BW14" s="358"/>
      <c r="BX14" s="358"/>
      <c r="BY14" s="358"/>
      <c r="BZ14" s="358"/>
      <c r="CA14" s="358"/>
      <c r="CB14" s="554"/>
      <c r="CD14" s="555" t="s">
        <v>344</v>
      </c>
      <c r="CE14" s="556"/>
      <c r="CF14" s="556"/>
      <c r="CG14" s="556"/>
      <c r="CH14" s="556"/>
      <c r="CI14" s="556"/>
      <c r="CJ14" s="556"/>
      <c r="CK14" s="556"/>
      <c r="CL14" s="556"/>
      <c r="CM14" s="556"/>
      <c r="CN14" s="556"/>
      <c r="CO14" s="556"/>
      <c r="CP14" s="556"/>
      <c r="CQ14" s="557"/>
      <c r="CR14" s="548">
        <v>190008</v>
      </c>
      <c r="CS14" s="358"/>
      <c r="CT14" s="358"/>
      <c r="CU14" s="358"/>
      <c r="CV14" s="358"/>
      <c r="CW14" s="358"/>
      <c r="CX14" s="358"/>
      <c r="CY14" s="549"/>
      <c r="CZ14" s="550">
        <v>3.3</v>
      </c>
      <c r="DA14" s="550"/>
      <c r="DB14" s="550"/>
      <c r="DC14" s="550"/>
      <c r="DD14" s="553">
        <v>14101</v>
      </c>
      <c r="DE14" s="358"/>
      <c r="DF14" s="358"/>
      <c r="DG14" s="358"/>
      <c r="DH14" s="358"/>
      <c r="DI14" s="358"/>
      <c r="DJ14" s="358"/>
      <c r="DK14" s="358"/>
      <c r="DL14" s="358"/>
      <c r="DM14" s="358"/>
      <c r="DN14" s="358"/>
      <c r="DO14" s="358"/>
      <c r="DP14" s="549"/>
      <c r="DQ14" s="553">
        <v>167204</v>
      </c>
      <c r="DR14" s="358"/>
      <c r="DS14" s="358"/>
      <c r="DT14" s="358"/>
      <c r="DU14" s="358"/>
      <c r="DV14" s="358"/>
      <c r="DW14" s="358"/>
      <c r="DX14" s="358"/>
      <c r="DY14" s="358"/>
      <c r="DZ14" s="358"/>
      <c r="EA14" s="358"/>
      <c r="EB14" s="358"/>
      <c r="EC14" s="554"/>
    </row>
    <row r="15" spans="2:143" ht="11.25" customHeight="1" x14ac:dyDescent="0.15">
      <c r="B15" s="555" t="s">
        <v>212</v>
      </c>
      <c r="C15" s="556"/>
      <c r="D15" s="556"/>
      <c r="E15" s="556"/>
      <c r="F15" s="556"/>
      <c r="G15" s="556"/>
      <c r="H15" s="556"/>
      <c r="I15" s="556"/>
      <c r="J15" s="556"/>
      <c r="K15" s="556"/>
      <c r="L15" s="556"/>
      <c r="M15" s="556"/>
      <c r="N15" s="556"/>
      <c r="O15" s="556"/>
      <c r="P15" s="556"/>
      <c r="Q15" s="557"/>
      <c r="R15" s="548">
        <v>1230</v>
      </c>
      <c r="S15" s="358"/>
      <c r="T15" s="358"/>
      <c r="U15" s="358"/>
      <c r="V15" s="358"/>
      <c r="W15" s="358"/>
      <c r="X15" s="358"/>
      <c r="Y15" s="549"/>
      <c r="Z15" s="550">
        <v>0</v>
      </c>
      <c r="AA15" s="550"/>
      <c r="AB15" s="550"/>
      <c r="AC15" s="550"/>
      <c r="AD15" s="551">
        <v>1230</v>
      </c>
      <c r="AE15" s="551"/>
      <c r="AF15" s="551"/>
      <c r="AG15" s="551"/>
      <c r="AH15" s="551"/>
      <c r="AI15" s="551"/>
      <c r="AJ15" s="551"/>
      <c r="AK15" s="551"/>
      <c r="AL15" s="558">
        <v>0</v>
      </c>
      <c r="AM15" s="364"/>
      <c r="AN15" s="364"/>
      <c r="AO15" s="559"/>
      <c r="AP15" s="555" t="s">
        <v>182</v>
      </c>
      <c r="AQ15" s="556"/>
      <c r="AR15" s="556"/>
      <c r="AS15" s="556"/>
      <c r="AT15" s="556"/>
      <c r="AU15" s="556"/>
      <c r="AV15" s="556"/>
      <c r="AW15" s="556"/>
      <c r="AX15" s="556"/>
      <c r="AY15" s="556"/>
      <c r="AZ15" s="556"/>
      <c r="BA15" s="556"/>
      <c r="BB15" s="556"/>
      <c r="BC15" s="556"/>
      <c r="BD15" s="556"/>
      <c r="BE15" s="556"/>
      <c r="BF15" s="557"/>
      <c r="BG15" s="548">
        <v>44814</v>
      </c>
      <c r="BH15" s="358"/>
      <c r="BI15" s="358"/>
      <c r="BJ15" s="358"/>
      <c r="BK15" s="358"/>
      <c r="BL15" s="358"/>
      <c r="BM15" s="358"/>
      <c r="BN15" s="549"/>
      <c r="BO15" s="550">
        <v>6.3</v>
      </c>
      <c r="BP15" s="550"/>
      <c r="BQ15" s="550"/>
      <c r="BR15" s="550"/>
      <c r="BS15" s="553" t="s">
        <v>188</v>
      </c>
      <c r="BT15" s="358"/>
      <c r="BU15" s="358"/>
      <c r="BV15" s="358"/>
      <c r="BW15" s="358"/>
      <c r="BX15" s="358"/>
      <c r="BY15" s="358"/>
      <c r="BZ15" s="358"/>
      <c r="CA15" s="358"/>
      <c r="CB15" s="554"/>
      <c r="CD15" s="555" t="s">
        <v>376</v>
      </c>
      <c r="CE15" s="556"/>
      <c r="CF15" s="556"/>
      <c r="CG15" s="556"/>
      <c r="CH15" s="556"/>
      <c r="CI15" s="556"/>
      <c r="CJ15" s="556"/>
      <c r="CK15" s="556"/>
      <c r="CL15" s="556"/>
      <c r="CM15" s="556"/>
      <c r="CN15" s="556"/>
      <c r="CO15" s="556"/>
      <c r="CP15" s="556"/>
      <c r="CQ15" s="557"/>
      <c r="CR15" s="548">
        <v>485773</v>
      </c>
      <c r="CS15" s="358"/>
      <c r="CT15" s="358"/>
      <c r="CU15" s="358"/>
      <c r="CV15" s="358"/>
      <c r="CW15" s="358"/>
      <c r="CX15" s="358"/>
      <c r="CY15" s="549"/>
      <c r="CZ15" s="550">
        <v>8.5</v>
      </c>
      <c r="DA15" s="550"/>
      <c r="DB15" s="550"/>
      <c r="DC15" s="550"/>
      <c r="DD15" s="553">
        <v>44637</v>
      </c>
      <c r="DE15" s="358"/>
      <c r="DF15" s="358"/>
      <c r="DG15" s="358"/>
      <c r="DH15" s="358"/>
      <c r="DI15" s="358"/>
      <c r="DJ15" s="358"/>
      <c r="DK15" s="358"/>
      <c r="DL15" s="358"/>
      <c r="DM15" s="358"/>
      <c r="DN15" s="358"/>
      <c r="DO15" s="358"/>
      <c r="DP15" s="549"/>
      <c r="DQ15" s="553">
        <v>384531</v>
      </c>
      <c r="DR15" s="358"/>
      <c r="DS15" s="358"/>
      <c r="DT15" s="358"/>
      <c r="DU15" s="358"/>
      <c r="DV15" s="358"/>
      <c r="DW15" s="358"/>
      <c r="DX15" s="358"/>
      <c r="DY15" s="358"/>
      <c r="DZ15" s="358"/>
      <c r="EA15" s="358"/>
      <c r="EB15" s="358"/>
      <c r="EC15" s="554"/>
    </row>
    <row r="16" spans="2:143" ht="11.25" customHeight="1" x14ac:dyDescent="0.15">
      <c r="B16" s="555" t="s">
        <v>437</v>
      </c>
      <c r="C16" s="556"/>
      <c r="D16" s="556"/>
      <c r="E16" s="556"/>
      <c r="F16" s="556"/>
      <c r="G16" s="556"/>
      <c r="H16" s="556"/>
      <c r="I16" s="556"/>
      <c r="J16" s="556"/>
      <c r="K16" s="556"/>
      <c r="L16" s="556"/>
      <c r="M16" s="556"/>
      <c r="N16" s="556"/>
      <c r="O16" s="556"/>
      <c r="P16" s="556"/>
      <c r="Q16" s="557"/>
      <c r="R16" s="548">
        <v>2971311</v>
      </c>
      <c r="S16" s="358"/>
      <c r="T16" s="358"/>
      <c r="U16" s="358"/>
      <c r="V16" s="358"/>
      <c r="W16" s="358"/>
      <c r="X16" s="358"/>
      <c r="Y16" s="549"/>
      <c r="Z16" s="550">
        <v>49.7</v>
      </c>
      <c r="AA16" s="550"/>
      <c r="AB16" s="550"/>
      <c r="AC16" s="550"/>
      <c r="AD16" s="551">
        <v>2693728</v>
      </c>
      <c r="AE16" s="551"/>
      <c r="AF16" s="551"/>
      <c r="AG16" s="551"/>
      <c r="AH16" s="551"/>
      <c r="AI16" s="551"/>
      <c r="AJ16" s="551"/>
      <c r="AK16" s="551"/>
      <c r="AL16" s="558">
        <v>74.2</v>
      </c>
      <c r="AM16" s="364"/>
      <c r="AN16" s="364"/>
      <c r="AO16" s="559"/>
      <c r="AP16" s="555" t="s">
        <v>142</v>
      </c>
      <c r="AQ16" s="556"/>
      <c r="AR16" s="556"/>
      <c r="AS16" s="556"/>
      <c r="AT16" s="556"/>
      <c r="AU16" s="556"/>
      <c r="AV16" s="556"/>
      <c r="AW16" s="556"/>
      <c r="AX16" s="556"/>
      <c r="AY16" s="556"/>
      <c r="AZ16" s="556"/>
      <c r="BA16" s="556"/>
      <c r="BB16" s="556"/>
      <c r="BC16" s="556"/>
      <c r="BD16" s="556"/>
      <c r="BE16" s="556"/>
      <c r="BF16" s="557"/>
      <c r="BG16" s="548" t="s">
        <v>188</v>
      </c>
      <c r="BH16" s="358"/>
      <c r="BI16" s="358"/>
      <c r="BJ16" s="358"/>
      <c r="BK16" s="358"/>
      <c r="BL16" s="358"/>
      <c r="BM16" s="358"/>
      <c r="BN16" s="549"/>
      <c r="BO16" s="550" t="s">
        <v>188</v>
      </c>
      <c r="BP16" s="550"/>
      <c r="BQ16" s="550"/>
      <c r="BR16" s="550"/>
      <c r="BS16" s="553" t="s">
        <v>188</v>
      </c>
      <c r="BT16" s="358"/>
      <c r="BU16" s="358"/>
      <c r="BV16" s="358"/>
      <c r="BW16" s="358"/>
      <c r="BX16" s="358"/>
      <c r="BY16" s="358"/>
      <c r="BZ16" s="358"/>
      <c r="CA16" s="358"/>
      <c r="CB16" s="554"/>
      <c r="CD16" s="555" t="s">
        <v>366</v>
      </c>
      <c r="CE16" s="556"/>
      <c r="CF16" s="556"/>
      <c r="CG16" s="556"/>
      <c r="CH16" s="556"/>
      <c r="CI16" s="556"/>
      <c r="CJ16" s="556"/>
      <c r="CK16" s="556"/>
      <c r="CL16" s="556"/>
      <c r="CM16" s="556"/>
      <c r="CN16" s="556"/>
      <c r="CO16" s="556"/>
      <c r="CP16" s="556"/>
      <c r="CQ16" s="557"/>
      <c r="CR16" s="548">
        <v>137353</v>
      </c>
      <c r="CS16" s="358"/>
      <c r="CT16" s="358"/>
      <c r="CU16" s="358"/>
      <c r="CV16" s="358"/>
      <c r="CW16" s="358"/>
      <c r="CX16" s="358"/>
      <c r="CY16" s="549"/>
      <c r="CZ16" s="550">
        <v>2.4</v>
      </c>
      <c r="DA16" s="550"/>
      <c r="DB16" s="550"/>
      <c r="DC16" s="550"/>
      <c r="DD16" s="553" t="s">
        <v>188</v>
      </c>
      <c r="DE16" s="358"/>
      <c r="DF16" s="358"/>
      <c r="DG16" s="358"/>
      <c r="DH16" s="358"/>
      <c r="DI16" s="358"/>
      <c r="DJ16" s="358"/>
      <c r="DK16" s="358"/>
      <c r="DL16" s="358"/>
      <c r="DM16" s="358"/>
      <c r="DN16" s="358"/>
      <c r="DO16" s="358"/>
      <c r="DP16" s="549"/>
      <c r="DQ16" s="553">
        <v>111775</v>
      </c>
      <c r="DR16" s="358"/>
      <c r="DS16" s="358"/>
      <c r="DT16" s="358"/>
      <c r="DU16" s="358"/>
      <c r="DV16" s="358"/>
      <c r="DW16" s="358"/>
      <c r="DX16" s="358"/>
      <c r="DY16" s="358"/>
      <c r="DZ16" s="358"/>
      <c r="EA16" s="358"/>
      <c r="EB16" s="358"/>
      <c r="EC16" s="554"/>
    </row>
    <row r="17" spans="2:133" ht="11.25" customHeight="1" x14ac:dyDescent="0.15">
      <c r="B17" s="555" t="s">
        <v>128</v>
      </c>
      <c r="C17" s="556"/>
      <c r="D17" s="556"/>
      <c r="E17" s="556"/>
      <c r="F17" s="556"/>
      <c r="G17" s="556"/>
      <c r="H17" s="556"/>
      <c r="I17" s="556"/>
      <c r="J17" s="556"/>
      <c r="K17" s="556"/>
      <c r="L17" s="556"/>
      <c r="M17" s="556"/>
      <c r="N17" s="556"/>
      <c r="O17" s="556"/>
      <c r="P17" s="556"/>
      <c r="Q17" s="557"/>
      <c r="R17" s="548">
        <v>2693728</v>
      </c>
      <c r="S17" s="358"/>
      <c r="T17" s="358"/>
      <c r="U17" s="358"/>
      <c r="V17" s="358"/>
      <c r="W17" s="358"/>
      <c r="X17" s="358"/>
      <c r="Y17" s="549"/>
      <c r="Z17" s="550">
        <v>45.1</v>
      </c>
      <c r="AA17" s="550"/>
      <c r="AB17" s="550"/>
      <c r="AC17" s="550"/>
      <c r="AD17" s="551">
        <v>2693728</v>
      </c>
      <c r="AE17" s="551"/>
      <c r="AF17" s="551"/>
      <c r="AG17" s="551"/>
      <c r="AH17" s="551"/>
      <c r="AI17" s="551"/>
      <c r="AJ17" s="551"/>
      <c r="AK17" s="551"/>
      <c r="AL17" s="558">
        <v>74.2</v>
      </c>
      <c r="AM17" s="364"/>
      <c r="AN17" s="364"/>
      <c r="AO17" s="559"/>
      <c r="AP17" s="555" t="s">
        <v>66</v>
      </c>
      <c r="AQ17" s="556"/>
      <c r="AR17" s="556"/>
      <c r="AS17" s="556"/>
      <c r="AT17" s="556"/>
      <c r="AU17" s="556"/>
      <c r="AV17" s="556"/>
      <c r="AW17" s="556"/>
      <c r="AX17" s="556"/>
      <c r="AY17" s="556"/>
      <c r="AZ17" s="556"/>
      <c r="BA17" s="556"/>
      <c r="BB17" s="556"/>
      <c r="BC17" s="556"/>
      <c r="BD17" s="556"/>
      <c r="BE17" s="556"/>
      <c r="BF17" s="557"/>
      <c r="BG17" s="548" t="s">
        <v>188</v>
      </c>
      <c r="BH17" s="358"/>
      <c r="BI17" s="358"/>
      <c r="BJ17" s="358"/>
      <c r="BK17" s="358"/>
      <c r="BL17" s="358"/>
      <c r="BM17" s="358"/>
      <c r="BN17" s="549"/>
      <c r="BO17" s="550" t="s">
        <v>188</v>
      </c>
      <c r="BP17" s="550"/>
      <c r="BQ17" s="550"/>
      <c r="BR17" s="550"/>
      <c r="BS17" s="553" t="s">
        <v>188</v>
      </c>
      <c r="BT17" s="358"/>
      <c r="BU17" s="358"/>
      <c r="BV17" s="358"/>
      <c r="BW17" s="358"/>
      <c r="BX17" s="358"/>
      <c r="BY17" s="358"/>
      <c r="BZ17" s="358"/>
      <c r="CA17" s="358"/>
      <c r="CB17" s="554"/>
      <c r="CD17" s="555" t="s">
        <v>232</v>
      </c>
      <c r="CE17" s="556"/>
      <c r="CF17" s="556"/>
      <c r="CG17" s="556"/>
      <c r="CH17" s="556"/>
      <c r="CI17" s="556"/>
      <c r="CJ17" s="556"/>
      <c r="CK17" s="556"/>
      <c r="CL17" s="556"/>
      <c r="CM17" s="556"/>
      <c r="CN17" s="556"/>
      <c r="CO17" s="556"/>
      <c r="CP17" s="556"/>
      <c r="CQ17" s="557"/>
      <c r="CR17" s="548">
        <v>734297</v>
      </c>
      <c r="CS17" s="358"/>
      <c r="CT17" s="358"/>
      <c r="CU17" s="358"/>
      <c r="CV17" s="358"/>
      <c r="CW17" s="358"/>
      <c r="CX17" s="358"/>
      <c r="CY17" s="549"/>
      <c r="CZ17" s="550">
        <v>12.8</v>
      </c>
      <c r="DA17" s="550"/>
      <c r="DB17" s="550"/>
      <c r="DC17" s="550"/>
      <c r="DD17" s="553" t="s">
        <v>188</v>
      </c>
      <c r="DE17" s="358"/>
      <c r="DF17" s="358"/>
      <c r="DG17" s="358"/>
      <c r="DH17" s="358"/>
      <c r="DI17" s="358"/>
      <c r="DJ17" s="358"/>
      <c r="DK17" s="358"/>
      <c r="DL17" s="358"/>
      <c r="DM17" s="358"/>
      <c r="DN17" s="358"/>
      <c r="DO17" s="358"/>
      <c r="DP17" s="549"/>
      <c r="DQ17" s="553">
        <v>718596</v>
      </c>
      <c r="DR17" s="358"/>
      <c r="DS17" s="358"/>
      <c r="DT17" s="358"/>
      <c r="DU17" s="358"/>
      <c r="DV17" s="358"/>
      <c r="DW17" s="358"/>
      <c r="DX17" s="358"/>
      <c r="DY17" s="358"/>
      <c r="DZ17" s="358"/>
      <c r="EA17" s="358"/>
      <c r="EB17" s="358"/>
      <c r="EC17" s="554"/>
    </row>
    <row r="18" spans="2:133" ht="11.25" customHeight="1" x14ac:dyDescent="0.15">
      <c r="B18" s="555" t="s">
        <v>396</v>
      </c>
      <c r="C18" s="556"/>
      <c r="D18" s="556"/>
      <c r="E18" s="556"/>
      <c r="F18" s="556"/>
      <c r="G18" s="556"/>
      <c r="H18" s="556"/>
      <c r="I18" s="556"/>
      <c r="J18" s="556"/>
      <c r="K18" s="556"/>
      <c r="L18" s="556"/>
      <c r="M18" s="556"/>
      <c r="N18" s="556"/>
      <c r="O18" s="556"/>
      <c r="P18" s="556"/>
      <c r="Q18" s="557"/>
      <c r="R18" s="548">
        <v>277583</v>
      </c>
      <c r="S18" s="358"/>
      <c r="T18" s="358"/>
      <c r="U18" s="358"/>
      <c r="V18" s="358"/>
      <c r="W18" s="358"/>
      <c r="X18" s="358"/>
      <c r="Y18" s="549"/>
      <c r="Z18" s="550">
        <v>4.5999999999999996</v>
      </c>
      <c r="AA18" s="550"/>
      <c r="AB18" s="550"/>
      <c r="AC18" s="550"/>
      <c r="AD18" s="551" t="s">
        <v>188</v>
      </c>
      <c r="AE18" s="551"/>
      <c r="AF18" s="551"/>
      <c r="AG18" s="551"/>
      <c r="AH18" s="551"/>
      <c r="AI18" s="551"/>
      <c r="AJ18" s="551"/>
      <c r="AK18" s="551"/>
      <c r="AL18" s="558" t="s">
        <v>188</v>
      </c>
      <c r="AM18" s="364"/>
      <c r="AN18" s="364"/>
      <c r="AO18" s="559"/>
      <c r="AP18" s="555" t="s">
        <v>179</v>
      </c>
      <c r="AQ18" s="556"/>
      <c r="AR18" s="556"/>
      <c r="AS18" s="556"/>
      <c r="AT18" s="556"/>
      <c r="AU18" s="556"/>
      <c r="AV18" s="556"/>
      <c r="AW18" s="556"/>
      <c r="AX18" s="556"/>
      <c r="AY18" s="556"/>
      <c r="AZ18" s="556"/>
      <c r="BA18" s="556"/>
      <c r="BB18" s="556"/>
      <c r="BC18" s="556"/>
      <c r="BD18" s="556"/>
      <c r="BE18" s="556"/>
      <c r="BF18" s="557"/>
      <c r="BG18" s="548" t="s">
        <v>188</v>
      </c>
      <c r="BH18" s="358"/>
      <c r="BI18" s="358"/>
      <c r="BJ18" s="358"/>
      <c r="BK18" s="358"/>
      <c r="BL18" s="358"/>
      <c r="BM18" s="358"/>
      <c r="BN18" s="549"/>
      <c r="BO18" s="550" t="s">
        <v>188</v>
      </c>
      <c r="BP18" s="550"/>
      <c r="BQ18" s="550"/>
      <c r="BR18" s="550"/>
      <c r="BS18" s="553" t="s">
        <v>188</v>
      </c>
      <c r="BT18" s="358"/>
      <c r="BU18" s="358"/>
      <c r="BV18" s="358"/>
      <c r="BW18" s="358"/>
      <c r="BX18" s="358"/>
      <c r="BY18" s="358"/>
      <c r="BZ18" s="358"/>
      <c r="CA18" s="358"/>
      <c r="CB18" s="554"/>
      <c r="CD18" s="555" t="s">
        <v>495</v>
      </c>
      <c r="CE18" s="556"/>
      <c r="CF18" s="556"/>
      <c r="CG18" s="556"/>
      <c r="CH18" s="556"/>
      <c r="CI18" s="556"/>
      <c r="CJ18" s="556"/>
      <c r="CK18" s="556"/>
      <c r="CL18" s="556"/>
      <c r="CM18" s="556"/>
      <c r="CN18" s="556"/>
      <c r="CO18" s="556"/>
      <c r="CP18" s="556"/>
      <c r="CQ18" s="557"/>
      <c r="CR18" s="548" t="s">
        <v>188</v>
      </c>
      <c r="CS18" s="358"/>
      <c r="CT18" s="358"/>
      <c r="CU18" s="358"/>
      <c r="CV18" s="358"/>
      <c r="CW18" s="358"/>
      <c r="CX18" s="358"/>
      <c r="CY18" s="549"/>
      <c r="CZ18" s="550" t="s">
        <v>188</v>
      </c>
      <c r="DA18" s="550"/>
      <c r="DB18" s="550"/>
      <c r="DC18" s="550"/>
      <c r="DD18" s="553" t="s">
        <v>188</v>
      </c>
      <c r="DE18" s="358"/>
      <c r="DF18" s="358"/>
      <c r="DG18" s="358"/>
      <c r="DH18" s="358"/>
      <c r="DI18" s="358"/>
      <c r="DJ18" s="358"/>
      <c r="DK18" s="358"/>
      <c r="DL18" s="358"/>
      <c r="DM18" s="358"/>
      <c r="DN18" s="358"/>
      <c r="DO18" s="358"/>
      <c r="DP18" s="549"/>
      <c r="DQ18" s="553" t="s">
        <v>188</v>
      </c>
      <c r="DR18" s="358"/>
      <c r="DS18" s="358"/>
      <c r="DT18" s="358"/>
      <c r="DU18" s="358"/>
      <c r="DV18" s="358"/>
      <c r="DW18" s="358"/>
      <c r="DX18" s="358"/>
      <c r="DY18" s="358"/>
      <c r="DZ18" s="358"/>
      <c r="EA18" s="358"/>
      <c r="EB18" s="358"/>
      <c r="EC18" s="554"/>
    </row>
    <row r="19" spans="2:133" ht="11.25" customHeight="1" x14ac:dyDescent="0.15">
      <c r="B19" s="555" t="s">
        <v>176</v>
      </c>
      <c r="C19" s="556"/>
      <c r="D19" s="556"/>
      <c r="E19" s="556"/>
      <c r="F19" s="556"/>
      <c r="G19" s="556"/>
      <c r="H19" s="556"/>
      <c r="I19" s="556"/>
      <c r="J19" s="556"/>
      <c r="K19" s="556"/>
      <c r="L19" s="556"/>
      <c r="M19" s="556"/>
      <c r="N19" s="556"/>
      <c r="O19" s="556"/>
      <c r="P19" s="556"/>
      <c r="Q19" s="557"/>
      <c r="R19" s="548" t="s">
        <v>188</v>
      </c>
      <c r="S19" s="358"/>
      <c r="T19" s="358"/>
      <c r="U19" s="358"/>
      <c r="V19" s="358"/>
      <c r="W19" s="358"/>
      <c r="X19" s="358"/>
      <c r="Y19" s="549"/>
      <c r="Z19" s="550" t="s">
        <v>188</v>
      </c>
      <c r="AA19" s="550"/>
      <c r="AB19" s="550"/>
      <c r="AC19" s="550"/>
      <c r="AD19" s="551" t="s">
        <v>188</v>
      </c>
      <c r="AE19" s="551"/>
      <c r="AF19" s="551"/>
      <c r="AG19" s="551"/>
      <c r="AH19" s="551"/>
      <c r="AI19" s="551"/>
      <c r="AJ19" s="551"/>
      <c r="AK19" s="551"/>
      <c r="AL19" s="558" t="s">
        <v>188</v>
      </c>
      <c r="AM19" s="364"/>
      <c r="AN19" s="364"/>
      <c r="AO19" s="559"/>
      <c r="AP19" s="555" t="s">
        <v>386</v>
      </c>
      <c r="AQ19" s="556"/>
      <c r="AR19" s="556"/>
      <c r="AS19" s="556"/>
      <c r="AT19" s="556"/>
      <c r="AU19" s="556"/>
      <c r="AV19" s="556"/>
      <c r="AW19" s="556"/>
      <c r="AX19" s="556"/>
      <c r="AY19" s="556"/>
      <c r="AZ19" s="556"/>
      <c r="BA19" s="556"/>
      <c r="BB19" s="556"/>
      <c r="BC19" s="556"/>
      <c r="BD19" s="556"/>
      <c r="BE19" s="556"/>
      <c r="BF19" s="557"/>
      <c r="BG19" s="548" t="s">
        <v>188</v>
      </c>
      <c r="BH19" s="358"/>
      <c r="BI19" s="358"/>
      <c r="BJ19" s="358"/>
      <c r="BK19" s="358"/>
      <c r="BL19" s="358"/>
      <c r="BM19" s="358"/>
      <c r="BN19" s="549"/>
      <c r="BO19" s="550" t="s">
        <v>188</v>
      </c>
      <c r="BP19" s="550"/>
      <c r="BQ19" s="550"/>
      <c r="BR19" s="550"/>
      <c r="BS19" s="553" t="s">
        <v>188</v>
      </c>
      <c r="BT19" s="358"/>
      <c r="BU19" s="358"/>
      <c r="BV19" s="358"/>
      <c r="BW19" s="358"/>
      <c r="BX19" s="358"/>
      <c r="BY19" s="358"/>
      <c r="BZ19" s="358"/>
      <c r="CA19" s="358"/>
      <c r="CB19" s="554"/>
      <c r="CD19" s="555" t="s">
        <v>198</v>
      </c>
      <c r="CE19" s="556"/>
      <c r="CF19" s="556"/>
      <c r="CG19" s="556"/>
      <c r="CH19" s="556"/>
      <c r="CI19" s="556"/>
      <c r="CJ19" s="556"/>
      <c r="CK19" s="556"/>
      <c r="CL19" s="556"/>
      <c r="CM19" s="556"/>
      <c r="CN19" s="556"/>
      <c r="CO19" s="556"/>
      <c r="CP19" s="556"/>
      <c r="CQ19" s="557"/>
      <c r="CR19" s="548" t="s">
        <v>188</v>
      </c>
      <c r="CS19" s="358"/>
      <c r="CT19" s="358"/>
      <c r="CU19" s="358"/>
      <c r="CV19" s="358"/>
      <c r="CW19" s="358"/>
      <c r="CX19" s="358"/>
      <c r="CY19" s="549"/>
      <c r="CZ19" s="550" t="s">
        <v>188</v>
      </c>
      <c r="DA19" s="550"/>
      <c r="DB19" s="550"/>
      <c r="DC19" s="550"/>
      <c r="DD19" s="553" t="s">
        <v>188</v>
      </c>
      <c r="DE19" s="358"/>
      <c r="DF19" s="358"/>
      <c r="DG19" s="358"/>
      <c r="DH19" s="358"/>
      <c r="DI19" s="358"/>
      <c r="DJ19" s="358"/>
      <c r="DK19" s="358"/>
      <c r="DL19" s="358"/>
      <c r="DM19" s="358"/>
      <c r="DN19" s="358"/>
      <c r="DO19" s="358"/>
      <c r="DP19" s="549"/>
      <c r="DQ19" s="553" t="s">
        <v>188</v>
      </c>
      <c r="DR19" s="358"/>
      <c r="DS19" s="358"/>
      <c r="DT19" s="358"/>
      <c r="DU19" s="358"/>
      <c r="DV19" s="358"/>
      <c r="DW19" s="358"/>
      <c r="DX19" s="358"/>
      <c r="DY19" s="358"/>
      <c r="DZ19" s="358"/>
      <c r="EA19" s="358"/>
      <c r="EB19" s="358"/>
      <c r="EC19" s="554"/>
    </row>
    <row r="20" spans="2:133" ht="11.25" customHeight="1" x14ac:dyDescent="0.15">
      <c r="B20" s="555" t="s">
        <v>472</v>
      </c>
      <c r="C20" s="556"/>
      <c r="D20" s="556"/>
      <c r="E20" s="556"/>
      <c r="F20" s="556"/>
      <c r="G20" s="556"/>
      <c r="H20" s="556"/>
      <c r="I20" s="556"/>
      <c r="J20" s="556"/>
      <c r="K20" s="556"/>
      <c r="L20" s="556"/>
      <c r="M20" s="556"/>
      <c r="N20" s="556"/>
      <c r="O20" s="556"/>
      <c r="P20" s="556"/>
      <c r="Q20" s="557"/>
      <c r="R20" s="548">
        <v>3882997</v>
      </c>
      <c r="S20" s="358"/>
      <c r="T20" s="358"/>
      <c r="U20" s="358"/>
      <c r="V20" s="358"/>
      <c r="W20" s="358"/>
      <c r="X20" s="358"/>
      <c r="Y20" s="549"/>
      <c r="Z20" s="550">
        <v>65</v>
      </c>
      <c r="AA20" s="550"/>
      <c r="AB20" s="550"/>
      <c r="AC20" s="550"/>
      <c r="AD20" s="551">
        <v>3605414</v>
      </c>
      <c r="AE20" s="551"/>
      <c r="AF20" s="551"/>
      <c r="AG20" s="551"/>
      <c r="AH20" s="551"/>
      <c r="AI20" s="551"/>
      <c r="AJ20" s="551"/>
      <c r="AK20" s="551"/>
      <c r="AL20" s="558">
        <v>99.3</v>
      </c>
      <c r="AM20" s="364"/>
      <c r="AN20" s="364"/>
      <c r="AO20" s="559"/>
      <c r="AP20" s="555" t="s">
        <v>323</v>
      </c>
      <c r="AQ20" s="556"/>
      <c r="AR20" s="556"/>
      <c r="AS20" s="556"/>
      <c r="AT20" s="556"/>
      <c r="AU20" s="556"/>
      <c r="AV20" s="556"/>
      <c r="AW20" s="556"/>
      <c r="AX20" s="556"/>
      <c r="AY20" s="556"/>
      <c r="AZ20" s="556"/>
      <c r="BA20" s="556"/>
      <c r="BB20" s="556"/>
      <c r="BC20" s="556"/>
      <c r="BD20" s="556"/>
      <c r="BE20" s="556"/>
      <c r="BF20" s="557"/>
      <c r="BG20" s="548" t="s">
        <v>188</v>
      </c>
      <c r="BH20" s="358"/>
      <c r="BI20" s="358"/>
      <c r="BJ20" s="358"/>
      <c r="BK20" s="358"/>
      <c r="BL20" s="358"/>
      <c r="BM20" s="358"/>
      <c r="BN20" s="549"/>
      <c r="BO20" s="550" t="s">
        <v>188</v>
      </c>
      <c r="BP20" s="550"/>
      <c r="BQ20" s="550"/>
      <c r="BR20" s="550"/>
      <c r="BS20" s="553" t="s">
        <v>188</v>
      </c>
      <c r="BT20" s="358"/>
      <c r="BU20" s="358"/>
      <c r="BV20" s="358"/>
      <c r="BW20" s="358"/>
      <c r="BX20" s="358"/>
      <c r="BY20" s="358"/>
      <c r="BZ20" s="358"/>
      <c r="CA20" s="358"/>
      <c r="CB20" s="554"/>
      <c r="CD20" s="555" t="s">
        <v>286</v>
      </c>
      <c r="CE20" s="556"/>
      <c r="CF20" s="556"/>
      <c r="CG20" s="556"/>
      <c r="CH20" s="556"/>
      <c r="CI20" s="556"/>
      <c r="CJ20" s="556"/>
      <c r="CK20" s="556"/>
      <c r="CL20" s="556"/>
      <c r="CM20" s="556"/>
      <c r="CN20" s="556"/>
      <c r="CO20" s="556"/>
      <c r="CP20" s="556"/>
      <c r="CQ20" s="557"/>
      <c r="CR20" s="548">
        <v>5723128</v>
      </c>
      <c r="CS20" s="358"/>
      <c r="CT20" s="358"/>
      <c r="CU20" s="358"/>
      <c r="CV20" s="358"/>
      <c r="CW20" s="358"/>
      <c r="CX20" s="358"/>
      <c r="CY20" s="549"/>
      <c r="CZ20" s="550">
        <v>100</v>
      </c>
      <c r="DA20" s="550"/>
      <c r="DB20" s="550"/>
      <c r="DC20" s="550"/>
      <c r="DD20" s="553">
        <v>562565</v>
      </c>
      <c r="DE20" s="358"/>
      <c r="DF20" s="358"/>
      <c r="DG20" s="358"/>
      <c r="DH20" s="358"/>
      <c r="DI20" s="358"/>
      <c r="DJ20" s="358"/>
      <c r="DK20" s="358"/>
      <c r="DL20" s="358"/>
      <c r="DM20" s="358"/>
      <c r="DN20" s="358"/>
      <c r="DO20" s="358"/>
      <c r="DP20" s="549"/>
      <c r="DQ20" s="553">
        <v>4264837</v>
      </c>
      <c r="DR20" s="358"/>
      <c r="DS20" s="358"/>
      <c r="DT20" s="358"/>
      <c r="DU20" s="358"/>
      <c r="DV20" s="358"/>
      <c r="DW20" s="358"/>
      <c r="DX20" s="358"/>
      <c r="DY20" s="358"/>
      <c r="DZ20" s="358"/>
      <c r="EA20" s="358"/>
      <c r="EB20" s="358"/>
      <c r="EC20" s="554"/>
    </row>
    <row r="21" spans="2:133" ht="11.25" customHeight="1" x14ac:dyDescent="0.15">
      <c r="B21" s="555" t="s">
        <v>64</v>
      </c>
      <c r="C21" s="556"/>
      <c r="D21" s="556"/>
      <c r="E21" s="556"/>
      <c r="F21" s="556"/>
      <c r="G21" s="556"/>
      <c r="H21" s="556"/>
      <c r="I21" s="556"/>
      <c r="J21" s="556"/>
      <c r="K21" s="556"/>
      <c r="L21" s="556"/>
      <c r="M21" s="556"/>
      <c r="N21" s="556"/>
      <c r="O21" s="556"/>
      <c r="P21" s="556"/>
      <c r="Q21" s="557"/>
      <c r="R21" s="548">
        <v>1143</v>
      </c>
      <c r="S21" s="358"/>
      <c r="T21" s="358"/>
      <c r="U21" s="358"/>
      <c r="V21" s="358"/>
      <c r="W21" s="358"/>
      <c r="X21" s="358"/>
      <c r="Y21" s="549"/>
      <c r="Z21" s="550">
        <v>0</v>
      </c>
      <c r="AA21" s="550"/>
      <c r="AB21" s="550"/>
      <c r="AC21" s="550"/>
      <c r="AD21" s="551">
        <v>1143</v>
      </c>
      <c r="AE21" s="551"/>
      <c r="AF21" s="551"/>
      <c r="AG21" s="551"/>
      <c r="AH21" s="551"/>
      <c r="AI21" s="551"/>
      <c r="AJ21" s="551"/>
      <c r="AK21" s="551"/>
      <c r="AL21" s="558">
        <v>0</v>
      </c>
      <c r="AM21" s="364"/>
      <c r="AN21" s="364"/>
      <c r="AO21" s="559"/>
      <c r="AP21" s="560" t="s">
        <v>409</v>
      </c>
      <c r="AQ21" s="561"/>
      <c r="AR21" s="561"/>
      <c r="AS21" s="561"/>
      <c r="AT21" s="561"/>
      <c r="AU21" s="561"/>
      <c r="AV21" s="561"/>
      <c r="AW21" s="561"/>
      <c r="AX21" s="561"/>
      <c r="AY21" s="561"/>
      <c r="AZ21" s="561"/>
      <c r="BA21" s="561"/>
      <c r="BB21" s="561"/>
      <c r="BC21" s="561"/>
      <c r="BD21" s="561"/>
      <c r="BE21" s="561"/>
      <c r="BF21" s="562"/>
      <c r="BG21" s="548" t="s">
        <v>188</v>
      </c>
      <c r="BH21" s="358"/>
      <c r="BI21" s="358"/>
      <c r="BJ21" s="358"/>
      <c r="BK21" s="358"/>
      <c r="BL21" s="358"/>
      <c r="BM21" s="358"/>
      <c r="BN21" s="549"/>
      <c r="BO21" s="550" t="s">
        <v>188</v>
      </c>
      <c r="BP21" s="550"/>
      <c r="BQ21" s="550"/>
      <c r="BR21" s="550"/>
      <c r="BS21" s="553" t="s">
        <v>188</v>
      </c>
      <c r="BT21" s="358"/>
      <c r="BU21" s="358"/>
      <c r="BV21" s="358"/>
      <c r="BW21" s="358"/>
      <c r="BX21" s="358"/>
      <c r="BY21" s="358"/>
      <c r="BZ21" s="358"/>
      <c r="CA21" s="358"/>
      <c r="CB21" s="554"/>
      <c r="CD21" s="563"/>
      <c r="CE21" s="564"/>
      <c r="CF21" s="564"/>
      <c r="CG21" s="564"/>
      <c r="CH21" s="564"/>
      <c r="CI21" s="564"/>
      <c r="CJ21" s="564"/>
      <c r="CK21" s="564"/>
      <c r="CL21" s="564"/>
      <c r="CM21" s="564"/>
      <c r="CN21" s="564"/>
      <c r="CO21" s="564"/>
      <c r="CP21" s="564"/>
      <c r="CQ21" s="565"/>
      <c r="CR21" s="548"/>
      <c r="CS21" s="358"/>
      <c r="CT21" s="358"/>
      <c r="CU21" s="358"/>
      <c r="CV21" s="358"/>
      <c r="CW21" s="358"/>
      <c r="CX21" s="358"/>
      <c r="CY21" s="549"/>
      <c r="CZ21" s="550"/>
      <c r="DA21" s="550"/>
      <c r="DB21" s="550"/>
      <c r="DC21" s="550"/>
      <c r="DD21" s="553"/>
      <c r="DE21" s="358"/>
      <c r="DF21" s="358"/>
      <c r="DG21" s="358"/>
      <c r="DH21" s="358"/>
      <c r="DI21" s="358"/>
      <c r="DJ21" s="358"/>
      <c r="DK21" s="358"/>
      <c r="DL21" s="358"/>
      <c r="DM21" s="358"/>
      <c r="DN21" s="358"/>
      <c r="DO21" s="358"/>
      <c r="DP21" s="549"/>
      <c r="DQ21" s="553"/>
      <c r="DR21" s="358"/>
      <c r="DS21" s="358"/>
      <c r="DT21" s="358"/>
      <c r="DU21" s="358"/>
      <c r="DV21" s="358"/>
      <c r="DW21" s="358"/>
      <c r="DX21" s="358"/>
      <c r="DY21" s="358"/>
      <c r="DZ21" s="358"/>
      <c r="EA21" s="358"/>
      <c r="EB21" s="358"/>
      <c r="EC21" s="554"/>
    </row>
    <row r="22" spans="2:133" ht="11.25" customHeight="1" x14ac:dyDescent="0.15">
      <c r="B22" s="555" t="s">
        <v>56</v>
      </c>
      <c r="C22" s="556"/>
      <c r="D22" s="556"/>
      <c r="E22" s="556"/>
      <c r="F22" s="556"/>
      <c r="G22" s="556"/>
      <c r="H22" s="556"/>
      <c r="I22" s="556"/>
      <c r="J22" s="556"/>
      <c r="K22" s="556"/>
      <c r="L22" s="556"/>
      <c r="M22" s="556"/>
      <c r="N22" s="556"/>
      <c r="O22" s="556"/>
      <c r="P22" s="556"/>
      <c r="Q22" s="557"/>
      <c r="R22" s="548">
        <v>73670</v>
      </c>
      <c r="S22" s="358"/>
      <c r="T22" s="358"/>
      <c r="U22" s="358"/>
      <c r="V22" s="358"/>
      <c r="W22" s="358"/>
      <c r="X22" s="358"/>
      <c r="Y22" s="549"/>
      <c r="Z22" s="550">
        <v>1.2</v>
      </c>
      <c r="AA22" s="550"/>
      <c r="AB22" s="550"/>
      <c r="AC22" s="550"/>
      <c r="AD22" s="551">
        <v>18908</v>
      </c>
      <c r="AE22" s="551"/>
      <c r="AF22" s="551"/>
      <c r="AG22" s="551"/>
      <c r="AH22" s="551"/>
      <c r="AI22" s="551"/>
      <c r="AJ22" s="551"/>
      <c r="AK22" s="551"/>
      <c r="AL22" s="558">
        <v>0.5</v>
      </c>
      <c r="AM22" s="364"/>
      <c r="AN22" s="364"/>
      <c r="AO22" s="559"/>
      <c r="AP22" s="560" t="s">
        <v>382</v>
      </c>
      <c r="AQ22" s="561"/>
      <c r="AR22" s="561"/>
      <c r="AS22" s="561"/>
      <c r="AT22" s="561"/>
      <c r="AU22" s="561"/>
      <c r="AV22" s="561"/>
      <c r="AW22" s="561"/>
      <c r="AX22" s="561"/>
      <c r="AY22" s="561"/>
      <c r="AZ22" s="561"/>
      <c r="BA22" s="561"/>
      <c r="BB22" s="561"/>
      <c r="BC22" s="561"/>
      <c r="BD22" s="561"/>
      <c r="BE22" s="561"/>
      <c r="BF22" s="562"/>
      <c r="BG22" s="548" t="s">
        <v>188</v>
      </c>
      <c r="BH22" s="358"/>
      <c r="BI22" s="358"/>
      <c r="BJ22" s="358"/>
      <c r="BK22" s="358"/>
      <c r="BL22" s="358"/>
      <c r="BM22" s="358"/>
      <c r="BN22" s="549"/>
      <c r="BO22" s="550" t="s">
        <v>188</v>
      </c>
      <c r="BP22" s="550"/>
      <c r="BQ22" s="550"/>
      <c r="BR22" s="550"/>
      <c r="BS22" s="553" t="s">
        <v>188</v>
      </c>
      <c r="BT22" s="358"/>
      <c r="BU22" s="358"/>
      <c r="BV22" s="358"/>
      <c r="BW22" s="358"/>
      <c r="BX22" s="358"/>
      <c r="BY22" s="358"/>
      <c r="BZ22" s="358"/>
      <c r="CA22" s="358"/>
      <c r="CB22" s="554"/>
      <c r="CD22" s="352" t="s">
        <v>361</v>
      </c>
      <c r="CE22" s="353"/>
      <c r="CF22" s="353"/>
      <c r="CG22" s="353"/>
      <c r="CH22" s="353"/>
      <c r="CI22" s="353"/>
      <c r="CJ22" s="353"/>
      <c r="CK22" s="353"/>
      <c r="CL22" s="353"/>
      <c r="CM22" s="353"/>
      <c r="CN22" s="353"/>
      <c r="CO22" s="353"/>
      <c r="CP22" s="353"/>
      <c r="CQ22" s="353"/>
      <c r="CR22" s="353"/>
      <c r="CS22" s="353"/>
      <c r="CT22" s="353"/>
      <c r="CU22" s="353"/>
      <c r="CV22" s="353"/>
      <c r="CW22" s="353"/>
      <c r="CX22" s="353"/>
      <c r="CY22" s="353"/>
      <c r="CZ22" s="353"/>
      <c r="DA22" s="353"/>
      <c r="DB22" s="353"/>
      <c r="DC22" s="353"/>
      <c r="DD22" s="353"/>
      <c r="DE22" s="353"/>
      <c r="DF22" s="353"/>
      <c r="DG22" s="353"/>
      <c r="DH22" s="353"/>
      <c r="DI22" s="353"/>
      <c r="DJ22" s="353"/>
      <c r="DK22" s="353"/>
      <c r="DL22" s="353"/>
      <c r="DM22" s="353"/>
      <c r="DN22" s="353"/>
      <c r="DO22" s="353"/>
      <c r="DP22" s="353"/>
      <c r="DQ22" s="353"/>
      <c r="DR22" s="353"/>
      <c r="DS22" s="353"/>
      <c r="DT22" s="353"/>
      <c r="DU22" s="353"/>
      <c r="DV22" s="353"/>
      <c r="DW22" s="353"/>
      <c r="DX22" s="353"/>
      <c r="DY22" s="353"/>
      <c r="DZ22" s="353"/>
      <c r="EA22" s="353"/>
      <c r="EB22" s="353"/>
      <c r="EC22" s="428"/>
    </row>
    <row r="23" spans="2:133" ht="11.25" customHeight="1" x14ac:dyDescent="0.15">
      <c r="B23" s="555" t="s">
        <v>515</v>
      </c>
      <c r="C23" s="556"/>
      <c r="D23" s="556"/>
      <c r="E23" s="556"/>
      <c r="F23" s="556"/>
      <c r="G23" s="556"/>
      <c r="H23" s="556"/>
      <c r="I23" s="556"/>
      <c r="J23" s="556"/>
      <c r="K23" s="556"/>
      <c r="L23" s="556"/>
      <c r="M23" s="556"/>
      <c r="N23" s="556"/>
      <c r="O23" s="556"/>
      <c r="P23" s="556"/>
      <c r="Q23" s="557"/>
      <c r="R23" s="548">
        <v>178337</v>
      </c>
      <c r="S23" s="358"/>
      <c r="T23" s="358"/>
      <c r="U23" s="358"/>
      <c r="V23" s="358"/>
      <c r="W23" s="358"/>
      <c r="X23" s="358"/>
      <c r="Y23" s="549"/>
      <c r="Z23" s="550">
        <v>3</v>
      </c>
      <c r="AA23" s="550"/>
      <c r="AB23" s="550"/>
      <c r="AC23" s="550"/>
      <c r="AD23" s="551">
        <v>6663</v>
      </c>
      <c r="AE23" s="551"/>
      <c r="AF23" s="551"/>
      <c r="AG23" s="551"/>
      <c r="AH23" s="551"/>
      <c r="AI23" s="551"/>
      <c r="AJ23" s="551"/>
      <c r="AK23" s="551"/>
      <c r="AL23" s="558">
        <v>0.2</v>
      </c>
      <c r="AM23" s="364"/>
      <c r="AN23" s="364"/>
      <c r="AO23" s="559"/>
      <c r="AP23" s="560" t="s">
        <v>29</v>
      </c>
      <c r="AQ23" s="561"/>
      <c r="AR23" s="561"/>
      <c r="AS23" s="561"/>
      <c r="AT23" s="561"/>
      <c r="AU23" s="561"/>
      <c r="AV23" s="561"/>
      <c r="AW23" s="561"/>
      <c r="AX23" s="561"/>
      <c r="AY23" s="561"/>
      <c r="AZ23" s="561"/>
      <c r="BA23" s="561"/>
      <c r="BB23" s="561"/>
      <c r="BC23" s="561"/>
      <c r="BD23" s="561"/>
      <c r="BE23" s="561"/>
      <c r="BF23" s="562"/>
      <c r="BG23" s="548" t="s">
        <v>188</v>
      </c>
      <c r="BH23" s="358"/>
      <c r="BI23" s="358"/>
      <c r="BJ23" s="358"/>
      <c r="BK23" s="358"/>
      <c r="BL23" s="358"/>
      <c r="BM23" s="358"/>
      <c r="BN23" s="549"/>
      <c r="BO23" s="550" t="s">
        <v>188</v>
      </c>
      <c r="BP23" s="550"/>
      <c r="BQ23" s="550"/>
      <c r="BR23" s="550"/>
      <c r="BS23" s="553" t="s">
        <v>188</v>
      </c>
      <c r="BT23" s="358"/>
      <c r="BU23" s="358"/>
      <c r="BV23" s="358"/>
      <c r="BW23" s="358"/>
      <c r="BX23" s="358"/>
      <c r="BY23" s="358"/>
      <c r="BZ23" s="358"/>
      <c r="CA23" s="358"/>
      <c r="CB23" s="554"/>
      <c r="CD23" s="352" t="s">
        <v>504</v>
      </c>
      <c r="CE23" s="353"/>
      <c r="CF23" s="353"/>
      <c r="CG23" s="353"/>
      <c r="CH23" s="353"/>
      <c r="CI23" s="353"/>
      <c r="CJ23" s="353"/>
      <c r="CK23" s="353"/>
      <c r="CL23" s="353"/>
      <c r="CM23" s="353"/>
      <c r="CN23" s="353"/>
      <c r="CO23" s="353"/>
      <c r="CP23" s="353"/>
      <c r="CQ23" s="428"/>
      <c r="CR23" s="352" t="s">
        <v>189</v>
      </c>
      <c r="CS23" s="353"/>
      <c r="CT23" s="353"/>
      <c r="CU23" s="353"/>
      <c r="CV23" s="353"/>
      <c r="CW23" s="353"/>
      <c r="CX23" s="353"/>
      <c r="CY23" s="428"/>
      <c r="CZ23" s="352" t="s">
        <v>112</v>
      </c>
      <c r="DA23" s="353"/>
      <c r="DB23" s="353"/>
      <c r="DC23" s="428"/>
      <c r="DD23" s="352" t="s">
        <v>375</v>
      </c>
      <c r="DE23" s="353"/>
      <c r="DF23" s="353"/>
      <c r="DG23" s="353"/>
      <c r="DH23" s="353"/>
      <c r="DI23" s="353"/>
      <c r="DJ23" s="353"/>
      <c r="DK23" s="428"/>
      <c r="DL23" s="566" t="s">
        <v>425</v>
      </c>
      <c r="DM23" s="567"/>
      <c r="DN23" s="567"/>
      <c r="DO23" s="567"/>
      <c r="DP23" s="567"/>
      <c r="DQ23" s="567"/>
      <c r="DR23" s="567"/>
      <c r="DS23" s="567"/>
      <c r="DT23" s="567"/>
      <c r="DU23" s="567"/>
      <c r="DV23" s="568"/>
      <c r="DW23" s="352" t="s">
        <v>445</v>
      </c>
      <c r="DX23" s="353"/>
      <c r="DY23" s="353"/>
      <c r="DZ23" s="353"/>
      <c r="EA23" s="353"/>
      <c r="EB23" s="353"/>
      <c r="EC23" s="428"/>
    </row>
    <row r="24" spans="2:133" ht="11.25" customHeight="1" x14ac:dyDescent="0.15">
      <c r="B24" s="555" t="s">
        <v>316</v>
      </c>
      <c r="C24" s="556"/>
      <c r="D24" s="556"/>
      <c r="E24" s="556"/>
      <c r="F24" s="556"/>
      <c r="G24" s="556"/>
      <c r="H24" s="556"/>
      <c r="I24" s="556"/>
      <c r="J24" s="556"/>
      <c r="K24" s="556"/>
      <c r="L24" s="556"/>
      <c r="M24" s="556"/>
      <c r="N24" s="556"/>
      <c r="O24" s="556"/>
      <c r="P24" s="556"/>
      <c r="Q24" s="557"/>
      <c r="R24" s="548">
        <v>15019</v>
      </c>
      <c r="S24" s="358"/>
      <c r="T24" s="358"/>
      <c r="U24" s="358"/>
      <c r="V24" s="358"/>
      <c r="W24" s="358"/>
      <c r="X24" s="358"/>
      <c r="Y24" s="549"/>
      <c r="Z24" s="550">
        <v>0.3</v>
      </c>
      <c r="AA24" s="550"/>
      <c r="AB24" s="550"/>
      <c r="AC24" s="550"/>
      <c r="AD24" s="551" t="s">
        <v>188</v>
      </c>
      <c r="AE24" s="551"/>
      <c r="AF24" s="551"/>
      <c r="AG24" s="551"/>
      <c r="AH24" s="551"/>
      <c r="AI24" s="551"/>
      <c r="AJ24" s="551"/>
      <c r="AK24" s="551"/>
      <c r="AL24" s="558" t="s">
        <v>188</v>
      </c>
      <c r="AM24" s="364"/>
      <c r="AN24" s="364"/>
      <c r="AO24" s="559"/>
      <c r="AP24" s="560" t="s">
        <v>410</v>
      </c>
      <c r="AQ24" s="561"/>
      <c r="AR24" s="561"/>
      <c r="AS24" s="561"/>
      <c r="AT24" s="561"/>
      <c r="AU24" s="561"/>
      <c r="AV24" s="561"/>
      <c r="AW24" s="561"/>
      <c r="AX24" s="561"/>
      <c r="AY24" s="561"/>
      <c r="AZ24" s="561"/>
      <c r="BA24" s="561"/>
      <c r="BB24" s="561"/>
      <c r="BC24" s="561"/>
      <c r="BD24" s="561"/>
      <c r="BE24" s="561"/>
      <c r="BF24" s="562"/>
      <c r="BG24" s="548" t="s">
        <v>188</v>
      </c>
      <c r="BH24" s="358"/>
      <c r="BI24" s="358"/>
      <c r="BJ24" s="358"/>
      <c r="BK24" s="358"/>
      <c r="BL24" s="358"/>
      <c r="BM24" s="358"/>
      <c r="BN24" s="549"/>
      <c r="BO24" s="550" t="s">
        <v>188</v>
      </c>
      <c r="BP24" s="550"/>
      <c r="BQ24" s="550"/>
      <c r="BR24" s="550"/>
      <c r="BS24" s="553" t="s">
        <v>188</v>
      </c>
      <c r="BT24" s="358"/>
      <c r="BU24" s="358"/>
      <c r="BV24" s="358"/>
      <c r="BW24" s="358"/>
      <c r="BX24" s="358"/>
      <c r="BY24" s="358"/>
      <c r="BZ24" s="358"/>
      <c r="CA24" s="358"/>
      <c r="CB24" s="554"/>
      <c r="CD24" s="537" t="s">
        <v>403</v>
      </c>
      <c r="CE24" s="538"/>
      <c r="CF24" s="538"/>
      <c r="CG24" s="538"/>
      <c r="CH24" s="538"/>
      <c r="CI24" s="538"/>
      <c r="CJ24" s="538"/>
      <c r="CK24" s="538"/>
      <c r="CL24" s="538"/>
      <c r="CM24" s="538"/>
      <c r="CN24" s="538"/>
      <c r="CO24" s="538"/>
      <c r="CP24" s="538"/>
      <c r="CQ24" s="539"/>
      <c r="CR24" s="540">
        <v>1861225</v>
      </c>
      <c r="CS24" s="541"/>
      <c r="CT24" s="541"/>
      <c r="CU24" s="541"/>
      <c r="CV24" s="541"/>
      <c r="CW24" s="541"/>
      <c r="CX24" s="541"/>
      <c r="CY24" s="542"/>
      <c r="CZ24" s="569">
        <v>32.5</v>
      </c>
      <c r="DA24" s="570"/>
      <c r="DB24" s="570"/>
      <c r="DC24" s="571"/>
      <c r="DD24" s="572">
        <v>1570592</v>
      </c>
      <c r="DE24" s="541"/>
      <c r="DF24" s="541"/>
      <c r="DG24" s="541"/>
      <c r="DH24" s="541"/>
      <c r="DI24" s="541"/>
      <c r="DJ24" s="541"/>
      <c r="DK24" s="542"/>
      <c r="DL24" s="572">
        <v>1477377</v>
      </c>
      <c r="DM24" s="541"/>
      <c r="DN24" s="541"/>
      <c r="DO24" s="541"/>
      <c r="DP24" s="541"/>
      <c r="DQ24" s="541"/>
      <c r="DR24" s="541"/>
      <c r="DS24" s="541"/>
      <c r="DT24" s="541"/>
      <c r="DU24" s="541"/>
      <c r="DV24" s="542"/>
      <c r="DW24" s="545">
        <v>39.1</v>
      </c>
      <c r="DX24" s="546"/>
      <c r="DY24" s="546"/>
      <c r="DZ24" s="546"/>
      <c r="EA24" s="546"/>
      <c r="EB24" s="546"/>
      <c r="EC24" s="547"/>
    </row>
    <row r="25" spans="2:133" ht="11.25" customHeight="1" x14ac:dyDescent="0.15">
      <c r="B25" s="555" t="s">
        <v>123</v>
      </c>
      <c r="C25" s="556"/>
      <c r="D25" s="556"/>
      <c r="E25" s="556"/>
      <c r="F25" s="556"/>
      <c r="G25" s="556"/>
      <c r="H25" s="556"/>
      <c r="I25" s="556"/>
      <c r="J25" s="556"/>
      <c r="K25" s="556"/>
      <c r="L25" s="556"/>
      <c r="M25" s="556"/>
      <c r="N25" s="556"/>
      <c r="O25" s="556"/>
      <c r="P25" s="556"/>
      <c r="Q25" s="557"/>
      <c r="R25" s="548">
        <v>373125</v>
      </c>
      <c r="S25" s="358"/>
      <c r="T25" s="358"/>
      <c r="U25" s="358"/>
      <c r="V25" s="358"/>
      <c r="W25" s="358"/>
      <c r="X25" s="358"/>
      <c r="Y25" s="549"/>
      <c r="Z25" s="550">
        <v>6.2</v>
      </c>
      <c r="AA25" s="550"/>
      <c r="AB25" s="550"/>
      <c r="AC25" s="550"/>
      <c r="AD25" s="551" t="s">
        <v>188</v>
      </c>
      <c r="AE25" s="551"/>
      <c r="AF25" s="551"/>
      <c r="AG25" s="551"/>
      <c r="AH25" s="551"/>
      <c r="AI25" s="551"/>
      <c r="AJ25" s="551"/>
      <c r="AK25" s="551"/>
      <c r="AL25" s="558" t="s">
        <v>188</v>
      </c>
      <c r="AM25" s="364"/>
      <c r="AN25" s="364"/>
      <c r="AO25" s="559"/>
      <c r="AP25" s="560" t="s">
        <v>427</v>
      </c>
      <c r="AQ25" s="561"/>
      <c r="AR25" s="561"/>
      <c r="AS25" s="561"/>
      <c r="AT25" s="561"/>
      <c r="AU25" s="561"/>
      <c r="AV25" s="561"/>
      <c r="AW25" s="561"/>
      <c r="AX25" s="561"/>
      <c r="AY25" s="561"/>
      <c r="AZ25" s="561"/>
      <c r="BA25" s="561"/>
      <c r="BB25" s="561"/>
      <c r="BC25" s="561"/>
      <c r="BD25" s="561"/>
      <c r="BE25" s="561"/>
      <c r="BF25" s="562"/>
      <c r="BG25" s="548" t="s">
        <v>188</v>
      </c>
      <c r="BH25" s="358"/>
      <c r="BI25" s="358"/>
      <c r="BJ25" s="358"/>
      <c r="BK25" s="358"/>
      <c r="BL25" s="358"/>
      <c r="BM25" s="358"/>
      <c r="BN25" s="549"/>
      <c r="BO25" s="550" t="s">
        <v>188</v>
      </c>
      <c r="BP25" s="550"/>
      <c r="BQ25" s="550"/>
      <c r="BR25" s="550"/>
      <c r="BS25" s="553" t="s">
        <v>188</v>
      </c>
      <c r="BT25" s="358"/>
      <c r="BU25" s="358"/>
      <c r="BV25" s="358"/>
      <c r="BW25" s="358"/>
      <c r="BX25" s="358"/>
      <c r="BY25" s="358"/>
      <c r="BZ25" s="358"/>
      <c r="CA25" s="358"/>
      <c r="CB25" s="554"/>
      <c r="CD25" s="555" t="s">
        <v>223</v>
      </c>
      <c r="CE25" s="556"/>
      <c r="CF25" s="556"/>
      <c r="CG25" s="556"/>
      <c r="CH25" s="556"/>
      <c r="CI25" s="556"/>
      <c r="CJ25" s="556"/>
      <c r="CK25" s="556"/>
      <c r="CL25" s="556"/>
      <c r="CM25" s="556"/>
      <c r="CN25" s="556"/>
      <c r="CO25" s="556"/>
      <c r="CP25" s="556"/>
      <c r="CQ25" s="557"/>
      <c r="CR25" s="548">
        <v>768554</v>
      </c>
      <c r="CS25" s="573"/>
      <c r="CT25" s="573"/>
      <c r="CU25" s="573"/>
      <c r="CV25" s="573"/>
      <c r="CW25" s="573"/>
      <c r="CX25" s="573"/>
      <c r="CY25" s="574"/>
      <c r="CZ25" s="581">
        <v>13.4</v>
      </c>
      <c r="DA25" s="582"/>
      <c r="DB25" s="582"/>
      <c r="DC25" s="583"/>
      <c r="DD25" s="553">
        <v>691210</v>
      </c>
      <c r="DE25" s="573"/>
      <c r="DF25" s="573"/>
      <c r="DG25" s="573"/>
      <c r="DH25" s="573"/>
      <c r="DI25" s="573"/>
      <c r="DJ25" s="573"/>
      <c r="DK25" s="574"/>
      <c r="DL25" s="553">
        <v>681024</v>
      </c>
      <c r="DM25" s="573"/>
      <c r="DN25" s="573"/>
      <c r="DO25" s="573"/>
      <c r="DP25" s="573"/>
      <c r="DQ25" s="573"/>
      <c r="DR25" s="573"/>
      <c r="DS25" s="573"/>
      <c r="DT25" s="573"/>
      <c r="DU25" s="573"/>
      <c r="DV25" s="574"/>
      <c r="DW25" s="558">
        <v>18</v>
      </c>
      <c r="DX25" s="575"/>
      <c r="DY25" s="575"/>
      <c r="DZ25" s="575"/>
      <c r="EA25" s="575"/>
      <c r="EB25" s="575"/>
      <c r="EC25" s="576"/>
    </row>
    <row r="26" spans="2:133" ht="11.25" customHeight="1" x14ac:dyDescent="0.15">
      <c r="B26" s="577" t="s">
        <v>146</v>
      </c>
      <c r="C26" s="578"/>
      <c r="D26" s="578"/>
      <c r="E26" s="578"/>
      <c r="F26" s="578"/>
      <c r="G26" s="578"/>
      <c r="H26" s="578"/>
      <c r="I26" s="578"/>
      <c r="J26" s="578"/>
      <c r="K26" s="578"/>
      <c r="L26" s="578"/>
      <c r="M26" s="578"/>
      <c r="N26" s="578"/>
      <c r="O26" s="578"/>
      <c r="P26" s="578"/>
      <c r="Q26" s="579"/>
      <c r="R26" s="548" t="s">
        <v>188</v>
      </c>
      <c r="S26" s="358"/>
      <c r="T26" s="358"/>
      <c r="U26" s="358"/>
      <c r="V26" s="358"/>
      <c r="W26" s="358"/>
      <c r="X26" s="358"/>
      <c r="Y26" s="549"/>
      <c r="Z26" s="550" t="s">
        <v>188</v>
      </c>
      <c r="AA26" s="550"/>
      <c r="AB26" s="550"/>
      <c r="AC26" s="550"/>
      <c r="AD26" s="551" t="s">
        <v>188</v>
      </c>
      <c r="AE26" s="551"/>
      <c r="AF26" s="551"/>
      <c r="AG26" s="551"/>
      <c r="AH26" s="551"/>
      <c r="AI26" s="551"/>
      <c r="AJ26" s="551"/>
      <c r="AK26" s="551"/>
      <c r="AL26" s="558" t="s">
        <v>188</v>
      </c>
      <c r="AM26" s="364"/>
      <c r="AN26" s="364"/>
      <c r="AO26" s="559"/>
      <c r="AP26" s="560" t="s">
        <v>276</v>
      </c>
      <c r="AQ26" s="580"/>
      <c r="AR26" s="580"/>
      <c r="AS26" s="580"/>
      <c r="AT26" s="580"/>
      <c r="AU26" s="580"/>
      <c r="AV26" s="580"/>
      <c r="AW26" s="580"/>
      <c r="AX26" s="580"/>
      <c r="AY26" s="580"/>
      <c r="AZ26" s="580"/>
      <c r="BA26" s="580"/>
      <c r="BB26" s="580"/>
      <c r="BC26" s="580"/>
      <c r="BD26" s="580"/>
      <c r="BE26" s="580"/>
      <c r="BF26" s="562"/>
      <c r="BG26" s="548" t="s">
        <v>188</v>
      </c>
      <c r="BH26" s="358"/>
      <c r="BI26" s="358"/>
      <c r="BJ26" s="358"/>
      <c r="BK26" s="358"/>
      <c r="BL26" s="358"/>
      <c r="BM26" s="358"/>
      <c r="BN26" s="549"/>
      <c r="BO26" s="550" t="s">
        <v>188</v>
      </c>
      <c r="BP26" s="550"/>
      <c r="BQ26" s="550"/>
      <c r="BR26" s="550"/>
      <c r="BS26" s="553" t="s">
        <v>188</v>
      </c>
      <c r="BT26" s="358"/>
      <c r="BU26" s="358"/>
      <c r="BV26" s="358"/>
      <c r="BW26" s="358"/>
      <c r="BX26" s="358"/>
      <c r="BY26" s="358"/>
      <c r="BZ26" s="358"/>
      <c r="CA26" s="358"/>
      <c r="CB26" s="554"/>
      <c r="CD26" s="555" t="s">
        <v>240</v>
      </c>
      <c r="CE26" s="556"/>
      <c r="CF26" s="556"/>
      <c r="CG26" s="556"/>
      <c r="CH26" s="556"/>
      <c r="CI26" s="556"/>
      <c r="CJ26" s="556"/>
      <c r="CK26" s="556"/>
      <c r="CL26" s="556"/>
      <c r="CM26" s="556"/>
      <c r="CN26" s="556"/>
      <c r="CO26" s="556"/>
      <c r="CP26" s="556"/>
      <c r="CQ26" s="557"/>
      <c r="CR26" s="548">
        <v>480663</v>
      </c>
      <c r="CS26" s="358"/>
      <c r="CT26" s="358"/>
      <c r="CU26" s="358"/>
      <c r="CV26" s="358"/>
      <c r="CW26" s="358"/>
      <c r="CX26" s="358"/>
      <c r="CY26" s="549"/>
      <c r="CZ26" s="581">
        <v>8.4</v>
      </c>
      <c r="DA26" s="582"/>
      <c r="DB26" s="582"/>
      <c r="DC26" s="583"/>
      <c r="DD26" s="553">
        <v>409048</v>
      </c>
      <c r="DE26" s="358"/>
      <c r="DF26" s="358"/>
      <c r="DG26" s="358"/>
      <c r="DH26" s="358"/>
      <c r="DI26" s="358"/>
      <c r="DJ26" s="358"/>
      <c r="DK26" s="549"/>
      <c r="DL26" s="553" t="s">
        <v>188</v>
      </c>
      <c r="DM26" s="358"/>
      <c r="DN26" s="358"/>
      <c r="DO26" s="358"/>
      <c r="DP26" s="358"/>
      <c r="DQ26" s="358"/>
      <c r="DR26" s="358"/>
      <c r="DS26" s="358"/>
      <c r="DT26" s="358"/>
      <c r="DU26" s="358"/>
      <c r="DV26" s="549"/>
      <c r="DW26" s="558" t="s">
        <v>188</v>
      </c>
      <c r="DX26" s="575"/>
      <c r="DY26" s="575"/>
      <c r="DZ26" s="575"/>
      <c r="EA26" s="575"/>
      <c r="EB26" s="575"/>
      <c r="EC26" s="576"/>
    </row>
    <row r="27" spans="2:133" ht="11.25" customHeight="1" x14ac:dyDescent="0.15">
      <c r="B27" s="555" t="s">
        <v>121</v>
      </c>
      <c r="C27" s="556"/>
      <c r="D27" s="556"/>
      <c r="E27" s="556"/>
      <c r="F27" s="556"/>
      <c r="G27" s="556"/>
      <c r="H27" s="556"/>
      <c r="I27" s="556"/>
      <c r="J27" s="556"/>
      <c r="K27" s="556"/>
      <c r="L27" s="556"/>
      <c r="M27" s="556"/>
      <c r="N27" s="556"/>
      <c r="O27" s="556"/>
      <c r="P27" s="556"/>
      <c r="Q27" s="557"/>
      <c r="R27" s="548">
        <v>229115</v>
      </c>
      <c r="S27" s="358"/>
      <c r="T27" s="358"/>
      <c r="U27" s="358"/>
      <c r="V27" s="358"/>
      <c r="W27" s="358"/>
      <c r="X27" s="358"/>
      <c r="Y27" s="549"/>
      <c r="Z27" s="550">
        <v>3.8</v>
      </c>
      <c r="AA27" s="550"/>
      <c r="AB27" s="550"/>
      <c r="AC27" s="550"/>
      <c r="AD27" s="551" t="s">
        <v>188</v>
      </c>
      <c r="AE27" s="551"/>
      <c r="AF27" s="551"/>
      <c r="AG27" s="551"/>
      <c r="AH27" s="551"/>
      <c r="AI27" s="551"/>
      <c r="AJ27" s="551"/>
      <c r="AK27" s="551"/>
      <c r="AL27" s="558" t="s">
        <v>188</v>
      </c>
      <c r="AM27" s="364"/>
      <c r="AN27" s="364"/>
      <c r="AO27" s="559"/>
      <c r="AP27" s="555" t="s">
        <v>210</v>
      </c>
      <c r="AQ27" s="556"/>
      <c r="AR27" s="556"/>
      <c r="AS27" s="556"/>
      <c r="AT27" s="556"/>
      <c r="AU27" s="556"/>
      <c r="AV27" s="556"/>
      <c r="AW27" s="556"/>
      <c r="AX27" s="556"/>
      <c r="AY27" s="556"/>
      <c r="AZ27" s="556"/>
      <c r="BA27" s="556"/>
      <c r="BB27" s="556"/>
      <c r="BC27" s="556"/>
      <c r="BD27" s="556"/>
      <c r="BE27" s="556"/>
      <c r="BF27" s="557"/>
      <c r="BG27" s="548">
        <v>712241</v>
      </c>
      <c r="BH27" s="358"/>
      <c r="BI27" s="358"/>
      <c r="BJ27" s="358"/>
      <c r="BK27" s="358"/>
      <c r="BL27" s="358"/>
      <c r="BM27" s="358"/>
      <c r="BN27" s="549"/>
      <c r="BO27" s="550">
        <v>100</v>
      </c>
      <c r="BP27" s="550"/>
      <c r="BQ27" s="550"/>
      <c r="BR27" s="550"/>
      <c r="BS27" s="553">
        <v>2537</v>
      </c>
      <c r="BT27" s="358"/>
      <c r="BU27" s="358"/>
      <c r="BV27" s="358"/>
      <c r="BW27" s="358"/>
      <c r="BX27" s="358"/>
      <c r="BY27" s="358"/>
      <c r="BZ27" s="358"/>
      <c r="CA27" s="358"/>
      <c r="CB27" s="554"/>
      <c r="CD27" s="555" t="s">
        <v>510</v>
      </c>
      <c r="CE27" s="556"/>
      <c r="CF27" s="556"/>
      <c r="CG27" s="556"/>
      <c r="CH27" s="556"/>
      <c r="CI27" s="556"/>
      <c r="CJ27" s="556"/>
      <c r="CK27" s="556"/>
      <c r="CL27" s="556"/>
      <c r="CM27" s="556"/>
      <c r="CN27" s="556"/>
      <c r="CO27" s="556"/>
      <c r="CP27" s="556"/>
      <c r="CQ27" s="557"/>
      <c r="CR27" s="548">
        <v>358374</v>
      </c>
      <c r="CS27" s="573"/>
      <c r="CT27" s="573"/>
      <c r="CU27" s="573"/>
      <c r="CV27" s="573"/>
      <c r="CW27" s="573"/>
      <c r="CX27" s="573"/>
      <c r="CY27" s="574"/>
      <c r="CZ27" s="581">
        <v>6.3</v>
      </c>
      <c r="DA27" s="582"/>
      <c r="DB27" s="582"/>
      <c r="DC27" s="583"/>
      <c r="DD27" s="553">
        <v>160786</v>
      </c>
      <c r="DE27" s="573"/>
      <c r="DF27" s="573"/>
      <c r="DG27" s="573"/>
      <c r="DH27" s="573"/>
      <c r="DI27" s="573"/>
      <c r="DJ27" s="573"/>
      <c r="DK27" s="574"/>
      <c r="DL27" s="553">
        <v>77757</v>
      </c>
      <c r="DM27" s="573"/>
      <c r="DN27" s="573"/>
      <c r="DO27" s="573"/>
      <c r="DP27" s="573"/>
      <c r="DQ27" s="573"/>
      <c r="DR27" s="573"/>
      <c r="DS27" s="573"/>
      <c r="DT27" s="573"/>
      <c r="DU27" s="573"/>
      <c r="DV27" s="574"/>
      <c r="DW27" s="558">
        <v>2.1</v>
      </c>
      <c r="DX27" s="575"/>
      <c r="DY27" s="575"/>
      <c r="DZ27" s="575"/>
      <c r="EA27" s="575"/>
      <c r="EB27" s="575"/>
      <c r="EC27" s="576"/>
    </row>
    <row r="28" spans="2:133" ht="11.25" customHeight="1" x14ac:dyDescent="0.15">
      <c r="B28" s="555" t="s">
        <v>456</v>
      </c>
      <c r="C28" s="556"/>
      <c r="D28" s="556"/>
      <c r="E28" s="556"/>
      <c r="F28" s="556"/>
      <c r="G28" s="556"/>
      <c r="H28" s="556"/>
      <c r="I28" s="556"/>
      <c r="J28" s="556"/>
      <c r="K28" s="556"/>
      <c r="L28" s="556"/>
      <c r="M28" s="556"/>
      <c r="N28" s="556"/>
      <c r="O28" s="556"/>
      <c r="P28" s="556"/>
      <c r="Q28" s="557"/>
      <c r="R28" s="548">
        <v>97483</v>
      </c>
      <c r="S28" s="358"/>
      <c r="T28" s="358"/>
      <c r="U28" s="358"/>
      <c r="V28" s="358"/>
      <c r="W28" s="358"/>
      <c r="X28" s="358"/>
      <c r="Y28" s="549"/>
      <c r="Z28" s="550">
        <v>1.6</v>
      </c>
      <c r="AA28" s="550"/>
      <c r="AB28" s="550"/>
      <c r="AC28" s="550"/>
      <c r="AD28" s="551">
        <v>347</v>
      </c>
      <c r="AE28" s="551"/>
      <c r="AF28" s="551"/>
      <c r="AG28" s="551"/>
      <c r="AH28" s="551"/>
      <c r="AI28" s="551"/>
      <c r="AJ28" s="551"/>
      <c r="AK28" s="551"/>
      <c r="AL28" s="558">
        <v>0</v>
      </c>
      <c r="AM28" s="364"/>
      <c r="AN28" s="364"/>
      <c r="AO28" s="559"/>
      <c r="AP28" s="563"/>
      <c r="AQ28" s="564"/>
      <c r="AR28" s="564"/>
      <c r="AS28" s="564"/>
      <c r="AT28" s="564"/>
      <c r="AU28" s="564"/>
      <c r="AV28" s="564"/>
      <c r="AW28" s="564"/>
      <c r="AX28" s="564"/>
      <c r="AY28" s="564"/>
      <c r="AZ28" s="564"/>
      <c r="BA28" s="564"/>
      <c r="BB28" s="564"/>
      <c r="BC28" s="564"/>
      <c r="BD28" s="564"/>
      <c r="BE28" s="564"/>
      <c r="BF28" s="565"/>
      <c r="BG28" s="548"/>
      <c r="BH28" s="358"/>
      <c r="BI28" s="358"/>
      <c r="BJ28" s="358"/>
      <c r="BK28" s="358"/>
      <c r="BL28" s="358"/>
      <c r="BM28" s="358"/>
      <c r="BN28" s="549"/>
      <c r="BO28" s="550"/>
      <c r="BP28" s="550"/>
      <c r="BQ28" s="550"/>
      <c r="BR28" s="550"/>
      <c r="BS28" s="551"/>
      <c r="BT28" s="551"/>
      <c r="BU28" s="551"/>
      <c r="BV28" s="551"/>
      <c r="BW28" s="551"/>
      <c r="BX28" s="551"/>
      <c r="BY28" s="551"/>
      <c r="BZ28" s="551"/>
      <c r="CA28" s="551"/>
      <c r="CB28" s="552"/>
      <c r="CD28" s="555" t="s">
        <v>117</v>
      </c>
      <c r="CE28" s="556"/>
      <c r="CF28" s="556"/>
      <c r="CG28" s="556"/>
      <c r="CH28" s="556"/>
      <c r="CI28" s="556"/>
      <c r="CJ28" s="556"/>
      <c r="CK28" s="556"/>
      <c r="CL28" s="556"/>
      <c r="CM28" s="556"/>
      <c r="CN28" s="556"/>
      <c r="CO28" s="556"/>
      <c r="CP28" s="556"/>
      <c r="CQ28" s="557"/>
      <c r="CR28" s="548">
        <v>734297</v>
      </c>
      <c r="CS28" s="358"/>
      <c r="CT28" s="358"/>
      <c r="CU28" s="358"/>
      <c r="CV28" s="358"/>
      <c r="CW28" s="358"/>
      <c r="CX28" s="358"/>
      <c r="CY28" s="549"/>
      <c r="CZ28" s="581">
        <v>12.8</v>
      </c>
      <c r="DA28" s="582"/>
      <c r="DB28" s="582"/>
      <c r="DC28" s="583"/>
      <c r="DD28" s="553">
        <v>718596</v>
      </c>
      <c r="DE28" s="358"/>
      <c r="DF28" s="358"/>
      <c r="DG28" s="358"/>
      <c r="DH28" s="358"/>
      <c r="DI28" s="358"/>
      <c r="DJ28" s="358"/>
      <c r="DK28" s="549"/>
      <c r="DL28" s="553">
        <v>718596</v>
      </c>
      <c r="DM28" s="358"/>
      <c r="DN28" s="358"/>
      <c r="DO28" s="358"/>
      <c r="DP28" s="358"/>
      <c r="DQ28" s="358"/>
      <c r="DR28" s="358"/>
      <c r="DS28" s="358"/>
      <c r="DT28" s="358"/>
      <c r="DU28" s="358"/>
      <c r="DV28" s="549"/>
      <c r="DW28" s="558">
        <v>19</v>
      </c>
      <c r="DX28" s="575"/>
      <c r="DY28" s="575"/>
      <c r="DZ28" s="575"/>
      <c r="EA28" s="575"/>
      <c r="EB28" s="575"/>
      <c r="EC28" s="576"/>
    </row>
    <row r="29" spans="2:133" ht="11.25" customHeight="1" x14ac:dyDescent="0.15">
      <c r="B29" s="555" t="s">
        <v>384</v>
      </c>
      <c r="C29" s="556"/>
      <c r="D29" s="556"/>
      <c r="E29" s="556"/>
      <c r="F29" s="556"/>
      <c r="G29" s="556"/>
      <c r="H29" s="556"/>
      <c r="I29" s="556"/>
      <c r="J29" s="556"/>
      <c r="K29" s="556"/>
      <c r="L29" s="556"/>
      <c r="M29" s="556"/>
      <c r="N29" s="556"/>
      <c r="O29" s="556"/>
      <c r="P29" s="556"/>
      <c r="Q29" s="557"/>
      <c r="R29" s="548">
        <v>6724</v>
      </c>
      <c r="S29" s="358"/>
      <c r="T29" s="358"/>
      <c r="U29" s="358"/>
      <c r="V29" s="358"/>
      <c r="W29" s="358"/>
      <c r="X29" s="358"/>
      <c r="Y29" s="549"/>
      <c r="Z29" s="550">
        <v>0.1</v>
      </c>
      <c r="AA29" s="550"/>
      <c r="AB29" s="550"/>
      <c r="AC29" s="550"/>
      <c r="AD29" s="551" t="s">
        <v>188</v>
      </c>
      <c r="AE29" s="551"/>
      <c r="AF29" s="551"/>
      <c r="AG29" s="551"/>
      <c r="AH29" s="551"/>
      <c r="AI29" s="551"/>
      <c r="AJ29" s="551"/>
      <c r="AK29" s="551"/>
      <c r="AL29" s="558" t="s">
        <v>188</v>
      </c>
      <c r="AM29" s="364"/>
      <c r="AN29" s="364"/>
      <c r="AO29" s="559"/>
      <c r="AP29" s="352" t="s">
        <v>504</v>
      </c>
      <c r="AQ29" s="353"/>
      <c r="AR29" s="353"/>
      <c r="AS29" s="353"/>
      <c r="AT29" s="353"/>
      <c r="AU29" s="353"/>
      <c r="AV29" s="353"/>
      <c r="AW29" s="353"/>
      <c r="AX29" s="353"/>
      <c r="AY29" s="353"/>
      <c r="AZ29" s="353"/>
      <c r="BA29" s="353"/>
      <c r="BB29" s="353"/>
      <c r="BC29" s="353"/>
      <c r="BD29" s="353"/>
      <c r="BE29" s="353"/>
      <c r="BF29" s="428"/>
      <c r="BG29" s="352" t="s">
        <v>16</v>
      </c>
      <c r="BH29" s="584"/>
      <c r="BI29" s="584"/>
      <c r="BJ29" s="584"/>
      <c r="BK29" s="584"/>
      <c r="BL29" s="584"/>
      <c r="BM29" s="584"/>
      <c r="BN29" s="584"/>
      <c r="BO29" s="584"/>
      <c r="BP29" s="584"/>
      <c r="BQ29" s="585"/>
      <c r="BR29" s="352" t="s">
        <v>160</v>
      </c>
      <c r="BS29" s="584"/>
      <c r="BT29" s="584"/>
      <c r="BU29" s="584"/>
      <c r="BV29" s="584"/>
      <c r="BW29" s="584"/>
      <c r="BX29" s="584"/>
      <c r="BY29" s="584"/>
      <c r="BZ29" s="584"/>
      <c r="CA29" s="584"/>
      <c r="CB29" s="585"/>
      <c r="CD29" s="494" t="s">
        <v>296</v>
      </c>
      <c r="CE29" s="481"/>
      <c r="CF29" s="555" t="s">
        <v>207</v>
      </c>
      <c r="CG29" s="556"/>
      <c r="CH29" s="556"/>
      <c r="CI29" s="556"/>
      <c r="CJ29" s="556"/>
      <c r="CK29" s="556"/>
      <c r="CL29" s="556"/>
      <c r="CM29" s="556"/>
      <c r="CN29" s="556"/>
      <c r="CO29" s="556"/>
      <c r="CP29" s="556"/>
      <c r="CQ29" s="557"/>
      <c r="CR29" s="548">
        <v>734297</v>
      </c>
      <c r="CS29" s="573"/>
      <c r="CT29" s="573"/>
      <c r="CU29" s="573"/>
      <c r="CV29" s="573"/>
      <c r="CW29" s="573"/>
      <c r="CX29" s="573"/>
      <c r="CY29" s="574"/>
      <c r="CZ29" s="581">
        <v>12.8</v>
      </c>
      <c r="DA29" s="582"/>
      <c r="DB29" s="582"/>
      <c r="DC29" s="583"/>
      <c r="DD29" s="553">
        <v>718596</v>
      </c>
      <c r="DE29" s="573"/>
      <c r="DF29" s="573"/>
      <c r="DG29" s="573"/>
      <c r="DH29" s="573"/>
      <c r="DI29" s="573"/>
      <c r="DJ29" s="573"/>
      <c r="DK29" s="574"/>
      <c r="DL29" s="553">
        <v>718596</v>
      </c>
      <c r="DM29" s="573"/>
      <c r="DN29" s="573"/>
      <c r="DO29" s="573"/>
      <c r="DP29" s="573"/>
      <c r="DQ29" s="573"/>
      <c r="DR29" s="573"/>
      <c r="DS29" s="573"/>
      <c r="DT29" s="573"/>
      <c r="DU29" s="573"/>
      <c r="DV29" s="574"/>
      <c r="DW29" s="558">
        <v>19</v>
      </c>
      <c r="DX29" s="575"/>
      <c r="DY29" s="575"/>
      <c r="DZ29" s="575"/>
      <c r="EA29" s="575"/>
      <c r="EB29" s="575"/>
      <c r="EC29" s="576"/>
    </row>
    <row r="30" spans="2:133" ht="11.25" customHeight="1" x14ac:dyDescent="0.15">
      <c r="B30" s="555" t="s">
        <v>195</v>
      </c>
      <c r="C30" s="556"/>
      <c r="D30" s="556"/>
      <c r="E30" s="556"/>
      <c r="F30" s="556"/>
      <c r="G30" s="556"/>
      <c r="H30" s="556"/>
      <c r="I30" s="556"/>
      <c r="J30" s="556"/>
      <c r="K30" s="556"/>
      <c r="L30" s="556"/>
      <c r="M30" s="556"/>
      <c r="N30" s="556"/>
      <c r="O30" s="556"/>
      <c r="P30" s="556"/>
      <c r="Q30" s="557"/>
      <c r="R30" s="548">
        <v>316453</v>
      </c>
      <c r="S30" s="358"/>
      <c r="T30" s="358"/>
      <c r="U30" s="358"/>
      <c r="V30" s="358"/>
      <c r="W30" s="358"/>
      <c r="X30" s="358"/>
      <c r="Y30" s="549"/>
      <c r="Z30" s="550">
        <v>5.3</v>
      </c>
      <c r="AA30" s="550"/>
      <c r="AB30" s="550"/>
      <c r="AC30" s="550"/>
      <c r="AD30" s="551" t="s">
        <v>188</v>
      </c>
      <c r="AE30" s="551"/>
      <c r="AF30" s="551"/>
      <c r="AG30" s="551"/>
      <c r="AH30" s="551"/>
      <c r="AI30" s="551"/>
      <c r="AJ30" s="551"/>
      <c r="AK30" s="551"/>
      <c r="AL30" s="558" t="s">
        <v>188</v>
      </c>
      <c r="AM30" s="364"/>
      <c r="AN30" s="364"/>
      <c r="AO30" s="559"/>
      <c r="AP30" s="499" t="s">
        <v>199</v>
      </c>
      <c r="AQ30" s="500"/>
      <c r="AR30" s="500"/>
      <c r="AS30" s="500"/>
      <c r="AT30" s="590" t="s">
        <v>76</v>
      </c>
      <c r="AU30" s="45"/>
      <c r="AV30" s="45"/>
      <c r="AW30" s="45"/>
      <c r="AX30" s="537" t="s">
        <v>200</v>
      </c>
      <c r="AY30" s="538"/>
      <c r="AZ30" s="538"/>
      <c r="BA30" s="538"/>
      <c r="BB30" s="538"/>
      <c r="BC30" s="538"/>
      <c r="BD30" s="538"/>
      <c r="BE30" s="538"/>
      <c r="BF30" s="539"/>
      <c r="BG30" s="593">
        <v>98.9</v>
      </c>
      <c r="BH30" s="594"/>
      <c r="BI30" s="594"/>
      <c r="BJ30" s="594"/>
      <c r="BK30" s="594"/>
      <c r="BL30" s="594"/>
      <c r="BM30" s="546">
        <v>97.6</v>
      </c>
      <c r="BN30" s="594"/>
      <c r="BO30" s="594"/>
      <c r="BP30" s="594"/>
      <c r="BQ30" s="595"/>
      <c r="BR30" s="593">
        <v>98.9</v>
      </c>
      <c r="BS30" s="594"/>
      <c r="BT30" s="594"/>
      <c r="BU30" s="594"/>
      <c r="BV30" s="594"/>
      <c r="BW30" s="594"/>
      <c r="BX30" s="546">
        <v>96.6</v>
      </c>
      <c r="BY30" s="594"/>
      <c r="BZ30" s="594"/>
      <c r="CA30" s="594"/>
      <c r="CB30" s="595"/>
      <c r="CD30" s="495"/>
      <c r="CE30" s="484"/>
      <c r="CF30" s="555" t="s">
        <v>13</v>
      </c>
      <c r="CG30" s="556"/>
      <c r="CH30" s="556"/>
      <c r="CI30" s="556"/>
      <c r="CJ30" s="556"/>
      <c r="CK30" s="556"/>
      <c r="CL30" s="556"/>
      <c r="CM30" s="556"/>
      <c r="CN30" s="556"/>
      <c r="CO30" s="556"/>
      <c r="CP30" s="556"/>
      <c r="CQ30" s="557"/>
      <c r="CR30" s="548">
        <v>690288</v>
      </c>
      <c r="CS30" s="358"/>
      <c r="CT30" s="358"/>
      <c r="CU30" s="358"/>
      <c r="CV30" s="358"/>
      <c r="CW30" s="358"/>
      <c r="CX30" s="358"/>
      <c r="CY30" s="549"/>
      <c r="CZ30" s="581">
        <v>12.1</v>
      </c>
      <c r="DA30" s="582"/>
      <c r="DB30" s="582"/>
      <c r="DC30" s="583"/>
      <c r="DD30" s="553">
        <v>674985</v>
      </c>
      <c r="DE30" s="358"/>
      <c r="DF30" s="358"/>
      <c r="DG30" s="358"/>
      <c r="DH30" s="358"/>
      <c r="DI30" s="358"/>
      <c r="DJ30" s="358"/>
      <c r="DK30" s="549"/>
      <c r="DL30" s="553">
        <v>674985</v>
      </c>
      <c r="DM30" s="358"/>
      <c r="DN30" s="358"/>
      <c r="DO30" s="358"/>
      <c r="DP30" s="358"/>
      <c r="DQ30" s="358"/>
      <c r="DR30" s="358"/>
      <c r="DS30" s="358"/>
      <c r="DT30" s="358"/>
      <c r="DU30" s="358"/>
      <c r="DV30" s="549"/>
      <c r="DW30" s="558">
        <v>17.8</v>
      </c>
      <c r="DX30" s="575"/>
      <c r="DY30" s="575"/>
      <c r="DZ30" s="575"/>
      <c r="EA30" s="575"/>
      <c r="EB30" s="575"/>
      <c r="EC30" s="576"/>
    </row>
    <row r="31" spans="2:133" ht="11.25" customHeight="1" x14ac:dyDescent="0.15">
      <c r="B31" s="555" t="s">
        <v>23</v>
      </c>
      <c r="C31" s="556"/>
      <c r="D31" s="556"/>
      <c r="E31" s="556"/>
      <c r="F31" s="556"/>
      <c r="G31" s="556"/>
      <c r="H31" s="556"/>
      <c r="I31" s="556"/>
      <c r="J31" s="556"/>
      <c r="K31" s="556"/>
      <c r="L31" s="556"/>
      <c r="M31" s="556"/>
      <c r="N31" s="556"/>
      <c r="O31" s="556"/>
      <c r="P31" s="556"/>
      <c r="Q31" s="557"/>
      <c r="R31" s="548">
        <v>131242</v>
      </c>
      <c r="S31" s="358"/>
      <c r="T31" s="358"/>
      <c r="U31" s="358"/>
      <c r="V31" s="358"/>
      <c r="W31" s="358"/>
      <c r="X31" s="358"/>
      <c r="Y31" s="549"/>
      <c r="Z31" s="550">
        <v>2.2000000000000002</v>
      </c>
      <c r="AA31" s="550"/>
      <c r="AB31" s="550"/>
      <c r="AC31" s="550"/>
      <c r="AD31" s="551" t="s">
        <v>188</v>
      </c>
      <c r="AE31" s="551"/>
      <c r="AF31" s="551"/>
      <c r="AG31" s="551"/>
      <c r="AH31" s="551"/>
      <c r="AI31" s="551"/>
      <c r="AJ31" s="551"/>
      <c r="AK31" s="551"/>
      <c r="AL31" s="558" t="s">
        <v>188</v>
      </c>
      <c r="AM31" s="364"/>
      <c r="AN31" s="364"/>
      <c r="AO31" s="559"/>
      <c r="AP31" s="589"/>
      <c r="AQ31" s="416"/>
      <c r="AR31" s="416"/>
      <c r="AS31" s="416"/>
      <c r="AT31" s="591"/>
      <c r="AU31" s="8" t="s">
        <v>325</v>
      </c>
      <c r="AV31" s="8"/>
      <c r="AW31" s="8"/>
      <c r="AX31" s="555" t="s">
        <v>203</v>
      </c>
      <c r="AY31" s="556"/>
      <c r="AZ31" s="556"/>
      <c r="BA31" s="556"/>
      <c r="BB31" s="556"/>
      <c r="BC31" s="556"/>
      <c r="BD31" s="556"/>
      <c r="BE31" s="556"/>
      <c r="BF31" s="557"/>
      <c r="BG31" s="586">
        <v>99.2</v>
      </c>
      <c r="BH31" s="573"/>
      <c r="BI31" s="573"/>
      <c r="BJ31" s="573"/>
      <c r="BK31" s="573"/>
      <c r="BL31" s="573"/>
      <c r="BM31" s="364">
        <v>98.1</v>
      </c>
      <c r="BN31" s="587"/>
      <c r="BO31" s="587"/>
      <c r="BP31" s="587"/>
      <c r="BQ31" s="588"/>
      <c r="BR31" s="586">
        <v>99.2</v>
      </c>
      <c r="BS31" s="573"/>
      <c r="BT31" s="573"/>
      <c r="BU31" s="573"/>
      <c r="BV31" s="573"/>
      <c r="BW31" s="573"/>
      <c r="BX31" s="364">
        <v>97.7</v>
      </c>
      <c r="BY31" s="587"/>
      <c r="BZ31" s="587"/>
      <c r="CA31" s="587"/>
      <c r="CB31" s="588"/>
      <c r="CD31" s="495"/>
      <c r="CE31" s="484"/>
      <c r="CF31" s="555" t="s">
        <v>314</v>
      </c>
      <c r="CG31" s="556"/>
      <c r="CH31" s="556"/>
      <c r="CI31" s="556"/>
      <c r="CJ31" s="556"/>
      <c r="CK31" s="556"/>
      <c r="CL31" s="556"/>
      <c r="CM31" s="556"/>
      <c r="CN31" s="556"/>
      <c r="CO31" s="556"/>
      <c r="CP31" s="556"/>
      <c r="CQ31" s="557"/>
      <c r="CR31" s="548">
        <v>44009</v>
      </c>
      <c r="CS31" s="573"/>
      <c r="CT31" s="573"/>
      <c r="CU31" s="573"/>
      <c r="CV31" s="573"/>
      <c r="CW31" s="573"/>
      <c r="CX31" s="573"/>
      <c r="CY31" s="574"/>
      <c r="CZ31" s="581">
        <v>0.8</v>
      </c>
      <c r="DA31" s="582"/>
      <c r="DB31" s="582"/>
      <c r="DC31" s="583"/>
      <c r="DD31" s="553">
        <v>43611</v>
      </c>
      <c r="DE31" s="573"/>
      <c r="DF31" s="573"/>
      <c r="DG31" s="573"/>
      <c r="DH31" s="573"/>
      <c r="DI31" s="573"/>
      <c r="DJ31" s="573"/>
      <c r="DK31" s="574"/>
      <c r="DL31" s="553">
        <v>43611</v>
      </c>
      <c r="DM31" s="573"/>
      <c r="DN31" s="573"/>
      <c r="DO31" s="573"/>
      <c r="DP31" s="573"/>
      <c r="DQ31" s="573"/>
      <c r="DR31" s="573"/>
      <c r="DS31" s="573"/>
      <c r="DT31" s="573"/>
      <c r="DU31" s="573"/>
      <c r="DV31" s="574"/>
      <c r="DW31" s="558">
        <v>1.2</v>
      </c>
      <c r="DX31" s="575"/>
      <c r="DY31" s="575"/>
      <c r="DZ31" s="575"/>
      <c r="EA31" s="575"/>
      <c r="EB31" s="575"/>
      <c r="EC31" s="576"/>
    </row>
    <row r="32" spans="2:133" ht="11.25" customHeight="1" x14ac:dyDescent="0.15">
      <c r="B32" s="555" t="s">
        <v>63</v>
      </c>
      <c r="C32" s="556"/>
      <c r="D32" s="556"/>
      <c r="E32" s="556"/>
      <c r="F32" s="556"/>
      <c r="G32" s="556"/>
      <c r="H32" s="556"/>
      <c r="I32" s="556"/>
      <c r="J32" s="556"/>
      <c r="K32" s="556"/>
      <c r="L32" s="556"/>
      <c r="M32" s="556"/>
      <c r="N32" s="556"/>
      <c r="O32" s="556"/>
      <c r="P32" s="556"/>
      <c r="Q32" s="557"/>
      <c r="R32" s="548">
        <v>147206</v>
      </c>
      <c r="S32" s="358"/>
      <c r="T32" s="358"/>
      <c r="U32" s="358"/>
      <c r="V32" s="358"/>
      <c r="W32" s="358"/>
      <c r="X32" s="358"/>
      <c r="Y32" s="549"/>
      <c r="Z32" s="550">
        <v>2.5</v>
      </c>
      <c r="AA32" s="550"/>
      <c r="AB32" s="550"/>
      <c r="AC32" s="550"/>
      <c r="AD32" s="551">
        <v>1</v>
      </c>
      <c r="AE32" s="551"/>
      <c r="AF32" s="551"/>
      <c r="AG32" s="551"/>
      <c r="AH32" s="551"/>
      <c r="AI32" s="551"/>
      <c r="AJ32" s="551"/>
      <c r="AK32" s="551"/>
      <c r="AL32" s="558">
        <v>0</v>
      </c>
      <c r="AM32" s="364"/>
      <c r="AN32" s="364"/>
      <c r="AO32" s="559"/>
      <c r="AP32" s="502"/>
      <c r="AQ32" s="503"/>
      <c r="AR32" s="503"/>
      <c r="AS32" s="503"/>
      <c r="AT32" s="592"/>
      <c r="AU32" s="46"/>
      <c r="AV32" s="46"/>
      <c r="AW32" s="46"/>
      <c r="AX32" s="563" t="s">
        <v>405</v>
      </c>
      <c r="AY32" s="564"/>
      <c r="AZ32" s="564"/>
      <c r="BA32" s="564"/>
      <c r="BB32" s="564"/>
      <c r="BC32" s="564"/>
      <c r="BD32" s="564"/>
      <c r="BE32" s="564"/>
      <c r="BF32" s="565"/>
      <c r="BG32" s="596">
        <v>98.6</v>
      </c>
      <c r="BH32" s="597"/>
      <c r="BI32" s="597"/>
      <c r="BJ32" s="597"/>
      <c r="BK32" s="597"/>
      <c r="BL32" s="597"/>
      <c r="BM32" s="598">
        <v>96.8</v>
      </c>
      <c r="BN32" s="597"/>
      <c r="BO32" s="597"/>
      <c r="BP32" s="597"/>
      <c r="BQ32" s="599"/>
      <c r="BR32" s="596">
        <v>98.5</v>
      </c>
      <c r="BS32" s="597"/>
      <c r="BT32" s="597"/>
      <c r="BU32" s="597"/>
      <c r="BV32" s="597"/>
      <c r="BW32" s="597"/>
      <c r="BX32" s="598">
        <v>95.3</v>
      </c>
      <c r="BY32" s="597"/>
      <c r="BZ32" s="597"/>
      <c r="CA32" s="597"/>
      <c r="CB32" s="599"/>
      <c r="CD32" s="496"/>
      <c r="CE32" s="498"/>
      <c r="CF32" s="555" t="s">
        <v>392</v>
      </c>
      <c r="CG32" s="556"/>
      <c r="CH32" s="556"/>
      <c r="CI32" s="556"/>
      <c r="CJ32" s="556"/>
      <c r="CK32" s="556"/>
      <c r="CL32" s="556"/>
      <c r="CM32" s="556"/>
      <c r="CN32" s="556"/>
      <c r="CO32" s="556"/>
      <c r="CP32" s="556"/>
      <c r="CQ32" s="557"/>
      <c r="CR32" s="548" t="s">
        <v>188</v>
      </c>
      <c r="CS32" s="358"/>
      <c r="CT32" s="358"/>
      <c r="CU32" s="358"/>
      <c r="CV32" s="358"/>
      <c r="CW32" s="358"/>
      <c r="CX32" s="358"/>
      <c r="CY32" s="549"/>
      <c r="CZ32" s="581" t="s">
        <v>188</v>
      </c>
      <c r="DA32" s="582"/>
      <c r="DB32" s="582"/>
      <c r="DC32" s="583"/>
      <c r="DD32" s="553" t="s">
        <v>188</v>
      </c>
      <c r="DE32" s="358"/>
      <c r="DF32" s="358"/>
      <c r="DG32" s="358"/>
      <c r="DH32" s="358"/>
      <c r="DI32" s="358"/>
      <c r="DJ32" s="358"/>
      <c r="DK32" s="549"/>
      <c r="DL32" s="553" t="s">
        <v>188</v>
      </c>
      <c r="DM32" s="358"/>
      <c r="DN32" s="358"/>
      <c r="DO32" s="358"/>
      <c r="DP32" s="358"/>
      <c r="DQ32" s="358"/>
      <c r="DR32" s="358"/>
      <c r="DS32" s="358"/>
      <c r="DT32" s="358"/>
      <c r="DU32" s="358"/>
      <c r="DV32" s="549"/>
      <c r="DW32" s="558" t="s">
        <v>188</v>
      </c>
      <c r="DX32" s="575"/>
      <c r="DY32" s="575"/>
      <c r="DZ32" s="575"/>
      <c r="EA32" s="575"/>
      <c r="EB32" s="575"/>
      <c r="EC32" s="576"/>
    </row>
    <row r="33" spans="2:133" ht="11.25" customHeight="1" x14ac:dyDescent="0.15">
      <c r="B33" s="555" t="s">
        <v>103</v>
      </c>
      <c r="C33" s="556"/>
      <c r="D33" s="556"/>
      <c r="E33" s="556"/>
      <c r="F33" s="556"/>
      <c r="G33" s="556"/>
      <c r="H33" s="556"/>
      <c r="I33" s="556"/>
      <c r="J33" s="556"/>
      <c r="K33" s="556"/>
      <c r="L33" s="556"/>
      <c r="M33" s="556"/>
      <c r="N33" s="556"/>
      <c r="O33" s="556"/>
      <c r="P33" s="556"/>
      <c r="Q33" s="557"/>
      <c r="R33" s="548">
        <v>520392</v>
      </c>
      <c r="S33" s="358"/>
      <c r="T33" s="358"/>
      <c r="U33" s="358"/>
      <c r="V33" s="358"/>
      <c r="W33" s="358"/>
      <c r="X33" s="358"/>
      <c r="Y33" s="549"/>
      <c r="Z33" s="550">
        <v>8.6999999999999993</v>
      </c>
      <c r="AA33" s="550"/>
      <c r="AB33" s="550"/>
      <c r="AC33" s="550"/>
      <c r="AD33" s="551" t="s">
        <v>188</v>
      </c>
      <c r="AE33" s="551"/>
      <c r="AF33" s="551"/>
      <c r="AG33" s="551"/>
      <c r="AH33" s="551"/>
      <c r="AI33" s="551"/>
      <c r="AJ33" s="551"/>
      <c r="AK33" s="551"/>
      <c r="AL33" s="558" t="s">
        <v>188</v>
      </c>
      <c r="AM33" s="364"/>
      <c r="AN33" s="364"/>
      <c r="AO33" s="559"/>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55" t="s">
        <v>464</v>
      </c>
      <c r="CE33" s="556"/>
      <c r="CF33" s="556"/>
      <c r="CG33" s="556"/>
      <c r="CH33" s="556"/>
      <c r="CI33" s="556"/>
      <c r="CJ33" s="556"/>
      <c r="CK33" s="556"/>
      <c r="CL33" s="556"/>
      <c r="CM33" s="556"/>
      <c r="CN33" s="556"/>
      <c r="CO33" s="556"/>
      <c r="CP33" s="556"/>
      <c r="CQ33" s="557"/>
      <c r="CR33" s="548">
        <v>3161985</v>
      </c>
      <c r="CS33" s="573"/>
      <c r="CT33" s="573"/>
      <c r="CU33" s="573"/>
      <c r="CV33" s="573"/>
      <c r="CW33" s="573"/>
      <c r="CX33" s="573"/>
      <c r="CY33" s="574"/>
      <c r="CZ33" s="581">
        <v>55.2</v>
      </c>
      <c r="DA33" s="582"/>
      <c r="DB33" s="582"/>
      <c r="DC33" s="583"/>
      <c r="DD33" s="553">
        <v>2418827</v>
      </c>
      <c r="DE33" s="573"/>
      <c r="DF33" s="573"/>
      <c r="DG33" s="573"/>
      <c r="DH33" s="573"/>
      <c r="DI33" s="573"/>
      <c r="DJ33" s="573"/>
      <c r="DK33" s="574"/>
      <c r="DL33" s="553">
        <v>1950016</v>
      </c>
      <c r="DM33" s="573"/>
      <c r="DN33" s="573"/>
      <c r="DO33" s="573"/>
      <c r="DP33" s="573"/>
      <c r="DQ33" s="573"/>
      <c r="DR33" s="573"/>
      <c r="DS33" s="573"/>
      <c r="DT33" s="573"/>
      <c r="DU33" s="573"/>
      <c r="DV33" s="574"/>
      <c r="DW33" s="558">
        <v>51.6</v>
      </c>
      <c r="DX33" s="575"/>
      <c r="DY33" s="575"/>
      <c r="DZ33" s="575"/>
      <c r="EA33" s="575"/>
      <c r="EB33" s="575"/>
      <c r="EC33" s="576"/>
    </row>
    <row r="34" spans="2:133" ht="11.25" customHeight="1" x14ac:dyDescent="0.15">
      <c r="B34" s="555" t="s">
        <v>400</v>
      </c>
      <c r="C34" s="556"/>
      <c r="D34" s="556"/>
      <c r="E34" s="556"/>
      <c r="F34" s="556"/>
      <c r="G34" s="556"/>
      <c r="H34" s="556"/>
      <c r="I34" s="556"/>
      <c r="J34" s="556"/>
      <c r="K34" s="556"/>
      <c r="L34" s="556"/>
      <c r="M34" s="556"/>
      <c r="N34" s="556"/>
      <c r="O34" s="556"/>
      <c r="P34" s="556"/>
      <c r="Q34" s="557"/>
      <c r="R34" s="548" t="s">
        <v>188</v>
      </c>
      <c r="S34" s="358"/>
      <c r="T34" s="358"/>
      <c r="U34" s="358"/>
      <c r="V34" s="358"/>
      <c r="W34" s="358"/>
      <c r="X34" s="358"/>
      <c r="Y34" s="549"/>
      <c r="Z34" s="550" t="s">
        <v>188</v>
      </c>
      <c r="AA34" s="550"/>
      <c r="AB34" s="550"/>
      <c r="AC34" s="550"/>
      <c r="AD34" s="551" t="s">
        <v>188</v>
      </c>
      <c r="AE34" s="551"/>
      <c r="AF34" s="551"/>
      <c r="AG34" s="551"/>
      <c r="AH34" s="551"/>
      <c r="AI34" s="551"/>
      <c r="AJ34" s="551"/>
      <c r="AK34" s="551"/>
      <c r="AL34" s="558" t="s">
        <v>188</v>
      </c>
      <c r="AM34" s="364"/>
      <c r="AN34" s="364"/>
      <c r="AO34" s="559"/>
      <c r="AP34" s="18"/>
      <c r="AQ34" s="352" t="s">
        <v>143</v>
      </c>
      <c r="AR34" s="353"/>
      <c r="AS34" s="353"/>
      <c r="AT34" s="353"/>
      <c r="AU34" s="353"/>
      <c r="AV34" s="353"/>
      <c r="AW34" s="353"/>
      <c r="AX34" s="353"/>
      <c r="AY34" s="353"/>
      <c r="AZ34" s="353"/>
      <c r="BA34" s="353"/>
      <c r="BB34" s="353"/>
      <c r="BC34" s="353"/>
      <c r="BD34" s="353"/>
      <c r="BE34" s="353"/>
      <c r="BF34" s="428"/>
      <c r="BG34" s="352" t="s">
        <v>353</v>
      </c>
      <c r="BH34" s="353"/>
      <c r="BI34" s="353"/>
      <c r="BJ34" s="353"/>
      <c r="BK34" s="353"/>
      <c r="BL34" s="353"/>
      <c r="BM34" s="353"/>
      <c r="BN34" s="353"/>
      <c r="BO34" s="353"/>
      <c r="BP34" s="353"/>
      <c r="BQ34" s="353"/>
      <c r="BR34" s="353"/>
      <c r="BS34" s="353"/>
      <c r="BT34" s="353"/>
      <c r="BU34" s="353"/>
      <c r="BV34" s="353"/>
      <c r="BW34" s="353"/>
      <c r="BX34" s="353"/>
      <c r="BY34" s="353"/>
      <c r="BZ34" s="353"/>
      <c r="CA34" s="353"/>
      <c r="CB34" s="428"/>
      <c r="CD34" s="555" t="s">
        <v>283</v>
      </c>
      <c r="CE34" s="556"/>
      <c r="CF34" s="556"/>
      <c r="CG34" s="556"/>
      <c r="CH34" s="556"/>
      <c r="CI34" s="556"/>
      <c r="CJ34" s="556"/>
      <c r="CK34" s="556"/>
      <c r="CL34" s="556"/>
      <c r="CM34" s="556"/>
      <c r="CN34" s="556"/>
      <c r="CO34" s="556"/>
      <c r="CP34" s="556"/>
      <c r="CQ34" s="557"/>
      <c r="CR34" s="548">
        <v>992563</v>
      </c>
      <c r="CS34" s="358"/>
      <c r="CT34" s="358"/>
      <c r="CU34" s="358"/>
      <c r="CV34" s="358"/>
      <c r="CW34" s="358"/>
      <c r="CX34" s="358"/>
      <c r="CY34" s="549"/>
      <c r="CZ34" s="581">
        <v>17.3</v>
      </c>
      <c r="DA34" s="582"/>
      <c r="DB34" s="582"/>
      <c r="DC34" s="583"/>
      <c r="DD34" s="553">
        <v>720736</v>
      </c>
      <c r="DE34" s="358"/>
      <c r="DF34" s="358"/>
      <c r="DG34" s="358"/>
      <c r="DH34" s="358"/>
      <c r="DI34" s="358"/>
      <c r="DJ34" s="358"/>
      <c r="DK34" s="549"/>
      <c r="DL34" s="553">
        <v>367999</v>
      </c>
      <c r="DM34" s="358"/>
      <c r="DN34" s="358"/>
      <c r="DO34" s="358"/>
      <c r="DP34" s="358"/>
      <c r="DQ34" s="358"/>
      <c r="DR34" s="358"/>
      <c r="DS34" s="358"/>
      <c r="DT34" s="358"/>
      <c r="DU34" s="358"/>
      <c r="DV34" s="549"/>
      <c r="DW34" s="558">
        <v>9.6999999999999993</v>
      </c>
      <c r="DX34" s="575"/>
      <c r="DY34" s="575"/>
      <c r="DZ34" s="575"/>
      <c r="EA34" s="575"/>
      <c r="EB34" s="575"/>
      <c r="EC34" s="576"/>
    </row>
    <row r="35" spans="2:133" ht="11.25" customHeight="1" x14ac:dyDescent="0.15">
      <c r="B35" s="555" t="s">
        <v>518</v>
      </c>
      <c r="C35" s="556"/>
      <c r="D35" s="556"/>
      <c r="E35" s="556"/>
      <c r="F35" s="556"/>
      <c r="G35" s="556"/>
      <c r="H35" s="556"/>
      <c r="I35" s="556"/>
      <c r="J35" s="556"/>
      <c r="K35" s="556"/>
      <c r="L35" s="556"/>
      <c r="M35" s="556"/>
      <c r="N35" s="556"/>
      <c r="O35" s="556"/>
      <c r="P35" s="556"/>
      <c r="Q35" s="557"/>
      <c r="R35" s="548">
        <v>149492</v>
      </c>
      <c r="S35" s="358"/>
      <c r="T35" s="358"/>
      <c r="U35" s="358"/>
      <c r="V35" s="358"/>
      <c r="W35" s="358"/>
      <c r="X35" s="358"/>
      <c r="Y35" s="549"/>
      <c r="Z35" s="550">
        <v>2.5</v>
      </c>
      <c r="AA35" s="550"/>
      <c r="AB35" s="550"/>
      <c r="AC35" s="550"/>
      <c r="AD35" s="551" t="s">
        <v>188</v>
      </c>
      <c r="AE35" s="551"/>
      <c r="AF35" s="551"/>
      <c r="AG35" s="551"/>
      <c r="AH35" s="551"/>
      <c r="AI35" s="551"/>
      <c r="AJ35" s="551"/>
      <c r="AK35" s="551"/>
      <c r="AL35" s="558" t="s">
        <v>188</v>
      </c>
      <c r="AM35" s="364"/>
      <c r="AN35" s="364"/>
      <c r="AO35" s="559"/>
      <c r="AP35" s="18"/>
      <c r="AQ35" s="537" t="s">
        <v>210</v>
      </c>
      <c r="AR35" s="538"/>
      <c r="AS35" s="538"/>
      <c r="AT35" s="538"/>
      <c r="AU35" s="538"/>
      <c r="AV35" s="538"/>
      <c r="AW35" s="538"/>
      <c r="AX35" s="538"/>
      <c r="AY35" s="539"/>
      <c r="AZ35" s="540">
        <v>1194253</v>
      </c>
      <c r="BA35" s="541"/>
      <c r="BB35" s="541"/>
      <c r="BC35" s="541"/>
      <c r="BD35" s="541"/>
      <c r="BE35" s="541"/>
      <c r="BF35" s="600"/>
      <c r="BG35" s="537" t="s">
        <v>246</v>
      </c>
      <c r="BH35" s="538"/>
      <c r="BI35" s="538"/>
      <c r="BJ35" s="538"/>
      <c r="BK35" s="538"/>
      <c r="BL35" s="538"/>
      <c r="BM35" s="538"/>
      <c r="BN35" s="538"/>
      <c r="BO35" s="538"/>
      <c r="BP35" s="538"/>
      <c r="BQ35" s="538"/>
      <c r="BR35" s="538"/>
      <c r="BS35" s="538"/>
      <c r="BT35" s="538"/>
      <c r="BU35" s="539"/>
      <c r="BV35" s="540">
        <v>66748</v>
      </c>
      <c r="BW35" s="541"/>
      <c r="BX35" s="541"/>
      <c r="BY35" s="541"/>
      <c r="BZ35" s="541"/>
      <c r="CA35" s="541"/>
      <c r="CB35" s="600"/>
      <c r="CD35" s="555" t="s">
        <v>299</v>
      </c>
      <c r="CE35" s="556"/>
      <c r="CF35" s="556"/>
      <c r="CG35" s="556"/>
      <c r="CH35" s="556"/>
      <c r="CI35" s="556"/>
      <c r="CJ35" s="556"/>
      <c r="CK35" s="556"/>
      <c r="CL35" s="556"/>
      <c r="CM35" s="556"/>
      <c r="CN35" s="556"/>
      <c r="CO35" s="556"/>
      <c r="CP35" s="556"/>
      <c r="CQ35" s="557"/>
      <c r="CR35" s="548">
        <v>53879</v>
      </c>
      <c r="CS35" s="573"/>
      <c r="CT35" s="573"/>
      <c r="CU35" s="573"/>
      <c r="CV35" s="573"/>
      <c r="CW35" s="573"/>
      <c r="CX35" s="573"/>
      <c r="CY35" s="574"/>
      <c r="CZ35" s="581">
        <v>0.9</v>
      </c>
      <c r="DA35" s="582"/>
      <c r="DB35" s="582"/>
      <c r="DC35" s="583"/>
      <c r="DD35" s="553">
        <v>46448</v>
      </c>
      <c r="DE35" s="573"/>
      <c r="DF35" s="573"/>
      <c r="DG35" s="573"/>
      <c r="DH35" s="573"/>
      <c r="DI35" s="573"/>
      <c r="DJ35" s="573"/>
      <c r="DK35" s="574"/>
      <c r="DL35" s="553">
        <v>44896</v>
      </c>
      <c r="DM35" s="573"/>
      <c r="DN35" s="573"/>
      <c r="DO35" s="573"/>
      <c r="DP35" s="573"/>
      <c r="DQ35" s="573"/>
      <c r="DR35" s="573"/>
      <c r="DS35" s="573"/>
      <c r="DT35" s="573"/>
      <c r="DU35" s="573"/>
      <c r="DV35" s="574"/>
      <c r="DW35" s="558">
        <v>1.2</v>
      </c>
      <c r="DX35" s="575"/>
      <c r="DY35" s="575"/>
      <c r="DZ35" s="575"/>
      <c r="EA35" s="575"/>
      <c r="EB35" s="575"/>
      <c r="EC35" s="576"/>
    </row>
    <row r="36" spans="2:133" ht="11.25" customHeight="1" x14ac:dyDescent="0.15">
      <c r="B36" s="563" t="s">
        <v>181</v>
      </c>
      <c r="C36" s="564"/>
      <c r="D36" s="564"/>
      <c r="E36" s="564"/>
      <c r="F36" s="564"/>
      <c r="G36" s="564"/>
      <c r="H36" s="564"/>
      <c r="I36" s="564"/>
      <c r="J36" s="564"/>
      <c r="K36" s="564"/>
      <c r="L36" s="564"/>
      <c r="M36" s="564"/>
      <c r="N36" s="564"/>
      <c r="O36" s="564"/>
      <c r="P36" s="564"/>
      <c r="Q36" s="565"/>
      <c r="R36" s="601">
        <v>5972906</v>
      </c>
      <c r="S36" s="602"/>
      <c r="T36" s="602"/>
      <c r="U36" s="602"/>
      <c r="V36" s="602"/>
      <c r="W36" s="602"/>
      <c r="X36" s="602"/>
      <c r="Y36" s="603"/>
      <c r="Z36" s="604">
        <v>100</v>
      </c>
      <c r="AA36" s="604"/>
      <c r="AB36" s="604"/>
      <c r="AC36" s="604"/>
      <c r="AD36" s="605">
        <v>3632476</v>
      </c>
      <c r="AE36" s="605"/>
      <c r="AF36" s="605"/>
      <c r="AG36" s="605"/>
      <c r="AH36" s="605"/>
      <c r="AI36" s="605"/>
      <c r="AJ36" s="605"/>
      <c r="AK36" s="605"/>
      <c r="AL36" s="606">
        <v>100</v>
      </c>
      <c r="AM36" s="598"/>
      <c r="AN36" s="598"/>
      <c r="AO36" s="607"/>
      <c r="AQ36" s="608" t="s">
        <v>214</v>
      </c>
      <c r="AR36" s="361"/>
      <c r="AS36" s="361"/>
      <c r="AT36" s="361"/>
      <c r="AU36" s="361"/>
      <c r="AV36" s="361"/>
      <c r="AW36" s="361"/>
      <c r="AX36" s="361"/>
      <c r="AY36" s="609"/>
      <c r="AZ36" s="548">
        <v>417302</v>
      </c>
      <c r="BA36" s="358"/>
      <c r="BB36" s="358"/>
      <c r="BC36" s="358"/>
      <c r="BD36" s="573"/>
      <c r="BE36" s="573"/>
      <c r="BF36" s="588"/>
      <c r="BG36" s="555" t="s">
        <v>359</v>
      </c>
      <c r="BH36" s="556"/>
      <c r="BI36" s="556"/>
      <c r="BJ36" s="556"/>
      <c r="BK36" s="556"/>
      <c r="BL36" s="556"/>
      <c r="BM36" s="556"/>
      <c r="BN36" s="556"/>
      <c r="BO36" s="556"/>
      <c r="BP36" s="556"/>
      <c r="BQ36" s="556"/>
      <c r="BR36" s="556"/>
      <c r="BS36" s="556"/>
      <c r="BT36" s="556"/>
      <c r="BU36" s="557"/>
      <c r="BV36" s="548">
        <v>66748</v>
      </c>
      <c r="BW36" s="358"/>
      <c r="BX36" s="358"/>
      <c r="BY36" s="358"/>
      <c r="BZ36" s="358"/>
      <c r="CA36" s="358"/>
      <c r="CB36" s="554"/>
      <c r="CD36" s="555" t="s">
        <v>184</v>
      </c>
      <c r="CE36" s="556"/>
      <c r="CF36" s="556"/>
      <c r="CG36" s="556"/>
      <c r="CH36" s="556"/>
      <c r="CI36" s="556"/>
      <c r="CJ36" s="556"/>
      <c r="CK36" s="556"/>
      <c r="CL36" s="556"/>
      <c r="CM36" s="556"/>
      <c r="CN36" s="556"/>
      <c r="CO36" s="556"/>
      <c r="CP36" s="556"/>
      <c r="CQ36" s="557"/>
      <c r="CR36" s="548">
        <v>1183607</v>
      </c>
      <c r="CS36" s="358"/>
      <c r="CT36" s="358"/>
      <c r="CU36" s="358"/>
      <c r="CV36" s="358"/>
      <c r="CW36" s="358"/>
      <c r="CX36" s="358"/>
      <c r="CY36" s="549"/>
      <c r="CZ36" s="581">
        <v>20.7</v>
      </c>
      <c r="DA36" s="582"/>
      <c r="DB36" s="582"/>
      <c r="DC36" s="583"/>
      <c r="DD36" s="553">
        <v>1018651</v>
      </c>
      <c r="DE36" s="358"/>
      <c r="DF36" s="358"/>
      <c r="DG36" s="358"/>
      <c r="DH36" s="358"/>
      <c r="DI36" s="358"/>
      <c r="DJ36" s="358"/>
      <c r="DK36" s="549"/>
      <c r="DL36" s="553">
        <v>909468</v>
      </c>
      <c r="DM36" s="358"/>
      <c r="DN36" s="358"/>
      <c r="DO36" s="358"/>
      <c r="DP36" s="358"/>
      <c r="DQ36" s="358"/>
      <c r="DR36" s="358"/>
      <c r="DS36" s="358"/>
      <c r="DT36" s="358"/>
      <c r="DU36" s="358"/>
      <c r="DV36" s="549"/>
      <c r="DW36" s="558">
        <v>24</v>
      </c>
      <c r="DX36" s="575"/>
      <c r="DY36" s="575"/>
      <c r="DZ36" s="575"/>
      <c r="EA36" s="575"/>
      <c r="EB36" s="575"/>
      <c r="EC36" s="576"/>
    </row>
    <row r="37" spans="2:133" ht="11.25" customHeight="1" x14ac:dyDescent="0.15">
      <c r="AQ37" s="608" t="s">
        <v>131</v>
      </c>
      <c r="AR37" s="361"/>
      <c r="AS37" s="361"/>
      <c r="AT37" s="361"/>
      <c r="AU37" s="361"/>
      <c r="AV37" s="361"/>
      <c r="AW37" s="361"/>
      <c r="AX37" s="361"/>
      <c r="AY37" s="609"/>
      <c r="AZ37" s="548">
        <v>221480</v>
      </c>
      <c r="BA37" s="358"/>
      <c r="BB37" s="358"/>
      <c r="BC37" s="358"/>
      <c r="BD37" s="573"/>
      <c r="BE37" s="573"/>
      <c r="BF37" s="588"/>
      <c r="BG37" s="555" t="s">
        <v>351</v>
      </c>
      <c r="BH37" s="556"/>
      <c r="BI37" s="556"/>
      <c r="BJ37" s="556"/>
      <c r="BK37" s="556"/>
      <c r="BL37" s="556"/>
      <c r="BM37" s="556"/>
      <c r="BN37" s="556"/>
      <c r="BO37" s="556"/>
      <c r="BP37" s="556"/>
      <c r="BQ37" s="556"/>
      <c r="BR37" s="556"/>
      <c r="BS37" s="556"/>
      <c r="BT37" s="556"/>
      <c r="BU37" s="557"/>
      <c r="BV37" s="548">
        <v>1099</v>
      </c>
      <c r="BW37" s="358"/>
      <c r="BX37" s="358"/>
      <c r="BY37" s="358"/>
      <c r="BZ37" s="358"/>
      <c r="CA37" s="358"/>
      <c r="CB37" s="554"/>
      <c r="CD37" s="555" t="s">
        <v>46</v>
      </c>
      <c r="CE37" s="556"/>
      <c r="CF37" s="556"/>
      <c r="CG37" s="556"/>
      <c r="CH37" s="556"/>
      <c r="CI37" s="556"/>
      <c r="CJ37" s="556"/>
      <c r="CK37" s="556"/>
      <c r="CL37" s="556"/>
      <c r="CM37" s="556"/>
      <c r="CN37" s="556"/>
      <c r="CO37" s="556"/>
      <c r="CP37" s="556"/>
      <c r="CQ37" s="557"/>
      <c r="CR37" s="548">
        <v>276169</v>
      </c>
      <c r="CS37" s="573"/>
      <c r="CT37" s="573"/>
      <c r="CU37" s="573"/>
      <c r="CV37" s="573"/>
      <c r="CW37" s="573"/>
      <c r="CX37" s="573"/>
      <c r="CY37" s="574"/>
      <c r="CZ37" s="581">
        <v>4.8</v>
      </c>
      <c r="DA37" s="582"/>
      <c r="DB37" s="582"/>
      <c r="DC37" s="583"/>
      <c r="DD37" s="553">
        <v>276169</v>
      </c>
      <c r="DE37" s="573"/>
      <c r="DF37" s="573"/>
      <c r="DG37" s="573"/>
      <c r="DH37" s="573"/>
      <c r="DI37" s="573"/>
      <c r="DJ37" s="573"/>
      <c r="DK37" s="574"/>
      <c r="DL37" s="553">
        <v>276169</v>
      </c>
      <c r="DM37" s="573"/>
      <c r="DN37" s="573"/>
      <c r="DO37" s="573"/>
      <c r="DP37" s="573"/>
      <c r="DQ37" s="573"/>
      <c r="DR37" s="573"/>
      <c r="DS37" s="573"/>
      <c r="DT37" s="573"/>
      <c r="DU37" s="573"/>
      <c r="DV37" s="574"/>
      <c r="DW37" s="558">
        <v>7.3</v>
      </c>
      <c r="DX37" s="575"/>
      <c r="DY37" s="575"/>
      <c r="DZ37" s="575"/>
      <c r="EA37" s="575"/>
      <c r="EB37" s="575"/>
      <c r="EC37" s="576"/>
    </row>
    <row r="38" spans="2:133" ht="11.25" customHeight="1" x14ac:dyDescent="0.15">
      <c r="AQ38" s="608" t="s">
        <v>187</v>
      </c>
      <c r="AR38" s="361"/>
      <c r="AS38" s="361"/>
      <c r="AT38" s="361"/>
      <c r="AU38" s="361"/>
      <c r="AV38" s="361"/>
      <c r="AW38" s="361"/>
      <c r="AX38" s="361"/>
      <c r="AY38" s="609"/>
      <c r="AZ38" s="548">
        <v>104761</v>
      </c>
      <c r="BA38" s="358"/>
      <c r="BB38" s="358"/>
      <c r="BC38" s="358"/>
      <c r="BD38" s="573"/>
      <c r="BE38" s="573"/>
      <c r="BF38" s="588"/>
      <c r="BG38" s="555" t="s">
        <v>317</v>
      </c>
      <c r="BH38" s="556"/>
      <c r="BI38" s="556"/>
      <c r="BJ38" s="556"/>
      <c r="BK38" s="556"/>
      <c r="BL38" s="556"/>
      <c r="BM38" s="556"/>
      <c r="BN38" s="556"/>
      <c r="BO38" s="556"/>
      <c r="BP38" s="556"/>
      <c r="BQ38" s="556"/>
      <c r="BR38" s="556"/>
      <c r="BS38" s="556"/>
      <c r="BT38" s="556"/>
      <c r="BU38" s="557"/>
      <c r="BV38" s="548">
        <v>1782</v>
      </c>
      <c r="BW38" s="358"/>
      <c r="BX38" s="358"/>
      <c r="BY38" s="358"/>
      <c r="BZ38" s="358"/>
      <c r="CA38" s="358"/>
      <c r="CB38" s="554"/>
      <c r="CD38" s="555" t="s">
        <v>149</v>
      </c>
      <c r="CE38" s="556"/>
      <c r="CF38" s="556"/>
      <c r="CG38" s="556"/>
      <c r="CH38" s="556"/>
      <c r="CI38" s="556"/>
      <c r="CJ38" s="556"/>
      <c r="CK38" s="556"/>
      <c r="CL38" s="556"/>
      <c r="CM38" s="556"/>
      <c r="CN38" s="556"/>
      <c r="CO38" s="556"/>
      <c r="CP38" s="556"/>
      <c r="CQ38" s="557"/>
      <c r="CR38" s="548">
        <v>776951</v>
      </c>
      <c r="CS38" s="358"/>
      <c r="CT38" s="358"/>
      <c r="CU38" s="358"/>
      <c r="CV38" s="358"/>
      <c r="CW38" s="358"/>
      <c r="CX38" s="358"/>
      <c r="CY38" s="549"/>
      <c r="CZ38" s="581">
        <v>13.6</v>
      </c>
      <c r="DA38" s="582"/>
      <c r="DB38" s="582"/>
      <c r="DC38" s="583"/>
      <c r="DD38" s="553">
        <v>632992</v>
      </c>
      <c r="DE38" s="358"/>
      <c r="DF38" s="358"/>
      <c r="DG38" s="358"/>
      <c r="DH38" s="358"/>
      <c r="DI38" s="358"/>
      <c r="DJ38" s="358"/>
      <c r="DK38" s="549"/>
      <c r="DL38" s="553">
        <v>627653</v>
      </c>
      <c r="DM38" s="358"/>
      <c r="DN38" s="358"/>
      <c r="DO38" s="358"/>
      <c r="DP38" s="358"/>
      <c r="DQ38" s="358"/>
      <c r="DR38" s="358"/>
      <c r="DS38" s="358"/>
      <c r="DT38" s="358"/>
      <c r="DU38" s="358"/>
      <c r="DV38" s="549"/>
      <c r="DW38" s="558">
        <v>16.600000000000001</v>
      </c>
      <c r="DX38" s="575"/>
      <c r="DY38" s="575"/>
      <c r="DZ38" s="575"/>
      <c r="EA38" s="575"/>
      <c r="EB38" s="575"/>
      <c r="EC38" s="576"/>
    </row>
    <row r="39" spans="2:133" ht="11.25" customHeight="1" x14ac:dyDescent="0.15">
      <c r="AQ39" s="608" t="s">
        <v>162</v>
      </c>
      <c r="AR39" s="361"/>
      <c r="AS39" s="361"/>
      <c r="AT39" s="361"/>
      <c r="AU39" s="361"/>
      <c r="AV39" s="361"/>
      <c r="AW39" s="361"/>
      <c r="AX39" s="361"/>
      <c r="AY39" s="609"/>
      <c r="AZ39" s="548">
        <v>40094</v>
      </c>
      <c r="BA39" s="358"/>
      <c r="BB39" s="358"/>
      <c r="BC39" s="358"/>
      <c r="BD39" s="573"/>
      <c r="BE39" s="573"/>
      <c r="BF39" s="588"/>
      <c r="BG39" s="589" t="s">
        <v>39</v>
      </c>
      <c r="BH39" s="416"/>
      <c r="BI39" s="416"/>
      <c r="BJ39" s="416"/>
      <c r="BK39" s="416"/>
      <c r="BL39" s="7"/>
      <c r="BM39" s="556" t="s">
        <v>498</v>
      </c>
      <c r="BN39" s="556"/>
      <c r="BO39" s="556"/>
      <c r="BP39" s="556"/>
      <c r="BQ39" s="556"/>
      <c r="BR39" s="556"/>
      <c r="BS39" s="556"/>
      <c r="BT39" s="556"/>
      <c r="BU39" s="557"/>
      <c r="BV39" s="548">
        <v>77</v>
      </c>
      <c r="BW39" s="358"/>
      <c r="BX39" s="358"/>
      <c r="BY39" s="358"/>
      <c r="BZ39" s="358"/>
      <c r="CA39" s="358"/>
      <c r="CB39" s="554"/>
      <c r="CD39" s="555" t="s">
        <v>501</v>
      </c>
      <c r="CE39" s="556"/>
      <c r="CF39" s="556"/>
      <c r="CG39" s="556"/>
      <c r="CH39" s="556"/>
      <c r="CI39" s="556"/>
      <c r="CJ39" s="556"/>
      <c r="CK39" s="556"/>
      <c r="CL39" s="556"/>
      <c r="CM39" s="556"/>
      <c r="CN39" s="556"/>
      <c r="CO39" s="556"/>
      <c r="CP39" s="556"/>
      <c r="CQ39" s="557"/>
      <c r="CR39" s="548">
        <v>92985</v>
      </c>
      <c r="CS39" s="573"/>
      <c r="CT39" s="573"/>
      <c r="CU39" s="573"/>
      <c r="CV39" s="573"/>
      <c r="CW39" s="573"/>
      <c r="CX39" s="573"/>
      <c r="CY39" s="574"/>
      <c r="CZ39" s="581">
        <v>1.6</v>
      </c>
      <c r="DA39" s="582"/>
      <c r="DB39" s="582"/>
      <c r="DC39" s="583"/>
      <c r="DD39" s="553" t="s">
        <v>188</v>
      </c>
      <c r="DE39" s="573"/>
      <c r="DF39" s="573"/>
      <c r="DG39" s="573"/>
      <c r="DH39" s="573"/>
      <c r="DI39" s="573"/>
      <c r="DJ39" s="573"/>
      <c r="DK39" s="574"/>
      <c r="DL39" s="553" t="s">
        <v>188</v>
      </c>
      <c r="DM39" s="573"/>
      <c r="DN39" s="573"/>
      <c r="DO39" s="573"/>
      <c r="DP39" s="573"/>
      <c r="DQ39" s="573"/>
      <c r="DR39" s="573"/>
      <c r="DS39" s="573"/>
      <c r="DT39" s="573"/>
      <c r="DU39" s="573"/>
      <c r="DV39" s="574"/>
      <c r="DW39" s="558" t="s">
        <v>188</v>
      </c>
      <c r="DX39" s="575"/>
      <c r="DY39" s="575"/>
      <c r="DZ39" s="575"/>
      <c r="EA39" s="575"/>
      <c r="EB39" s="575"/>
      <c r="EC39" s="576"/>
    </row>
    <row r="40" spans="2:133" ht="11.25" customHeight="1" x14ac:dyDescent="0.15">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608" t="s">
        <v>5</v>
      </c>
      <c r="AR40" s="361"/>
      <c r="AS40" s="361"/>
      <c r="AT40" s="361"/>
      <c r="AU40" s="361"/>
      <c r="AV40" s="361"/>
      <c r="AW40" s="361"/>
      <c r="AX40" s="361"/>
      <c r="AY40" s="609"/>
      <c r="AZ40" s="548">
        <v>138929</v>
      </c>
      <c r="BA40" s="358"/>
      <c r="BB40" s="358"/>
      <c r="BC40" s="358"/>
      <c r="BD40" s="573"/>
      <c r="BE40" s="573"/>
      <c r="BF40" s="588"/>
      <c r="BG40" s="589"/>
      <c r="BH40" s="416"/>
      <c r="BI40" s="416"/>
      <c r="BJ40" s="416"/>
      <c r="BK40" s="416"/>
      <c r="BL40" s="7"/>
      <c r="BM40" s="556" t="s">
        <v>123</v>
      </c>
      <c r="BN40" s="556"/>
      <c r="BO40" s="556"/>
      <c r="BP40" s="556"/>
      <c r="BQ40" s="556"/>
      <c r="BR40" s="556"/>
      <c r="BS40" s="556"/>
      <c r="BT40" s="556"/>
      <c r="BU40" s="557"/>
      <c r="BV40" s="548">
        <v>118</v>
      </c>
      <c r="BW40" s="358"/>
      <c r="BX40" s="358"/>
      <c r="BY40" s="358"/>
      <c r="BZ40" s="358"/>
      <c r="CA40" s="358"/>
      <c r="CB40" s="554"/>
      <c r="CD40" s="555" t="s">
        <v>84</v>
      </c>
      <c r="CE40" s="556"/>
      <c r="CF40" s="556"/>
      <c r="CG40" s="556"/>
      <c r="CH40" s="556"/>
      <c r="CI40" s="556"/>
      <c r="CJ40" s="556"/>
      <c r="CK40" s="556"/>
      <c r="CL40" s="556"/>
      <c r="CM40" s="556"/>
      <c r="CN40" s="556"/>
      <c r="CO40" s="556"/>
      <c r="CP40" s="556"/>
      <c r="CQ40" s="557"/>
      <c r="CR40" s="548">
        <v>62000</v>
      </c>
      <c r="CS40" s="358"/>
      <c r="CT40" s="358"/>
      <c r="CU40" s="358"/>
      <c r="CV40" s="358"/>
      <c r="CW40" s="358"/>
      <c r="CX40" s="358"/>
      <c r="CY40" s="549"/>
      <c r="CZ40" s="581">
        <v>1.1000000000000001</v>
      </c>
      <c r="DA40" s="582"/>
      <c r="DB40" s="582"/>
      <c r="DC40" s="583"/>
      <c r="DD40" s="553" t="s">
        <v>188</v>
      </c>
      <c r="DE40" s="358"/>
      <c r="DF40" s="358"/>
      <c r="DG40" s="358"/>
      <c r="DH40" s="358"/>
      <c r="DI40" s="358"/>
      <c r="DJ40" s="358"/>
      <c r="DK40" s="549"/>
      <c r="DL40" s="553" t="s">
        <v>188</v>
      </c>
      <c r="DM40" s="358"/>
      <c r="DN40" s="358"/>
      <c r="DO40" s="358"/>
      <c r="DP40" s="358"/>
      <c r="DQ40" s="358"/>
      <c r="DR40" s="358"/>
      <c r="DS40" s="358"/>
      <c r="DT40" s="358"/>
      <c r="DU40" s="358"/>
      <c r="DV40" s="549"/>
      <c r="DW40" s="558" t="s">
        <v>188</v>
      </c>
      <c r="DX40" s="575"/>
      <c r="DY40" s="575"/>
      <c r="DZ40" s="575"/>
      <c r="EA40" s="575"/>
      <c r="EB40" s="575"/>
      <c r="EC40" s="576"/>
    </row>
    <row r="41" spans="2:133" ht="11.25" customHeight="1" x14ac:dyDescent="0.15">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63" t="s">
        <v>265</v>
      </c>
      <c r="AR41" s="564"/>
      <c r="AS41" s="564"/>
      <c r="AT41" s="564"/>
      <c r="AU41" s="564"/>
      <c r="AV41" s="564"/>
      <c r="AW41" s="564"/>
      <c r="AX41" s="564"/>
      <c r="AY41" s="565"/>
      <c r="AZ41" s="601">
        <v>271687</v>
      </c>
      <c r="BA41" s="602"/>
      <c r="BB41" s="602"/>
      <c r="BC41" s="602"/>
      <c r="BD41" s="597"/>
      <c r="BE41" s="597"/>
      <c r="BF41" s="599"/>
      <c r="BG41" s="502"/>
      <c r="BH41" s="503"/>
      <c r="BI41" s="503"/>
      <c r="BJ41" s="503"/>
      <c r="BK41" s="503"/>
      <c r="BL41" s="23"/>
      <c r="BM41" s="564" t="s">
        <v>158</v>
      </c>
      <c r="BN41" s="564"/>
      <c r="BO41" s="564"/>
      <c r="BP41" s="564"/>
      <c r="BQ41" s="564"/>
      <c r="BR41" s="564"/>
      <c r="BS41" s="564"/>
      <c r="BT41" s="564"/>
      <c r="BU41" s="565"/>
      <c r="BV41" s="601">
        <v>296</v>
      </c>
      <c r="BW41" s="602"/>
      <c r="BX41" s="602"/>
      <c r="BY41" s="602"/>
      <c r="BZ41" s="602"/>
      <c r="CA41" s="602"/>
      <c r="CB41" s="610"/>
      <c r="CD41" s="555" t="s">
        <v>466</v>
      </c>
      <c r="CE41" s="556"/>
      <c r="CF41" s="556"/>
      <c r="CG41" s="556"/>
      <c r="CH41" s="556"/>
      <c r="CI41" s="556"/>
      <c r="CJ41" s="556"/>
      <c r="CK41" s="556"/>
      <c r="CL41" s="556"/>
      <c r="CM41" s="556"/>
      <c r="CN41" s="556"/>
      <c r="CO41" s="556"/>
      <c r="CP41" s="556"/>
      <c r="CQ41" s="557"/>
      <c r="CR41" s="548" t="s">
        <v>188</v>
      </c>
      <c r="CS41" s="573"/>
      <c r="CT41" s="573"/>
      <c r="CU41" s="573"/>
      <c r="CV41" s="573"/>
      <c r="CW41" s="573"/>
      <c r="CX41" s="573"/>
      <c r="CY41" s="574"/>
      <c r="CZ41" s="581" t="s">
        <v>188</v>
      </c>
      <c r="DA41" s="582"/>
      <c r="DB41" s="582"/>
      <c r="DC41" s="583"/>
      <c r="DD41" s="553" t="s">
        <v>188</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8" t="s">
        <v>165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5" t="s">
        <v>475</v>
      </c>
      <c r="CE42" s="556"/>
      <c r="CF42" s="556"/>
      <c r="CG42" s="556"/>
      <c r="CH42" s="556"/>
      <c r="CI42" s="556"/>
      <c r="CJ42" s="556"/>
      <c r="CK42" s="556"/>
      <c r="CL42" s="556"/>
      <c r="CM42" s="556"/>
      <c r="CN42" s="556"/>
      <c r="CO42" s="556"/>
      <c r="CP42" s="556"/>
      <c r="CQ42" s="557"/>
      <c r="CR42" s="548">
        <v>699918</v>
      </c>
      <c r="CS42" s="358"/>
      <c r="CT42" s="358"/>
      <c r="CU42" s="358"/>
      <c r="CV42" s="358"/>
      <c r="CW42" s="358"/>
      <c r="CX42" s="358"/>
      <c r="CY42" s="549"/>
      <c r="CZ42" s="581">
        <v>12.2</v>
      </c>
      <c r="DA42" s="617"/>
      <c r="DB42" s="617"/>
      <c r="DC42" s="618"/>
      <c r="DD42" s="553">
        <v>275418</v>
      </c>
      <c r="DE42" s="358"/>
      <c r="DF42" s="358"/>
      <c r="DG42" s="358"/>
      <c r="DH42" s="358"/>
      <c r="DI42" s="358"/>
      <c r="DJ42" s="358"/>
      <c r="DK42" s="549"/>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B43" s="43" t="s">
        <v>406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5" t="s">
        <v>134</v>
      </c>
      <c r="CE43" s="556"/>
      <c r="CF43" s="556"/>
      <c r="CG43" s="556"/>
      <c r="CH43" s="556"/>
      <c r="CI43" s="556"/>
      <c r="CJ43" s="556"/>
      <c r="CK43" s="556"/>
      <c r="CL43" s="556"/>
      <c r="CM43" s="556"/>
      <c r="CN43" s="556"/>
      <c r="CO43" s="556"/>
      <c r="CP43" s="556"/>
      <c r="CQ43" s="557"/>
      <c r="CR43" s="548">
        <v>13645</v>
      </c>
      <c r="CS43" s="573"/>
      <c r="CT43" s="573"/>
      <c r="CU43" s="573"/>
      <c r="CV43" s="573"/>
      <c r="CW43" s="573"/>
      <c r="CX43" s="573"/>
      <c r="CY43" s="574"/>
      <c r="CZ43" s="581">
        <v>0.2</v>
      </c>
      <c r="DA43" s="582"/>
      <c r="DB43" s="582"/>
      <c r="DC43" s="583"/>
      <c r="DD43" s="553">
        <v>13645</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B44" s="44" t="s">
        <v>271</v>
      </c>
      <c r="CD44" s="494" t="s">
        <v>296</v>
      </c>
      <c r="CE44" s="481"/>
      <c r="CF44" s="555" t="s">
        <v>370</v>
      </c>
      <c r="CG44" s="556"/>
      <c r="CH44" s="556"/>
      <c r="CI44" s="556"/>
      <c r="CJ44" s="556"/>
      <c r="CK44" s="556"/>
      <c r="CL44" s="556"/>
      <c r="CM44" s="556"/>
      <c r="CN44" s="556"/>
      <c r="CO44" s="556"/>
      <c r="CP44" s="556"/>
      <c r="CQ44" s="557"/>
      <c r="CR44" s="548">
        <v>562565</v>
      </c>
      <c r="CS44" s="358"/>
      <c r="CT44" s="358"/>
      <c r="CU44" s="358"/>
      <c r="CV44" s="358"/>
      <c r="CW44" s="358"/>
      <c r="CX44" s="358"/>
      <c r="CY44" s="549"/>
      <c r="CZ44" s="581">
        <v>9.8000000000000007</v>
      </c>
      <c r="DA44" s="617"/>
      <c r="DB44" s="617"/>
      <c r="DC44" s="618"/>
      <c r="DD44" s="553">
        <v>163643</v>
      </c>
      <c r="DE44" s="358"/>
      <c r="DF44" s="358"/>
      <c r="DG44" s="358"/>
      <c r="DH44" s="358"/>
      <c r="DI44" s="358"/>
      <c r="DJ44" s="358"/>
      <c r="DK44" s="549"/>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CD45" s="495"/>
      <c r="CE45" s="484"/>
      <c r="CF45" s="555" t="s">
        <v>354</v>
      </c>
      <c r="CG45" s="556"/>
      <c r="CH45" s="556"/>
      <c r="CI45" s="556"/>
      <c r="CJ45" s="556"/>
      <c r="CK45" s="556"/>
      <c r="CL45" s="556"/>
      <c r="CM45" s="556"/>
      <c r="CN45" s="556"/>
      <c r="CO45" s="556"/>
      <c r="CP45" s="556"/>
      <c r="CQ45" s="557"/>
      <c r="CR45" s="548">
        <v>295178</v>
      </c>
      <c r="CS45" s="573"/>
      <c r="CT45" s="573"/>
      <c r="CU45" s="573"/>
      <c r="CV45" s="573"/>
      <c r="CW45" s="573"/>
      <c r="CX45" s="573"/>
      <c r="CY45" s="574"/>
      <c r="CZ45" s="581">
        <v>5.2</v>
      </c>
      <c r="DA45" s="582"/>
      <c r="DB45" s="582"/>
      <c r="DC45" s="583"/>
      <c r="DD45" s="553">
        <v>46123</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CD46" s="495"/>
      <c r="CE46" s="484"/>
      <c r="CF46" s="555" t="s">
        <v>480</v>
      </c>
      <c r="CG46" s="556"/>
      <c r="CH46" s="556"/>
      <c r="CI46" s="556"/>
      <c r="CJ46" s="556"/>
      <c r="CK46" s="556"/>
      <c r="CL46" s="556"/>
      <c r="CM46" s="556"/>
      <c r="CN46" s="556"/>
      <c r="CO46" s="556"/>
      <c r="CP46" s="556"/>
      <c r="CQ46" s="557"/>
      <c r="CR46" s="548">
        <v>261412</v>
      </c>
      <c r="CS46" s="358"/>
      <c r="CT46" s="358"/>
      <c r="CU46" s="358"/>
      <c r="CV46" s="358"/>
      <c r="CW46" s="358"/>
      <c r="CX46" s="358"/>
      <c r="CY46" s="549"/>
      <c r="CZ46" s="581">
        <v>4.5999999999999996</v>
      </c>
      <c r="DA46" s="617"/>
      <c r="DB46" s="617"/>
      <c r="DC46" s="618"/>
      <c r="DD46" s="553">
        <v>111545</v>
      </c>
      <c r="DE46" s="358"/>
      <c r="DF46" s="358"/>
      <c r="DG46" s="358"/>
      <c r="DH46" s="358"/>
      <c r="DI46" s="358"/>
      <c r="DJ46" s="358"/>
      <c r="DK46" s="549"/>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CD47" s="495"/>
      <c r="CE47" s="484"/>
      <c r="CF47" s="555" t="s">
        <v>407</v>
      </c>
      <c r="CG47" s="556"/>
      <c r="CH47" s="556"/>
      <c r="CI47" s="556"/>
      <c r="CJ47" s="556"/>
      <c r="CK47" s="556"/>
      <c r="CL47" s="556"/>
      <c r="CM47" s="556"/>
      <c r="CN47" s="556"/>
      <c r="CO47" s="556"/>
      <c r="CP47" s="556"/>
      <c r="CQ47" s="557"/>
      <c r="CR47" s="548">
        <v>137353</v>
      </c>
      <c r="CS47" s="573"/>
      <c r="CT47" s="573"/>
      <c r="CU47" s="573"/>
      <c r="CV47" s="573"/>
      <c r="CW47" s="573"/>
      <c r="CX47" s="573"/>
      <c r="CY47" s="574"/>
      <c r="CZ47" s="581">
        <v>2.4</v>
      </c>
      <c r="DA47" s="582"/>
      <c r="DB47" s="582"/>
      <c r="DC47" s="583"/>
      <c r="DD47" s="553">
        <v>111775</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ht="11.25" customHeight="1" x14ac:dyDescent="0.15">
      <c r="CD48" s="496"/>
      <c r="CE48" s="498"/>
      <c r="CF48" s="555" t="s">
        <v>49</v>
      </c>
      <c r="CG48" s="556"/>
      <c r="CH48" s="556"/>
      <c r="CI48" s="556"/>
      <c r="CJ48" s="556"/>
      <c r="CK48" s="556"/>
      <c r="CL48" s="556"/>
      <c r="CM48" s="556"/>
      <c r="CN48" s="556"/>
      <c r="CO48" s="556"/>
      <c r="CP48" s="556"/>
      <c r="CQ48" s="557"/>
      <c r="CR48" s="548" t="s">
        <v>188</v>
      </c>
      <c r="CS48" s="358"/>
      <c r="CT48" s="358"/>
      <c r="CU48" s="358"/>
      <c r="CV48" s="358"/>
      <c r="CW48" s="358"/>
      <c r="CX48" s="358"/>
      <c r="CY48" s="549"/>
      <c r="CZ48" s="581" t="s">
        <v>188</v>
      </c>
      <c r="DA48" s="617"/>
      <c r="DB48" s="617"/>
      <c r="DC48" s="618"/>
      <c r="DD48" s="553" t="s">
        <v>188</v>
      </c>
      <c r="DE48" s="358"/>
      <c r="DF48" s="358"/>
      <c r="DG48" s="358"/>
      <c r="DH48" s="358"/>
      <c r="DI48" s="358"/>
      <c r="DJ48" s="358"/>
      <c r="DK48" s="549"/>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15">
      <c r="CD49" s="563" t="s">
        <v>286</v>
      </c>
      <c r="CE49" s="564"/>
      <c r="CF49" s="564"/>
      <c r="CG49" s="564"/>
      <c r="CH49" s="564"/>
      <c r="CI49" s="564"/>
      <c r="CJ49" s="564"/>
      <c r="CK49" s="564"/>
      <c r="CL49" s="564"/>
      <c r="CM49" s="564"/>
      <c r="CN49" s="564"/>
      <c r="CO49" s="564"/>
      <c r="CP49" s="564"/>
      <c r="CQ49" s="565"/>
      <c r="CR49" s="601">
        <v>5723128</v>
      </c>
      <c r="CS49" s="597"/>
      <c r="CT49" s="597"/>
      <c r="CU49" s="597"/>
      <c r="CV49" s="597"/>
      <c r="CW49" s="597"/>
      <c r="CX49" s="597"/>
      <c r="CY49" s="619"/>
      <c r="CZ49" s="620">
        <v>100</v>
      </c>
      <c r="DA49" s="621"/>
      <c r="DB49" s="621"/>
      <c r="DC49" s="622"/>
      <c r="DD49" s="623">
        <v>4264837</v>
      </c>
      <c r="DE49" s="597"/>
      <c r="DF49" s="597"/>
      <c r="DG49" s="597"/>
      <c r="DH49" s="597"/>
      <c r="DI49" s="597"/>
      <c r="DJ49" s="597"/>
      <c r="DK49" s="619"/>
      <c r="DL49" s="624"/>
      <c r="DM49" s="625"/>
      <c r="DN49" s="625"/>
      <c r="DO49" s="625"/>
      <c r="DP49" s="625"/>
      <c r="DQ49" s="625"/>
      <c r="DR49" s="625"/>
      <c r="DS49" s="625"/>
      <c r="DT49" s="625"/>
      <c r="DU49" s="625"/>
      <c r="DV49" s="626"/>
      <c r="DW49" s="627"/>
      <c r="DX49" s="628"/>
      <c r="DY49" s="628"/>
      <c r="DZ49" s="628"/>
      <c r="EA49" s="628"/>
      <c r="EB49" s="628"/>
      <c r="EC49" s="629"/>
    </row>
    <row r="50" spans="82:133" ht="11.25" hidden="1" customHeight="1" x14ac:dyDescent="0.15"/>
    <row r="51" spans="82:133" ht="11.25" hidden="1" customHeight="1" x14ac:dyDescent="0.15"/>
  </sheetData>
  <sheetProtection password="851F" sheet="1" objects="1" scenarios="1"/>
  <mergeCells count="57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B34:Q34"/>
    <mergeCell ref="R34:Y34"/>
    <mergeCell ref="Z34:AC34"/>
    <mergeCell ref="AD34:AK34"/>
    <mergeCell ref="AL34:AO34"/>
    <mergeCell ref="AQ34:BF34"/>
    <mergeCell ref="BG34:CB34"/>
    <mergeCell ref="CD34:CQ34"/>
    <mergeCell ref="CR34:CY34"/>
    <mergeCell ref="B33:Q33"/>
    <mergeCell ref="R33:Y33"/>
    <mergeCell ref="Z33:AC33"/>
    <mergeCell ref="AD33:AK33"/>
    <mergeCell ref="AL33:AO33"/>
    <mergeCell ref="CD33:CQ33"/>
    <mergeCell ref="CR33:CY33"/>
    <mergeCell ref="CZ33:DC33"/>
    <mergeCell ref="DD33:DK33"/>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7"/>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9" customWidth="1"/>
    <col min="131" max="131" width="1.625" style="49" customWidth="1"/>
    <col min="132" max="132" width="0" style="49" hidden="1" customWidth="1"/>
    <col min="133" max="16384" width="0" style="49" hidden="1"/>
  </cols>
  <sheetData>
    <row r="1" spans="1:131" s="50" customFormat="1" ht="11.25" customHeight="1" x14ac:dyDescent="0.15">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x14ac:dyDescent="0.15">
      <c r="A2" s="55" t="s">
        <v>79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33" t="s">
        <v>521</v>
      </c>
      <c r="DK2" s="634"/>
      <c r="DL2" s="634"/>
      <c r="DM2" s="634"/>
      <c r="DN2" s="634"/>
      <c r="DO2" s="635"/>
      <c r="DP2" s="68"/>
      <c r="DQ2" s="633" t="s">
        <v>245</v>
      </c>
      <c r="DR2" s="634"/>
      <c r="DS2" s="634"/>
      <c r="DT2" s="634"/>
      <c r="DU2" s="634"/>
      <c r="DV2" s="634"/>
      <c r="DW2" s="634"/>
      <c r="DX2" s="634"/>
      <c r="DY2" s="634"/>
      <c r="DZ2" s="635"/>
      <c r="EA2" s="92"/>
    </row>
    <row r="3" spans="1:131" s="50" customFormat="1" ht="11.25" customHeight="1" x14ac:dyDescent="0.15">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x14ac:dyDescent="0.15">
      <c r="A4" s="636" t="s">
        <v>122</v>
      </c>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2"/>
      <c r="BA4" s="62"/>
      <c r="BB4" s="62"/>
      <c r="BC4" s="62"/>
      <c r="BD4" s="62"/>
      <c r="BE4" s="80"/>
      <c r="BF4" s="80"/>
      <c r="BG4" s="80"/>
      <c r="BH4" s="80"/>
      <c r="BI4" s="80"/>
      <c r="BJ4" s="80"/>
      <c r="BK4" s="80"/>
      <c r="BL4" s="80"/>
      <c r="BM4" s="80"/>
      <c r="BN4" s="80"/>
      <c r="BO4" s="80"/>
      <c r="BP4" s="80"/>
      <c r="BQ4" s="62" t="s">
        <v>133</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x14ac:dyDescent="0.15">
      <c r="A5" s="637" t="s">
        <v>489</v>
      </c>
      <c r="B5" s="638"/>
      <c r="C5" s="638"/>
      <c r="D5" s="638"/>
      <c r="E5" s="638"/>
      <c r="F5" s="638"/>
      <c r="G5" s="638"/>
      <c r="H5" s="638"/>
      <c r="I5" s="638"/>
      <c r="J5" s="638"/>
      <c r="K5" s="638"/>
      <c r="L5" s="638"/>
      <c r="M5" s="638"/>
      <c r="N5" s="638"/>
      <c r="O5" s="638"/>
      <c r="P5" s="639"/>
      <c r="Q5" s="643" t="s">
        <v>291</v>
      </c>
      <c r="R5" s="644"/>
      <c r="S5" s="644"/>
      <c r="T5" s="644"/>
      <c r="U5" s="645"/>
      <c r="V5" s="643" t="s">
        <v>259</v>
      </c>
      <c r="W5" s="644"/>
      <c r="X5" s="644"/>
      <c r="Y5" s="644"/>
      <c r="Z5" s="645"/>
      <c r="AA5" s="643" t="s">
        <v>14</v>
      </c>
      <c r="AB5" s="644"/>
      <c r="AC5" s="644"/>
      <c r="AD5" s="644"/>
      <c r="AE5" s="644"/>
      <c r="AF5" s="649" t="s">
        <v>307</v>
      </c>
      <c r="AG5" s="644"/>
      <c r="AH5" s="644"/>
      <c r="AI5" s="644"/>
      <c r="AJ5" s="650"/>
      <c r="AK5" s="644" t="s">
        <v>234</v>
      </c>
      <c r="AL5" s="644"/>
      <c r="AM5" s="644"/>
      <c r="AN5" s="644"/>
      <c r="AO5" s="645"/>
      <c r="AP5" s="643" t="s">
        <v>479</v>
      </c>
      <c r="AQ5" s="644"/>
      <c r="AR5" s="644"/>
      <c r="AS5" s="644"/>
      <c r="AT5" s="645"/>
      <c r="AU5" s="643" t="s">
        <v>391</v>
      </c>
      <c r="AV5" s="644"/>
      <c r="AW5" s="644"/>
      <c r="AX5" s="644"/>
      <c r="AY5" s="650"/>
      <c r="AZ5" s="71"/>
      <c r="BA5" s="71"/>
      <c r="BB5" s="71"/>
      <c r="BC5" s="71"/>
      <c r="BD5" s="71"/>
      <c r="BE5" s="83"/>
      <c r="BF5" s="83"/>
      <c r="BG5" s="83"/>
      <c r="BH5" s="83"/>
      <c r="BI5" s="83"/>
      <c r="BJ5" s="83"/>
      <c r="BK5" s="83"/>
      <c r="BL5" s="83"/>
      <c r="BM5" s="83"/>
      <c r="BN5" s="83"/>
      <c r="BO5" s="83"/>
      <c r="BP5" s="83"/>
      <c r="BQ5" s="637" t="s">
        <v>206</v>
      </c>
      <c r="BR5" s="638"/>
      <c r="BS5" s="638"/>
      <c r="BT5" s="638"/>
      <c r="BU5" s="638"/>
      <c r="BV5" s="638"/>
      <c r="BW5" s="638"/>
      <c r="BX5" s="638"/>
      <c r="BY5" s="638"/>
      <c r="BZ5" s="638"/>
      <c r="CA5" s="638"/>
      <c r="CB5" s="638"/>
      <c r="CC5" s="638"/>
      <c r="CD5" s="638"/>
      <c r="CE5" s="638"/>
      <c r="CF5" s="638"/>
      <c r="CG5" s="639"/>
      <c r="CH5" s="643" t="s">
        <v>308</v>
      </c>
      <c r="CI5" s="644"/>
      <c r="CJ5" s="644"/>
      <c r="CK5" s="644"/>
      <c r="CL5" s="645"/>
      <c r="CM5" s="643" t="s">
        <v>261</v>
      </c>
      <c r="CN5" s="644"/>
      <c r="CO5" s="644"/>
      <c r="CP5" s="644"/>
      <c r="CQ5" s="645"/>
      <c r="CR5" s="643" t="s">
        <v>474</v>
      </c>
      <c r="CS5" s="644"/>
      <c r="CT5" s="644"/>
      <c r="CU5" s="644"/>
      <c r="CV5" s="645"/>
      <c r="CW5" s="643" t="s">
        <v>349</v>
      </c>
      <c r="CX5" s="644"/>
      <c r="CY5" s="644"/>
      <c r="CZ5" s="644"/>
      <c r="DA5" s="645"/>
      <c r="DB5" s="643" t="s">
        <v>164</v>
      </c>
      <c r="DC5" s="644"/>
      <c r="DD5" s="644"/>
      <c r="DE5" s="644"/>
      <c r="DF5" s="645"/>
      <c r="DG5" s="653" t="s">
        <v>129</v>
      </c>
      <c r="DH5" s="654"/>
      <c r="DI5" s="654"/>
      <c r="DJ5" s="654"/>
      <c r="DK5" s="655"/>
      <c r="DL5" s="653" t="s">
        <v>413</v>
      </c>
      <c r="DM5" s="654"/>
      <c r="DN5" s="654"/>
      <c r="DO5" s="654"/>
      <c r="DP5" s="655"/>
      <c r="DQ5" s="643" t="s">
        <v>141</v>
      </c>
      <c r="DR5" s="644"/>
      <c r="DS5" s="644"/>
      <c r="DT5" s="644"/>
      <c r="DU5" s="645"/>
      <c r="DV5" s="643" t="s">
        <v>391</v>
      </c>
      <c r="DW5" s="644"/>
      <c r="DX5" s="644"/>
      <c r="DY5" s="644"/>
      <c r="DZ5" s="650"/>
      <c r="EA5" s="80"/>
    </row>
    <row r="6" spans="1:131" s="52" customFormat="1" ht="26.25" customHeight="1" x14ac:dyDescent="0.15">
      <c r="A6" s="640"/>
      <c r="B6" s="641"/>
      <c r="C6" s="641"/>
      <c r="D6" s="641"/>
      <c r="E6" s="641"/>
      <c r="F6" s="641"/>
      <c r="G6" s="641"/>
      <c r="H6" s="641"/>
      <c r="I6" s="641"/>
      <c r="J6" s="641"/>
      <c r="K6" s="641"/>
      <c r="L6" s="641"/>
      <c r="M6" s="641"/>
      <c r="N6" s="641"/>
      <c r="O6" s="641"/>
      <c r="P6" s="642"/>
      <c r="Q6" s="646"/>
      <c r="R6" s="647"/>
      <c r="S6" s="647"/>
      <c r="T6" s="647"/>
      <c r="U6" s="648"/>
      <c r="V6" s="646"/>
      <c r="W6" s="647"/>
      <c r="X6" s="647"/>
      <c r="Y6" s="647"/>
      <c r="Z6" s="648"/>
      <c r="AA6" s="646"/>
      <c r="AB6" s="647"/>
      <c r="AC6" s="647"/>
      <c r="AD6" s="647"/>
      <c r="AE6" s="647"/>
      <c r="AF6" s="651"/>
      <c r="AG6" s="647"/>
      <c r="AH6" s="647"/>
      <c r="AI6" s="647"/>
      <c r="AJ6" s="652"/>
      <c r="AK6" s="647"/>
      <c r="AL6" s="647"/>
      <c r="AM6" s="647"/>
      <c r="AN6" s="647"/>
      <c r="AO6" s="648"/>
      <c r="AP6" s="646"/>
      <c r="AQ6" s="647"/>
      <c r="AR6" s="647"/>
      <c r="AS6" s="647"/>
      <c r="AT6" s="648"/>
      <c r="AU6" s="646"/>
      <c r="AV6" s="647"/>
      <c r="AW6" s="647"/>
      <c r="AX6" s="647"/>
      <c r="AY6" s="652"/>
      <c r="AZ6" s="62"/>
      <c r="BA6" s="62"/>
      <c r="BB6" s="62"/>
      <c r="BC6" s="62"/>
      <c r="BD6" s="62"/>
      <c r="BE6" s="80"/>
      <c r="BF6" s="80"/>
      <c r="BG6" s="80"/>
      <c r="BH6" s="80"/>
      <c r="BI6" s="80"/>
      <c r="BJ6" s="80"/>
      <c r="BK6" s="80"/>
      <c r="BL6" s="80"/>
      <c r="BM6" s="80"/>
      <c r="BN6" s="80"/>
      <c r="BO6" s="80"/>
      <c r="BP6" s="80"/>
      <c r="BQ6" s="640"/>
      <c r="BR6" s="641"/>
      <c r="BS6" s="641"/>
      <c r="BT6" s="641"/>
      <c r="BU6" s="641"/>
      <c r="BV6" s="641"/>
      <c r="BW6" s="641"/>
      <c r="BX6" s="641"/>
      <c r="BY6" s="641"/>
      <c r="BZ6" s="641"/>
      <c r="CA6" s="641"/>
      <c r="CB6" s="641"/>
      <c r="CC6" s="641"/>
      <c r="CD6" s="641"/>
      <c r="CE6" s="641"/>
      <c r="CF6" s="641"/>
      <c r="CG6" s="642"/>
      <c r="CH6" s="646"/>
      <c r="CI6" s="647"/>
      <c r="CJ6" s="647"/>
      <c r="CK6" s="647"/>
      <c r="CL6" s="648"/>
      <c r="CM6" s="646"/>
      <c r="CN6" s="647"/>
      <c r="CO6" s="647"/>
      <c r="CP6" s="647"/>
      <c r="CQ6" s="648"/>
      <c r="CR6" s="646"/>
      <c r="CS6" s="647"/>
      <c r="CT6" s="647"/>
      <c r="CU6" s="647"/>
      <c r="CV6" s="648"/>
      <c r="CW6" s="646"/>
      <c r="CX6" s="647"/>
      <c r="CY6" s="647"/>
      <c r="CZ6" s="647"/>
      <c r="DA6" s="648"/>
      <c r="DB6" s="646"/>
      <c r="DC6" s="647"/>
      <c r="DD6" s="647"/>
      <c r="DE6" s="647"/>
      <c r="DF6" s="648"/>
      <c r="DG6" s="656"/>
      <c r="DH6" s="657"/>
      <c r="DI6" s="657"/>
      <c r="DJ6" s="657"/>
      <c r="DK6" s="658"/>
      <c r="DL6" s="656"/>
      <c r="DM6" s="657"/>
      <c r="DN6" s="657"/>
      <c r="DO6" s="657"/>
      <c r="DP6" s="658"/>
      <c r="DQ6" s="646"/>
      <c r="DR6" s="647"/>
      <c r="DS6" s="647"/>
      <c r="DT6" s="647"/>
      <c r="DU6" s="648"/>
      <c r="DV6" s="646"/>
      <c r="DW6" s="647"/>
      <c r="DX6" s="647"/>
      <c r="DY6" s="647"/>
      <c r="DZ6" s="652"/>
      <c r="EA6" s="80"/>
    </row>
    <row r="7" spans="1:131" s="52" customFormat="1" ht="26.25" customHeight="1" x14ac:dyDescent="0.15">
      <c r="A7" s="57">
        <v>1</v>
      </c>
      <c r="B7" s="630" t="s">
        <v>7</v>
      </c>
      <c r="C7" s="631"/>
      <c r="D7" s="631"/>
      <c r="E7" s="631"/>
      <c r="F7" s="631"/>
      <c r="G7" s="631"/>
      <c r="H7" s="631"/>
      <c r="I7" s="631"/>
      <c r="J7" s="631"/>
      <c r="K7" s="631"/>
      <c r="L7" s="631"/>
      <c r="M7" s="631"/>
      <c r="N7" s="631"/>
      <c r="O7" s="631"/>
      <c r="P7" s="677"/>
      <c r="Q7" s="678">
        <v>5968</v>
      </c>
      <c r="R7" s="679"/>
      <c r="S7" s="679"/>
      <c r="T7" s="679"/>
      <c r="U7" s="679"/>
      <c r="V7" s="679">
        <v>5722</v>
      </c>
      <c r="W7" s="679"/>
      <c r="X7" s="679"/>
      <c r="Y7" s="679"/>
      <c r="Z7" s="679"/>
      <c r="AA7" s="679">
        <v>246</v>
      </c>
      <c r="AB7" s="679"/>
      <c r="AC7" s="679"/>
      <c r="AD7" s="679"/>
      <c r="AE7" s="680"/>
      <c r="AF7" s="681">
        <v>207</v>
      </c>
      <c r="AG7" s="682"/>
      <c r="AH7" s="682"/>
      <c r="AI7" s="682"/>
      <c r="AJ7" s="683"/>
      <c r="AK7" s="684">
        <v>316</v>
      </c>
      <c r="AL7" s="679"/>
      <c r="AM7" s="679"/>
      <c r="AN7" s="679"/>
      <c r="AO7" s="679"/>
      <c r="AP7" s="679">
        <v>6818</v>
      </c>
      <c r="AQ7" s="679"/>
      <c r="AR7" s="679"/>
      <c r="AS7" s="679"/>
      <c r="AT7" s="679"/>
      <c r="AU7" s="685"/>
      <c r="AV7" s="685"/>
      <c r="AW7" s="685"/>
      <c r="AX7" s="685"/>
      <c r="AY7" s="686"/>
      <c r="AZ7" s="62"/>
      <c r="BA7" s="62"/>
      <c r="BB7" s="62"/>
      <c r="BC7" s="62"/>
      <c r="BD7" s="62"/>
      <c r="BE7" s="80"/>
      <c r="BF7" s="80"/>
      <c r="BG7" s="80"/>
      <c r="BH7" s="80"/>
      <c r="BI7" s="80"/>
      <c r="BJ7" s="80"/>
      <c r="BK7" s="80"/>
      <c r="BL7" s="80"/>
      <c r="BM7" s="80"/>
      <c r="BN7" s="80"/>
      <c r="BO7" s="80"/>
      <c r="BP7" s="80"/>
      <c r="BQ7" s="57">
        <v>1</v>
      </c>
      <c r="BR7" s="85" t="s">
        <v>218</v>
      </c>
      <c r="BS7" s="630" t="s">
        <v>457</v>
      </c>
      <c r="BT7" s="631"/>
      <c r="BU7" s="631"/>
      <c r="BV7" s="631"/>
      <c r="BW7" s="631"/>
      <c r="BX7" s="631"/>
      <c r="BY7" s="631"/>
      <c r="BZ7" s="631"/>
      <c r="CA7" s="631"/>
      <c r="CB7" s="631"/>
      <c r="CC7" s="631"/>
      <c r="CD7" s="631"/>
      <c r="CE7" s="631"/>
      <c r="CF7" s="631"/>
      <c r="CG7" s="677"/>
      <c r="CH7" s="673">
        <v>18</v>
      </c>
      <c r="CI7" s="674"/>
      <c r="CJ7" s="674"/>
      <c r="CK7" s="674"/>
      <c r="CL7" s="675"/>
      <c r="CM7" s="673">
        <v>39</v>
      </c>
      <c r="CN7" s="674"/>
      <c r="CO7" s="674"/>
      <c r="CP7" s="674"/>
      <c r="CQ7" s="675"/>
      <c r="CR7" s="673">
        <v>98</v>
      </c>
      <c r="CS7" s="674"/>
      <c r="CT7" s="674"/>
      <c r="CU7" s="674"/>
      <c r="CV7" s="675"/>
      <c r="CW7" s="673" t="s">
        <v>188</v>
      </c>
      <c r="CX7" s="674"/>
      <c r="CY7" s="674"/>
      <c r="CZ7" s="674"/>
      <c r="DA7" s="675"/>
      <c r="DB7" s="673">
        <v>100</v>
      </c>
      <c r="DC7" s="674"/>
      <c r="DD7" s="674"/>
      <c r="DE7" s="674"/>
      <c r="DF7" s="675"/>
      <c r="DG7" s="673">
        <v>3031</v>
      </c>
      <c r="DH7" s="674"/>
      <c r="DI7" s="674"/>
      <c r="DJ7" s="674"/>
      <c r="DK7" s="675"/>
      <c r="DL7" s="673" t="s">
        <v>188</v>
      </c>
      <c r="DM7" s="674"/>
      <c r="DN7" s="674"/>
      <c r="DO7" s="674"/>
      <c r="DP7" s="675"/>
      <c r="DQ7" s="673" t="s">
        <v>188</v>
      </c>
      <c r="DR7" s="674"/>
      <c r="DS7" s="674"/>
      <c r="DT7" s="674"/>
      <c r="DU7" s="675"/>
      <c r="DV7" s="630"/>
      <c r="DW7" s="631"/>
      <c r="DX7" s="631"/>
      <c r="DY7" s="631"/>
      <c r="DZ7" s="632"/>
      <c r="EA7" s="80"/>
    </row>
    <row r="8" spans="1:131" s="52" customFormat="1" ht="26.25" customHeight="1" x14ac:dyDescent="0.15">
      <c r="A8" s="58">
        <v>2</v>
      </c>
      <c r="B8" s="668" t="s">
        <v>4</v>
      </c>
      <c r="C8" s="669"/>
      <c r="D8" s="669"/>
      <c r="E8" s="669"/>
      <c r="F8" s="669"/>
      <c r="G8" s="669"/>
      <c r="H8" s="669"/>
      <c r="I8" s="669"/>
      <c r="J8" s="669"/>
      <c r="K8" s="669"/>
      <c r="L8" s="669"/>
      <c r="M8" s="669"/>
      <c r="N8" s="669"/>
      <c r="O8" s="669"/>
      <c r="P8" s="670"/>
      <c r="Q8" s="659">
        <v>5</v>
      </c>
      <c r="R8" s="660"/>
      <c r="S8" s="660"/>
      <c r="T8" s="660"/>
      <c r="U8" s="660"/>
      <c r="V8" s="660">
        <v>1</v>
      </c>
      <c r="W8" s="660"/>
      <c r="X8" s="660"/>
      <c r="Y8" s="660"/>
      <c r="Z8" s="660"/>
      <c r="AA8" s="660">
        <v>4</v>
      </c>
      <c r="AB8" s="660"/>
      <c r="AC8" s="660"/>
      <c r="AD8" s="660"/>
      <c r="AE8" s="661"/>
      <c r="AF8" s="662">
        <v>5</v>
      </c>
      <c r="AG8" s="663"/>
      <c r="AH8" s="663"/>
      <c r="AI8" s="663"/>
      <c r="AJ8" s="664"/>
      <c r="AK8" s="665">
        <v>0</v>
      </c>
      <c r="AL8" s="660"/>
      <c r="AM8" s="660"/>
      <c r="AN8" s="660"/>
      <c r="AO8" s="660"/>
      <c r="AP8" s="660">
        <v>2</v>
      </c>
      <c r="AQ8" s="660"/>
      <c r="AR8" s="660"/>
      <c r="AS8" s="660"/>
      <c r="AT8" s="660"/>
      <c r="AU8" s="666"/>
      <c r="AV8" s="666"/>
      <c r="AW8" s="666"/>
      <c r="AX8" s="666"/>
      <c r="AY8" s="667"/>
      <c r="AZ8" s="62"/>
      <c r="BA8" s="62"/>
      <c r="BB8" s="62"/>
      <c r="BC8" s="62"/>
      <c r="BD8" s="62"/>
      <c r="BE8" s="80"/>
      <c r="BF8" s="80"/>
      <c r="BG8" s="80"/>
      <c r="BH8" s="80"/>
      <c r="BI8" s="80"/>
      <c r="BJ8" s="80"/>
      <c r="BK8" s="80"/>
      <c r="BL8" s="80"/>
      <c r="BM8" s="80"/>
      <c r="BN8" s="80"/>
      <c r="BO8" s="80"/>
      <c r="BP8" s="80"/>
      <c r="BQ8" s="58">
        <v>2</v>
      </c>
      <c r="BR8" s="86"/>
      <c r="BS8" s="668" t="s">
        <v>350</v>
      </c>
      <c r="BT8" s="669"/>
      <c r="BU8" s="669"/>
      <c r="BV8" s="669"/>
      <c r="BW8" s="669"/>
      <c r="BX8" s="669"/>
      <c r="BY8" s="669"/>
      <c r="BZ8" s="669"/>
      <c r="CA8" s="669"/>
      <c r="CB8" s="669"/>
      <c r="CC8" s="669"/>
      <c r="CD8" s="669"/>
      <c r="CE8" s="669"/>
      <c r="CF8" s="669"/>
      <c r="CG8" s="670"/>
      <c r="CH8" s="671" t="s">
        <v>491</v>
      </c>
      <c r="CI8" s="663"/>
      <c r="CJ8" s="663"/>
      <c r="CK8" s="663"/>
      <c r="CL8" s="672"/>
      <c r="CM8" s="671">
        <v>99</v>
      </c>
      <c r="CN8" s="663"/>
      <c r="CO8" s="663"/>
      <c r="CP8" s="663"/>
      <c r="CQ8" s="672"/>
      <c r="CR8" s="671">
        <v>8</v>
      </c>
      <c r="CS8" s="663"/>
      <c r="CT8" s="663"/>
      <c r="CU8" s="663"/>
      <c r="CV8" s="672"/>
      <c r="CW8" s="671" t="s">
        <v>188</v>
      </c>
      <c r="CX8" s="663"/>
      <c r="CY8" s="663"/>
      <c r="CZ8" s="663"/>
      <c r="DA8" s="672"/>
      <c r="DB8" s="671" t="s">
        <v>188</v>
      </c>
      <c r="DC8" s="663"/>
      <c r="DD8" s="663"/>
      <c r="DE8" s="663"/>
      <c r="DF8" s="672"/>
      <c r="DG8" s="671" t="s">
        <v>188</v>
      </c>
      <c r="DH8" s="663"/>
      <c r="DI8" s="663"/>
      <c r="DJ8" s="663"/>
      <c r="DK8" s="672"/>
      <c r="DL8" s="671" t="s">
        <v>188</v>
      </c>
      <c r="DM8" s="663"/>
      <c r="DN8" s="663"/>
      <c r="DO8" s="663"/>
      <c r="DP8" s="672"/>
      <c r="DQ8" s="671" t="s">
        <v>188</v>
      </c>
      <c r="DR8" s="663"/>
      <c r="DS8" s="663"/>
      <c r="DT8" s="663"/>
      <c r="DU8" s="672"/>
      <c r="DV8" s="668"/>
      <c r="DW8" s="669"/>
      <c r="DX8" s="669"/>
      <c r="DY8" s="669"/>
      <c r="DZ8" s="676"/>
      <c r="EA8" s="80"/>
    </row>
    <row r="9" spans="1:131" s="52" customFormat="1" ht="26.25" customHeight="1" x14ac:dyDescent="0.15">
      <c r="A9" s="58">
        <v>3</v>
      </c>
      <c r="B9" s="668"/>
      <c r="C9" s="669"/>
      <c r="D9" s="669"/>
      <c r="E9" s="669"/>
      <c r="F9" s="669"/>
      <c r="G9" s="669"/>
      <c r="H9" s="669"/>
      <c r="I9" s="669"/>
      <c r="J9" s="669"/>
      <c r="K9" s="669"/>
      <c r="L9" s="669"/>
      <c r="M9" s="669"/>
      <c r="N9" s="669"/>
      <c r="O9" s="669"/>
      <c r="P9" s="670"/>
      <c r="Q9" s="659"/>
      <c r="R9" s="660"/>
      <c r="S9" s="660"/>
      <c r="T9" s="660"/>
      <c r="U9" s="660"/>
      <c r="V9" s="660"/>
      <c r="W9" s="660"/>
      <c r="X9" s="660"/>
      <c r="Y9" s="660"/>
      <c r="Z9" s="660"/>
      <c r="AA9" s="660"/>
      <c r="AB9" s="660"/>
      <c r="AC9" s="660"/>
      <c r="AD9" s="660"/>
      <c r="AE9" s="661"/>
      <c r="AF9" s="662"/>
      <c r="AG9" s="663"/>
      <c r="AH9" s="663"/>
      <c r="AI9" s="663"/>
      <c r="AJ9" s="664"/>
      <c r="AK9" s="665"/>
      <c r="AL9" s="660"/>
      <c r="AM9" s="660"/>
      <c r="AN9" s="660"/>
      <c r="AO9" s="660"/>
      <c r="AP9" s="660"/>
      <c r="AQ9" s="660"/>
      <c r="AR9" s="660"/>
      <c r="AS9" s="660"/>
      <c r="AT9" s="660"/>
      <c r="AU9" s="666"/>
      <c r="AV9" s="666"/>
      <c r="AW9" s="666"/>
      <c r="AX9" s="666"/>
      <c r="AY9" s="667"/>
      <c r="AZ9" s="62"/>
      <c r="BA9" s="62"/>
      <c r="BB9" s="62"/>
      <c r="BC9" s="62"/>
      <c r="BD9" s="62"/>
      <c r="BE9" s="80"/>
      <c r="BF9" s="80"/>
      <c r="BG9" s="80"/>
      <c r="BH9" s="80"/>
      <c r="BI9" s="80"/>
      <c r="BJ9" s="80"/>
      <c r="BK9" s="80"/>
      <c r="BL9" s="80"/>
      <c r="BM9" s="80"/>
      <c r="BN9" s="80"/>
      <c r="BO9" s="80"/>
      <c r="BP9" s="80"/>
      <c r="BQ9" s="58">
        <v>3</v>
      </c>
      <c r="BR9" s="86"/>
      <c r="BS9" s="668" t="s">
        <v>124</v>
      </c>
      <c r="BT9" s="669"/>
      <c r="BU9" s="669"/>
      <c r="BV9" s="669"/>
      <c r="BW9" s="669"/>
      <c r="BX9" s="669"/>
      <c r="BY9" s="669"/>
      <c r="BZ9" s="669"/>
      <c r="CA9" s="669"/>
      <c r="CB9" s="669"/>
      <c r="CC9" s="669"/>
      <c r="CD9" s="669"/>
      <c r="CE9" s="669"/>
      <c r="CF9" s="669"/>
      <c r="CG9" s="670"/>
      <c r="CH9" s="671" t="s">
        <v>491</v>
      </c>
      <c r="CI9" s="663"/>
      <c r="CJ9" s="663"/>
      <c r="CK9" s="663"/>
      <c r="CL9" s="672"/>
      <c r="CM9" s="671">
        <v>82</v>
      </c>
      <c r="CN9" s="663"/>
      <c r="CO9" s="663"/>
      <c r="CP9" s="663"/>
      <c r="CQ9" s="672"/>
      <c r="CR9" s="671">
        <v>50</v>
      </c>
      <c r="CS9" s="663"/>
      <c r="CT9" s="663"/>
      <c r="CU9" s="663"/>
      <c r="CV9" s="672"/>
      <c r="CW9" s="671" t="s">
        <v>188</v>
      </c>
      <c r="CX9" s="663"/>
      <c r="CY9" s="663"/>
      <c r="CZ9" s="663"/>
      <c r="DA9" s="672"/>
      <c r="DB9" s="671" t="s">
        <v>188</v>
      </c>
      <c r="DC9" s="663"/>
      <c r="DD9" s="663"/>
      <c r="DE9" s="663"/>
      <c r="DF9" s="672"/>
      <c r="DG9" s="671" t="s">
        <v>188</v>
      </c>
      <c r="DH9" s="663"/>
      <c r="DI9" s="663"/>
      <c r="DJ9" s="663"/>
      <c r="DK9" s="672"/>
      <c r="DL9" s="671" t="s">
        <v>188</v>
      </c>
      <c r="DM9" s="663"/>
      <c r="DN9" s="663"/>
      <c r="DO9" s="663"/>
      <c r="DP9" s="672"/>
      <c r="DQ9" s="671" t="s">
        <v>188</v>
      </c>
      <c r="DR9" s="663"/>
      <c r="DS9" s="663"/>
      <c r="DT9" s="663"/>
      <c r="DU9" s="672"/>
      <c r="DV9" s="668"/>
      <c r="DW9" s="669"/>
      <c r="DX9" s="669"/>
      <c r="DY9" s="669"/>
      <c r="DZ9" s="676"/>
      <c r="EA9" s="80"/>
    </row>
    <row r="10" spans="1:131" s="52" customFormat="1" ht="26.25" customHeight="1" x14ac:dyDescent="0.15">
      <c r="A10" s="58">
        <v>4</v>
      </c>
      <c r="B10" s="668"/>
      <c r="C10" s="669"/>
      <c r="D10" s="669"/>
      <c r="E10" s="669"/>
      <c r="F10" s="669"/>
      <c r="G10" s="669"/>
      <c r="H10" s="669"/>
      <c r="I10" s="669"/>
      <c r="J10" s="669"/>
      <c r="K10" s="669"/>
      <c r="L10" s="669"/>
      <c r="M10" s="669"/>
      <c r="N10" s="669"/>
      <c r="O10" s="669"/>
      <c r="P10" s="670"/>
      <c r="Q10" s="659"/>
      <c r="R10" s="660"/>
      <c r="S10" s="660"/>
      <c r="T10" s="660"/>
      <c r="U10" s="660"/>
      <c r="V10" s="660"/>
      <c r="W10" s="660"/>
      <c r="X10" s="660"/>
      <c r="Y10" s="660"/>
      <c r="Z10" s="660"/>
      <c r="AA10" s="660"/>
      <c r="AB10" s="660"/>
      <c r="AC10" s="660"/>
      <c r="AD10" s="660"/>
      <c r="AE10" s="661"/>
      <c r="AF10" s="662"/>
      <c r="AG10" s="663"/>
      <c r="AH10" s="663"/>
      <c r="AI10" s="663"/>
      <c r="AJ10" s="664"/>
      <c r="AK10" s="665"/>
      <c r="AL10" s="660"/>
      <c r="AM10" s="660"/>
      <c r="AN10" s="660"/>
      <c r="AO10" s="660"/>
      <c r="AP10" s="660"/>
      <c r="AQ10" s="660"/>
      <c r="AR10" s="660"/>
      <c r="AS10" s="660"/>
      <c r="AT10" s="660"/>
      <c r="AU10" s="666"/>
      <c r="AV10" s="666"/>
      <c r="AW10" s="666"/>
      <c r="AX10" s="666"/>
      <c r="AY10" s="667"/>
      <c r="AZ10" s="62"/>
      <c r="BA10" s="62"/>
      <c r="BB10" s="62"/>
      <c r="BC10" s="62"/>
      <c r="BD10" s="62"/>
      <c r="BE10" s="80"/>
      <c r="BF10" s="80"/>
      <c r="BG10" s="80"/>
      <c r="BH10" s="80"/>
      <c r="BI10" s="80"/>
      <c r="BJ10" s="80"/>
      <c r="BK10" s="80"/>
      <c r="BL10" s="80"/>
      <c r="BM10" s="80"/>
      <c r="BN10" s="80"/>
      <c r="BO10" s="80"/>
      <c r="BP10" s="80"/>
      <c r="BQ10" s="58">
        <v>4</v>
      </c>
      <c r="BR10" s="86"/>
      <c r="BS10" s="668"/>
      <c r="BT10" s="669"/>
      <c r="BU10" s="669"/>
      <c r="BV10" s="669"/>
      <c r="BW10" s="669"/>
      <c r="BX10" s="669"/>
      <c r="BY10" s="669"/>
      <c r="BZ10" s="669"/>
      <c r="CA10" s="669"/>
      <c r="CB10" s="669"/>
      <c r="CC10" s="669"/>
      <c r="CD10" s="669"/>
      <c r="CE10" s="669"/>
      <c r="CF10" s="669"/>
      <c r="CG10" s="670"/>
      <c r="CH10" s="671"/>
      <c r="CI10" s="663"/>
      <c r="CJ10" s="663"/>
      <c r="CK10" s="663"/>
      <c r="CL10" s="672"/>
      <c r="CM10" s="671"/>
      <c r="CN10" s="663"/>
      <c r="CO10" s="663"/>
      <c r="CP10" s="663"/>
      <c r="CQ10" s="672"/>
      <c r="CR10" s="671"/>
      <c r="CS10" s="663"/>
      <c r="CT10" s="663"/>
      <c r="CU10" s="663"/>
      <c r="CV10" s="672"/>
      <c r="CW10" s="671"/>
      <c r="CX10" s="663"/>
      <c r="CY10" s="663"/>
      <c r="CZ10" s="663"/>
      <c r="DA10" s="672"/>
      <c r="DB10" s="671"/>
      <c r="DC10" s="663"/>
      <c r="DD10" s="663"/>
      <c r="DE10" s="663"/>
      <c r="DF10" s="672"/>
      <c r="DG10" s="671"/>
      <c r="DH10" s="663"/>
      <c r="DI10" s="663"/>
      <c r="DJ10" s="663"/>
      <c r="DK10" s="672"/>
      <c r="DL10" s="671"/>
      <c r="DM10" s="663"/>
      <c r="DN10" s="663"/>
      <c r="DO10" s="663"/>
      <c r="DP10" s="672"/>
      <c r="DQ10" s="671"/>
      <c r="DR10" s="663"/>
      <c r="DS10" s="663"/>
      <c r="DT10" s="663"/>
      <c r="DU10" s="672"/>
      <c r="DV10" s="668"/>
      <c r="DW10" s="669"/>
      <c r="DX10" s="669"/>
      <c r="DY10" s="669"/>
      <c r="DZ10" s="676"/>
      <c r="EA10" s="80"/>
    </row>
    <row r="11" spans="1:131" s="52" customFormat="1" ht="26.25" customHeight="1" x14ac:dyDescent="0.15">
      <c r="A11" s="58">
        <v>5</v>
      </c>
      <c r="B11" s="668"/>
      <c r="C11" s="669"/>
      <c r="D11" s="669"/>
      <c r="E11" s="669"/>
      <c r="F11" s="669"/>
      <c r="G11" s="669"/>
      <c r="H11" s="669"/>
      <c r="I11" s="669"/>
      <c r="J11" s="669"/>
      <c r="K11" s="669"/>
      <c r="L11" s="669"/>
      <c r="M11" s="669"/>
      <c r="N11" s="669"/>
      <c r="O11" s="669"/>
      <c r="P11" s="670"/>
      <c r="Q11" s="659"/>
      <c r="R11" s="660"/>
      <c r="S11" s="660"/>
      <c r="T11" s="660"/>
      <c r="U11" s="660"/>
      <c r="V11" s="660"/>
      <c r="W11" s="660"/>
      <c r="X11" s="660"/>
      <c r="Y11" s="660"/>
      <c r="Z11" s="660"/>
      <c r="AA11" s="660"/>
      <c r="AB11" s="660"/>
      <c r="AC11" s="660"/>
      <c r="AD11" s="660"/>
      <c r="AE11" s="661"/>
      <c r="AF11" s="662"/>
      <c r="AG11" s="663"/>
      <c r="AH11" s="663"/>
      <c r="AI11" s="663"/>
      <c r="AJ11" s="664"/>
      <c r="AK11" s="665"/>
      <c r="AL11" s="660"/>
      <c r="AM11" s="660"/>
      <c r="AN11" s="660"/>
      <c r="AO11" s="660"/>
      <c r="AP11" s="660"/>
      <c r="AQ11" s="660"/>
      <c r="AR11" s="660"/>
      <c r="AS11" s="660"/>
      <c r="AT11" s="660"/>
      <c r="AU11" s="666"/>
      <c r="AV11" s="666"/>
      <c r="AW11" s="666"/>
      <c r="AX11" s="666"/>
      <c r="AY11" s="667"/>
      <c r="AZ11" s="62"/>
      <c r="BA11" s="62"/>
      <c r="BB11" s="62"/>
      <c r="BC11" s="62"/>
      <c r="BD11" s="62"/>
      <c r="BE11" s="80"/>
      <c r="BF11" s="80"/>
      <c r="BG11" s="80"/>
      <c r="BH11" s="80"/>
      <c r="BI11" s="80"/>
      <c r="BJ11" s="80"/>
      <c r="BK11" s="80"/>
      <c r="BL11" s="80"/>
      <c r="BM11" s="80"/>
      <c r="BN11" s="80"/>
      <c r="BO11" s="80"/>
      <c r="BP11" s="80"/>
      <c r="BQ11" s="58">
        <v>5</v>
      </c>
      <c r="BR11" s="86"/>
      <c r="BS11" s="668"/>
      <c r="BT11" s="669"/>
      <c r="BU11" s="669"/>
      <c r="BV11" s="669"/>
      <c r="BW11" s="669"/>
      <c r="BX11" s="669"/>
      <c r="BY11" s="669"/>
      <c r="BZ11" s="669"/>
      <c r="CA11" s="669"/>
      <c r="CB11" s="669"/>
      <c r="CC11" s="669"/>
      <c r="CD11" s="669"/>
      <c r="CE11" s="669"/>
      <c r="CF11" s="669"/>
      <c r="CG11" s="670"/>
      <c r="CH11" s="671"/>
      <c r="CI11" s="663"/>
      <c r="CJ11" s="663"/>
      <c r="CK11" s="663"/>
      <c r="CL11" s="672"/>
      <c r="CM11" s="671"/>
      <c r="CN11" s="663"/>
      <c r="CO11" s="663"/>
      <c r="CP11" s="663"/>
      <c r="CQ11" s="672"/>
      <c r="CR11" s="671"/>
      <c r="CS11" s="663"/>
      <c r="CT11" s="663"/>
      <c r="CU11" s="663"/>
      <c r="CV11" s="672"/>
      <c r="CW11" s="671"/>
      <c r="CX11" s="663"/>
      <c r="CY11" s="663"/>
      <c r="CZ11" s="663"/>
      <c r="DA11" s="672"/>
      <c r="DB11" s="671"/>
      <c r="DC11" s="663"/>
      <c r="DD11" s="663"/>
      <c r="DE11" s="663"/>
      <c r="DF11" s="672"/>
      <c r="DG11" s="671"/>
      <c r="DH11" s="663"/>
      <c r="DI11" s="663"/>
      <c r="DJ11" s="663"/>
      <c r="DK11" s="672"/>
      <c r="DL11" s="671"/>
      <c r="DM11" s="663"/>
      <c r="DN11" s="663"/>
      <c r="DO11" s="663"/>
      <c r="DP11" s="672"/>
      <c r="DQ11" s="671"/>
      <c r="DR11" s="663"/>
      <c r="DS11" s="663"/>
      <c r="DT11" s="663"/>
      <c r="DU11" s="672"/>
      <c r="DV11" s="668"/>
      <c r="DW11" s="669"/>
      <c r="DX11" s="669"/>
      <c r="DY11" s="669"/>
      <c r="DZ11" s="676"/>
      <c r="EA11" s="80"/>
    </row>
    <row r="12" spans="1:131" s="52" customFormat="1" ht="26.25" customHeight="1" x14ac:dyDescent="0.15">
      <c r="A12" s="58">
        <v>6</v>
      </c>
      <c r="B12" s="668"/>
      <c r="C12" s="669"/>
      <c r="D12" s="669"/>
      <c r="E12" s="669"/>
      <c r="F12" s="669"/>
      <c r="G12" s="669"/>
      <c r="H12" s="669"/>
      <c r="I12" s="669"/>
      <c r="J12" s="669"/>
      <c r="K12" s="669"/>
      <c r="L12" s="669"/>
      <c r="M12" s="669"/>
      <c r="N12" s="669"/>
      <c r="O12" s="669"/>
      <c r="P12" s="670"/>
      <c r="Q12" s="659"/>
      <c r="R12" s="660"/>
      <c r="S12" s="660"/>
      <c r="T12" s="660"/>
      <c r="U12" s="660"/>
      <c r="V12" s="660"/>
      <c r="W12" s="660"/>
      <c r="X12" s="660"/>
      <c r="Y12" s="660"/>
      <c r="Z12" s="660"/>
      <c r="AA12" s="660"/>
      <c r="AB12" s="660"/>
      <c r="AC12" s="660"/>
      <c r="AD12" s="660"/>
      <c r="AE12" s="661"/>
      <c r="AF12" s="662"/>
      <c r="AG12" s="663"/>
      <c r="AH12" s="663"/>
      <c r="AI12" s="663"/>
      <c r="AJ12" s="664"/>
      <c r="AK12" s="665"/>
      <c r="AL12" s="660"/>
      <c r="AM12" s="660"/>
      <c r="AN12" s="660"/>
      <c r="AO12" s="660"/>
      <c r="AP12" s="660"/>
      <c r="AQ12" s="660"/>
      <c r="AR12" s="660"/>
      <c r="AS12" s="660"/>
      <c r="AT12" s="660"/>
      <c r="AU12" s="666"/>
      <c r="AV12" s="666"/>
      <c r="AW12" s="666"/>
      <c r="AX12" s="666"/>
      <c r="AY12" s="667"/>
      <c r="AZ12" s="62"/>
      <c r="BA12" s="62"/>
      <c r="BB12" s="62"/>
      <c r="BC12" s="62"/>
      <c r="BD12" s="62"/>
      <c r="BE12" s="80"/>
      <c r="BF12" s="80"/>
      <c r="BG12" s="80"/>
      <c r="BH12" s="80"/>
      <c r="BI12" s="80"/>
      <c r="BJ12" s="80"/>
      <c r="BK12" s="80"/>
      <c r="BL12" s="80"/>
      <c r="BM12" s="80"/>
      <c r="BN12" s="80"/>
      <c r="BO12" s="80"/>
      <c r="BP12" s="80"/>
      <c r="BQ12" s="58">
        <v>6</v>
      </c>
      <c r="BR12" s="86"/>
      <c r="BS12" s="668"/>
      <c r="BT12" s="669"/>
      <c r="BU12" s="669"/>
      <c r="BV12" s="669"/>
      <c r="BW12" s="669"/>
      <c r="BX12" s="669"/>
      <c r="BY12" s="669"/>
      <c r="BZ12" s="669"/>
      <c r="CA12" s="669"/>
      <c r="CB12" s="669"/>
      <c r="CC12" s="669"/>
      <c r="CD12" s="669"/>
      <c r="CE12" s="669"/>
      <c r="CF12" s="669"/>
      <c r="CG12" s="670"/>
      <c r="CH12" s="671"/>
      <c r="CI12" s="663"/>
      <c r="CJ12" s="663"/>
      <c r="CK12" s="663"/>
      <c r="CL12" s="672"/>
      <c r="CM12" s="671"/>
      <c r="CN12" s="663"/>
      <c r="CO12" s="663"/>
      <c r="CP12" s="663"/>
      <c r="CQ12" s="672"/>
      <c r="CR12" s="671"/>
      <c r="CS12" s="663"/>
      <c r="CT12" s="663"/>
      <c r="CU12" s="663"/>
      <c r="CV12" s="672"/>
      <c r="CW12" s="671"/>
      <c r="CX12" s="663"/>
      <c r="CY12" s="663"/>
      <c r="CZ12" s="663"/>
      <c r="DA12" s="672"/>
      <c r="DB12" s="671"/>
      <c r="DC12" s="663"/>
      <c r="DD12" s="663"/>
      <c r="DE12" s="663"/>
      <c r="DF12" s="672"/>
      <c r="DG12" s="671"/>
      <c r="DH12" s="663"/>
      <c r="DI12" s="663"/>
      <c r="DJ12" s="663"/>
      <c r="DK12" s="672"/>
      <c r="DL12" s="671"/>
      <c r="DM12" s="663"/>
      <c r="DN12" s="663"/>
      <c r="DO12" s="663"/>
      <c r="DP12" s="672"/>
      <c r="DQ12" s="671"/>
      <c r="DR12" s="663"/>
      <c r="DS12" s="663"/>
      <c r="DT12" s="663"/>
      <c r="DU12" s="672"/>
      <c r="DV12" s="668"/>
      <c r="DW12" s="669"/>
      <c r="DX12" s="669"/>
      <c r="DY12" s="669"/>
      <c r="DZ12" s="676"/>
      <c r="EA12" s="80"/>
    </row>
    <row r="13" spans="1:131" s="52" customFormat="1" ht="26.25" customHeight="1" x14ac:dyDescent="0.15">
      <c r="A13" s="58">
        <v>7</v>
      </c>
      <c r="B13" s="668"/>
      <c r="C13" s="669"/>
      <c r="D13" s="669"/>
      <c r="E13" s="669"/>
      <c r="F13" s="669"/>
      <c r="G13" s="669"/>
      <c r="H13" s="669"/>
      <c r="I13" s="669"/>
      <c r="J13" s="669"/>
      <c r="K13" s="669"/>
      <c r="L13" s="669"/>
      <c r="M13" s="669"/>
      <c r="N13" s="669"/>
      <c r="O13" s="669"/>
      <c r="P13" s="670"/>
      <c r="Q13" s="659"/>
      <c r="R13" s="660"/>
      <c r="S13" s="660"/>
      <c r="T13" s="660"/>
      <c r="U13" s="660"/>
      <c r="V13" s="660"/>
      <c r="W13" s="660"/>
      <c r="X13" s="660"/>
      <c r="Y13" s="660"/>
      <c r="Z13" s="660"/>
      <c r="AA13" s="660"/>
      <c r="AB13" s="660"/>
      <c r="AC13" s="660"/>
      <c r="AD13" s="660"/>
      <c r="AE13" s="661"/>
      <c r="AF13" s="662"/>
      <c r="AG13" s="663"/>
      <c r="AH13" s="663"/>
      <c r="AI13" s="663"/>
      <c r="AJ13" s="664"/>
      <c r="AK13" s="665"/>
      <c r="AL13" s="660"/>
      <c r="AM13" s="660"/>
      <c r="AN13" s="660"/>
      <c r="AO13" s="660"/>
      <c r="AP13" s="660"/>
      <c r="AQ13" s="660"/>
      <c r="AR13" s="660"/>
      <c r="AS13" s="660"/>
      <c r="AT13" s="660"/>
      <c r="AU13" s="666"/>
      <c r="AV13" s="666"/>
      <c r="AW13" s="666"/>
      <c r="AX13" s="666"/>
      <c r="AY13" s="667"/>
      <c r="AZ13" s="62"/>
      <c r="BA13" s="62"/>
      <c r="BB13" s="62"/>
      <c r="BC13" s="62"/>
      <c r="BD13" s="62"/>
      <c r="BE13" s="80"/>
      <c r="BF13" s="80"/>
      <c r="BG13" s="80"/>
      <c r="BH13" s="80"/>
      <c r="BI13" s="80"/>
      <c r="BJ13" s="80"/>
      <c r="BK13" s="80"/>
      <c r="BL13" s="80"/>
      <c r="BM13" s="80"/>
      <c r="BN13" s="80"/>
      <c r="BO13" s="80"/>
      <c r="BP13" s="80"/>
      <c r="BQ13" s="58">
        <v>7</v>
      </c>
      <c r="BR13" s="86"/>
      <c r="BS13" s="668"/>
      <c r="BT13" s="669"/>
      <c r="BU13" s="669"/>
      <c r="BV13" s="669"/>
      <c r="BW13" s="669"/>
      <c r="BX13" s="669"/>
      <c r="BY13" s="669"/>
      <c r="BZ13" s="669"/>
      <c r="CA13" s="669"/>
      <c r="CB13" s="669"/>
      <c r="CC13" s="669"/>
      <c r="CD13" s="669"/>
      <c r="CE13" s="669"/>
      <c r="CF13" s="669"/>
      <c r="CG13" s="670"/>
      <c r="CH13" s="671"/>
      <c r="CI13" s="663"/>
      <c r="CJ13" s="663"/>
      <c r="CK13" s="663"/>
      <c r="CL13" s="672"/>
      <c r="CM13" s="671"/>
      <c r="CN13" s="663"/>
      <c r="CO13" s="663"/>
      <c r="CP13" s="663"/>
      <c r="CQ13" s="672"/>
      <c r="CR13" s="671"/>
      <c r="CS13" s="663"/>
      <c r="CT13" s="663"/>
      <c r="CU13" s="663"/>
      <c r="CV13" s="672"/>
      <c r="CW13" s="671"/>
      <c r="CX13" s="663"/>
      <c r="CY13" s="663"/>
      <c r="CZ13" s="663"/>
      <c r="DA13" s="672"/>
      <c r="DB13" s="671"/>
      <c r="DC13" s="663"/>
      <c r="DD13" s="663"/>
      <c r="DE13" s="663"/>
      <c r="DF13" s="672"/>
      <c r="DG13" s="671"/>
      <c r="DH13" s="663"/>
      <c r="DI13" s="663"/>
      <c r="DJ13" s="663"/>
      <c r="DK13" s="672"/>
      <c r="DL13" s="671"/>
      <c r="DM13" s="663"/>
      <c r="DN13" s="663"/>
      <c r="DO13" s="663"/>
      <c r="DP13" s="672"/>
      <c r="DQ13" s="671"/>
      <c r="DR13" s="663"/>
      <c r="DS13" s="663"/>
      <c r="DT13" s="663"/>
      <c r="DU13" s="672"/>
      <c r="DV13" s="668"/>
      <c r="DW13" s="669"/>
      <c r="DX13" s="669"/>
      <c r="DY13" s="669"/>
      <c r="DZ13" s="676"/>
      <c r="EA13" s="80"/>
    </row>
    <row r="14" spans="1:131" s="52" customFormat="1" ht="26.25" customHeight="1" x14ac:dyDescent="0.15">
      <c r="A14" s="58">
        <v>8</v>
      </c>
      <c r="B14" s="668"/>
      <c r="C14" s="669"/>
      <c r="D14" s="669"/>
      <c r="E14" s="669"/>
      <c r="F14" s="669"/>
      <c r="G14" s="669"/>
      <c r="H14" s="669"/>
      <c r="I14" s="669"/>
      <c r="J14" s="669"/>
      <c r="K14" s="669"/>
      <c r="L14" s="669"/>
      <c r="M14" s="669"/>
      <c r="N14" s="669"/>
      <c r="O14" s="669"/>
      <c r="P14" s="670"/>
      <c r="Q14" s="659"/>
      <c r="R14" s="660"/>
      <c r="S14" s="660"/>
      <c r="T14" s="660"/>
      <c r="U14" s="660"/>
      <c r="V14" s="660"/>
      <c r="W14" s="660"/>
      <c r="X14" s="660"/>
      <c r="Y14" s="660"/>
      <c r="Z14" s="660"/>
      <c r="AA14" s="660"/>
      <c r="AB14" s="660"/>
      <c r="AC14" s="660"/>
      <c r="AD14" s="660"/>
      <c r="AE14" s="661"/>
      <c r="AF14" s="662"/>
      <c r="AG14" s="663"/>
      <c r="AH14" s="663"/>
      <c r="AI14" s="663"/>
      <c r="AJ14" s="664"/>
      <c r="AK14" s="665"/>
      <c r="AL14" s="660"/>
      <c r="AM14" s="660"/>
      <c r="AN14" s="660"/>
      <c r="AO14" s="660"/>
      <c r="AP14" s="660"/>
      <c r="AQ14" s="660"/>
      <c r="AR14" s="660"/>
      <c r="AS14" s="660"/>
      <c r="AT14" s="660"/>
      <c r="AU14" s="666"/>
      <c r="AV14" s="666"/>
      <c r="AW14" s="666"/>
      <c r="AX14" s="666"/>
      <c r="AY14" s="667"/>
      <c r="AZ14" s="62"/>
      <c r="BA14" s="62"/>
      <c r="BB14" s="62"/>
      <c r="BC14" s="62"/>
      <c r="BD14" s="62"/>
      <c r="BE14" s="80"/>
      <c r="BF14" s="80"/>
      <c r="BG14" s="80"/>
      <c r="BH14" s="80"/>
      <c r="BI14" s="80"/>
      <c r="BJ14" s="80"/>
      <c r="BK14" s="80"/>
      <c r="BL14" s="80"/>
      <c r="BM14" s="80"/>
      <c r="BN14" s="80"/>
      <c r="BO14" s="80"/>
      <c r="BP14" s="80"/>
      <c r="BQ14" s="58">
        <v>8</v>
      </c>
      <c r="BR14" s="86"/>
      <c r="BS14" s="668"/>
      <c r="BT14" s="669"/>
      <c r="BU14" s="669"/>
      <c r="BV14" s="669"/>
      <c r="BW14" s="669"/>
      <c r="BX14" s="669"/>
      <c r="BY14" s="669"/>
      <c r="BZ14" s="669"/>
      <c r="CA14" s="669"/>
      <c r="CB14" s="669"/>
      <c r="CC14" s="669"/>
      <c r="CD14" s="669"/>
      <c r="CE14" s="669"/>
      <c r="CF14" s="669"/>
      <c r="CG14" s="670"/>
      <c r="CH14" s="671"/>
      <c r="CI14" s="663"/>
      <c r="CJ14" s="663"/>
      <c r="CK14" s="663"/>
      <c r="CL14" s="672"/>
      <c r="CM14" s="671"/>
      <c r="CN14" s="663"/>
      <c r="CO14" s="663"/>
      <c r="CP14" s="663"/>
      <c r="CQ14" s="672"/>
      <c r="CR14" s="671"/>
      <c r="CS14" s="663"/>
      <c r="CT14" s="663"/>
      <c r="CU14" s="663"/>
      <c r="CV14" s="672"/>
      <c r="CW14" s="671"/>
      <c r="CX14" s="663"/>
      <c r="CY14" s="663"/>
      <c r="CZ14" s="663"/>
      <c r="DA14" s="672"/>
      <c r="DB14" s="671"/>
      <c r="DC14" s="663"/>
      <c r="DD14" s="663"/>
      <c r="DE14" s="663"/>
      <c r="DF14" s="672"/>
      <c r="DG14" s="671"/>
      <c r="DH14" s="663"/>
      <c r="DI14" s="663"/>
      <c r="DJ14" s="663"/>
      <c r="DK14" s="672"/>
      <c r="DL14" s="671"/>
      <c r="DM14" s="663"/>
      <c r="DN14" s="663"/>
      <c r="DO14" s="663"/>
      <c r="DP14" s="672"/>
      <c r="DQ14" s="671"/>
      <c r="DR14" s="663"/>
      <c r="DS14" s="663"/>
      <c r="DT14" s="663"/>
      <c r="DU14" s="672"/>
      <c r="DV14" s="668"/>
      <c r="DW14" s="669"/>
      <c r="DX14" s="669"/>
      <c r="DY14" s="669"/>
      <c r="DZ14" s="676"/>
      <c r="EA14" s="80"/>
    </row>
    <row r="15" spans="1:131" s="52" customFormat="1" ht="26.25" customHeight="1" x14ac:dyDescent="0.15">
      <c r="A15" s="58">
        <v>9</v>
      </c>
      <c r="B15" s="668"/>
      <c r="C15" s="669"/>
      <c r="D15" s="669"/>
      <c r="E15" s="669"/>
      <c r="F15" s="669"/>
      <c r="G15" s="669"/>
      <c r="H15" s="669"/>
      <c r="I15" s="669"/>
      <c r="J15" s="669"/>
      <c r="K15" s="669"/>
      <c r="L15" s="669"/>
      <c r="M15" s="669"/>
      <c r="N15" s="669"/>
      <c r="O15" s="669"/>
      <c r="P15" s="670"/>
      <c r="Q15" s="659"/>
      <c r="R15" s="660"/>
      <c r="S15" s="660"/>
      <c r="T15" s="660"/>
      <c r="U15" s="660"/>
      <c r="V15" s="660"/>
      <c r="W15" s="660"/>
      <c r="X15" s="660"/>
      <c r="Y15" s="660"/>
      <c r="Z15" s="660"/>
      <c r="AA15" s="660"/>
      <c r="AB15" s="660"/>
      <c r="AC15" s="660"/>
      <c r="AD15" s="660"/>
      <c r="AE15" s="661"/>
      <c r="AF15" s="662"/>
      <c r="AG15" s="663"/>
      <c r="AH15" s="663"/>
      <c r="AI15" s="663"/>
      <c r="AJ15" s="664"/>
      <c r="AK15" s="665"/>
      <c r="AL15" s="660"/>
      <c r="AM15" s="660"/>
      <c r="AN15" s="660"/>
      <c r="AO15" s="660"/>
      <c r="AP15" s="660"/>
      <c r="AQ15" s="660"/>
      <c r="AR15" s="660"/>
      <c r="AS15" s="660"/>
      <c r="AT15" s="660"/>
      <c r="AU15" s="666"/>
      <c r="AV15" s="666"/>
      <c r="AW15" s="666"/>
      <c r="AX15" s="666"/>
      <c r="AY15" s="667"/>
      <c r="AZ15" s="62"/>
      <c r="BA15" s="62"/>
      <c r="BB15" s="62"/>
      <c r="BC15" s="62"/>
      <c r="BD15" s="62"/>
      <c r="BE15" s="80"/>
      <c r="BF15" s="80"/>
      <c r="BG15" s="80"/>
      <c r="BH15" s="80"/>
      <c r="BI15" s="80"/>
      <c r="BJ15" s="80"/>
      <c r="BK15" s="80"/>
      <c r="BL15" s="80"/>
      <c r="BM15" s="80"/>
      <c r="BN15" s="80"/>
      <c r="BO15" s="80"/>
      <c r="BP15" s="80"/>
      <c r="BQ15" s="58">
        <v>9</v>
      </c>
      <c r="BR15" s="86"/>
      <c r="BS15" s="668"/>
      <c r="BT15" s="669"/>
      <c r="BU15" s="669"/>
      <c r="BV15" s="669"/>
      <c r="BW15" s="669"/>
      <c r="BX15" s="669"/>
      <c r="BY15" s="669"/>
      <c r="BZ15" s="669"/>
      <c r="CA15" s="669"/>
      <c r="CB15" s="669"/>
      <c r="CC15" s="669"/>
      <c r="CD15" s="669"/>
      <c r="CE15" s="669"/>
      <c r="CF15" s="669"/>
      <c r="CG15" s="670"/>
      <c r="CH15" s="671"/>
      <c r="CI15" s="663"/>
      <c r="CJ15" s="663"/>
      <c r="CK15" s="663"/>
      <c r="CL15" s="672"/>
      <c r="CM15" s="671"/>
      <c r="CN15" s="663"/>
      <c r="CO15" s="663"/>
      <c r="CP15" s="663"/>
      <c r="CQ15" s="672"/>
      <c r="CR15" s="671"/>
      <c r="CS15" s="663"/>
      <c r="CT15" s="663"/>
      <c r="CU15" s="663"/>
      <c r="CV15" s="672"/>
      <c r="CW15" s="671"/>
      <c r="CX15" s="663"/>
      <c r="CY15" s="663"/>
      <c r="CZ15" s="663"/>
      <c r="DA15" s="672"/>
      <c r="DB15" s="671"/>
      <c r="DC15" s="663"/>
      <c r="DD15" s="663"/>
      <c r="DE15" s="663"/>
      <c r="DF15" s="672"/>
      <c r="DG15" s="671"/>
      <c r="DH15" s="663"/>
      <c r="DI15" s="663"/>
      <c r="DJ15" s="663"/>
      <c r="DK15" s="672"/>
      <c r="DL15" s="671"/>
      <c r="DM15" s="663"/>
      <c r="DN15" s="663"/>
      <c r="DO15" s="663"/>
      <c r="DP15" s="672"/>
      <c r="DQ15" s="671"/>
      <c r="DR15" s="663"/>
      <c r="DS15" s="663"/>
      <c r="DT15" s="663"/>
      <c r="DU15" s="672"/>
      <c r="DV15" s="668"/>
      <c r="DW15" s="669"/>
      <c r="DX15" s="669"/>
      <c r="DY15" s="669"/>
      <c r="DZ15" s="676"/>
      <c r="EA15" s="80"/>
    </row>
    <row r="16" spans="1:131" s="52" customFormat="1" ht="26.25" customHeight="1" x14ac:dyDescent="0.15">
      <c r="A16" s="58">
        <v>10</v>
      </c>
      <c r="B16" s="668"/>
      <c r="C16" s="669"/>
      <c r="D16" s="669"/>
      <c r="E16" s="669"/>
      <c r="F16" s="669"/>
      <c r="G16" s="669"/>
      <c r="H16" s="669"/>
      <c r="I16" s="669"/>
      <c r="J16" s="669"/>
      <c r="K16" s="669"/>
      <c r="L16" s="669"/>
      <c r="M16" s="669"/>
      <c r="N16" s="669"/>
      <c r="O16" s="669"/>
      <c r="P16" s="670"/>
      <c r="Q16" s="659"/>
      <c r="R16" s="660"/>
      <c r="S16" s="660"/>
      <c r="T16" s="660"/>
      <c r="U16" s="660"/>
      <c r="V16" s="660"/>
      <c r="W16" s="660"/>
      <c r="X16" s="660"/>
      <c r="Y16" s="660"/>
      <c r="Z16" s="660"/>
      <c r="AA16" s="660"/>
      <c r="AB16" s="660"/>
      <c r="AC16" s="660"/>
      <c r="AD16" s="660"/>
      <c r="AE16" s="661"/>
      <c r="AF16" s="662"/>
      <c r="AG16" s="663"/>
      <c r="AH16" s="663"/>
      <c r="AI16" s="663"/>
      <c r="AJ16" s="664"/>
      <c r="AK16" s="665"/>
      <c r="AL16" s="660"/>
      <c r="AM16" s="660"/>
      <c r="AN16" s="660"/>
      <c r="AO16" s="660"/>
      <c r="AP16" s="660"/>
      <c r="AQ16" s="660"/>
      <c r="AR16" s="660"/>
      <c r="AS16" s="660"/>
      <c r="AT16" s="660"/>
      <c r="AU16" s="666"/>
      <c r="AV16" s="666"/>
      <c r="AW16" s="666"/>
      <c r="AX16" s="666"/>
      <c r="AY16" s="667"/>
      <c r="AZ16" s="62"/>
      <c r="BA16" s="62"/>
      <c r="BB16" s="62"/>
      <c r="BC16" s="62"/>
      <c r="BD16" s="62"/>
      <c r="BE16" s="80"/>
      <c r="BF16" s="80"/>
      <c r="BG16" s="80"/>
      <c r="BH16" s="80"/>
      <c r="BI16" s="80"/>
      <c r="BJ16" s="80"/>
      <c r="BK16" s="80"/>
      <c r="BL16" s="80"/>
      <c r="BM16" s="80"/>
      <c r="BN16" s="80"/>
      <c r="BO16" s="80"/>
      <c r="BP16" s="80"/>
      <c r="BQ16" s="58">
        <v>10</v>
      </c>
      <c r="BR16" s="86"/>
      <c r="BS16" s="668"/>
      <c r="BT16" s="669"/>
      <c r="BU16" s="669"/>
      <c r="BV16" s="669"/>
      <c r="BW16" s="669"/>
      <c r="BX16" s="669"/>
      <c r="BY16" s="669"/>
      <c r="BZ16" s="669"/>
      <c r="CA16" s="669"/>
      <c r="CB16" s="669"/>
      <c r="CC16" s="669"/>
      <c r="CD16" s="669"/>
      <c r="CE16" s="669"/>
      <c r="CF16" s="669"/>
      <c r="CG16" s="670"/>
      <c r="CH16" s="671"/>
      <c r="CI16" s="663"/>
      <c r="CJ16" s="663"/>
      <c r="CK16" s="663"/>
      <c r="CL16" s="672"/>
      <c r="CM16" s="671"/>
      <c r="CN16" s="663"/>
      <c r="CO16" s="663"/>
      <c r="CP16" s="663"/>
      <c r="CQ16" s="672"/>
      <c r="CR16" s="671"/>
      <c r="CS16" s="663"/>
      <c r="CT16" s="663"/>
      <c r="CU16" s="663"/>
      <c r="CV16" s="672"/>
      <c r="CW16" s="671"/>
      <c r="CX16" s="663"/>
      <c r="CY16" s="663"/>
      <c r="CZ16" s="663"/>
      <c r="DA16" s="672"/>
      <c r="DB16" s="671"/>
      <c r="DC16" s="663"/>
      <c r="DD16" s="663"/>
      <c r="DE16" s="663"/>
      <c r="DF16" s="672"/>
      <c r="DG16" s="671"/>
      <c r="DH16" s="663"/>
      <c r="DI16" s="663"/>
      <c r="DJ16" s="663"/>
      <c r="DK16" s="672"/>
      <c r="DL16" s="671"/>
      <c r="DM16" s="663"/>
      <c r="DN16" s="663"/>
      <c r="DO16" s="663"/>
      <c r="DP16" s="672"/>
      <c r="DQ16" s="671"/>
      <c r="DR16" s="663"/>
      <c r="DS16" s="663"/>
      <c r="DT16" s="663"/>
      <c r="DU16" s="672"/>
      <c r="DV16" s="668"/>
      <c r="DW16" s="669"/>
      <c r="DX16" s="669"/>
      <c r="DY16" s="669"/>
      <c r="DZ16" s="676"/>
      <c r="EA16" s="80"/>
    </row>
    <row r="17" spans="1:131" s="52" customFormat="1" ht="26.25" customHeight="1" x14ac:dyDescent="0.15">
      <c r="A17" s="58">
        <v>11</v>
      </c>
      <c r="B17" s="668"/>
      <c r="C17" s="669"/>
      <c r="D17" s="669"/>
      <c r="E17" s="669"/>
      <c r="F17" s="669"/>
      <c r="G17" s="669"/>
      <c r="H17" s="669"/>
      <c r="I17" s="669"/>
      <c r="J17" s="669"/>
      <c r="K17" s="669"/>
      <c r="L17" s="669"/>
      <c r="M17" s="669"/>
      <c r="N17" s="669"/>
      <c r="O17" s="669"/>
      <c r="P17" s="670"/>
      <c r="Q17" s="659"/>
      <c r="R17" s="660"/>
      <c r="S17" s="660"/>
      <c r="T17" s="660"/>
      <c r="U17" s="660"/>
      <c r="V17" s="660"/>
      <c r="W17" s="660"/>
      <c r="X17" s="660"/>
      <c r="Y17" s="660"/>
      <c r="Z17" s="660"/>
      <c r="AA17" s="660"/>
      <c r="AB17" s="660"/>
      <c r="AC17" s="660"/>
      <c r="AD17" s="660"/>
      <c r="AE17" s="661"/>
      <c r="AF17" s="662"/>
      <c r="AG17" s="663"/>
      <c r="AH17" s="663"/>
      <c r="AI17" s="663"/>
      <c r="AJ17" s="664"/>
      <c r="AK17" s="665"/>
      <c r="AL17" s="660"/>
      <c r="AM17" s="660"/>
      <c r="AN17" s="660"/>
      <c r="AO17" s="660"/>
      <c r="AP17" s="660"/>
      <c r="AQ17" s="660"/>
      <c r="AR17" s="660"/>
      <c r="AS17" s="660"/>
      <c r="AT17" s="660"/>
      <c r="AU17" s="666"/>
      <c r="AV17" s="666"/>
      <c r="AW17" s="666"/>
      <c r="AX17" s="666"/>
      <c r="AY17" s="667"/>
      <c r="AZ17" s="62"/>
      <c r="BA17" s="62"/>
      <c r="BB17" s="62"/>
      <c r="BC17" s="62"/>
      <c r="BD17" s="62"/>
      <c r="BE17" s="80"/>
      <c r="BF17" s="80"/>
      <c r="BG17" s="80"/>
      <c r="BH17" s="80"/>
      <c r="BI17" s="80"/>
      <c r="BJ17" s="80"/>
      <c r="BK17" s="80"/>
      <c r="BL17" s="80"/>
      <c r="BM17" s="80"/>
      <c r="BN17" s="80"/>
      <c r="BO17" s="80"/>
      <c r="BP17" s="80"/>
      <c r="BQ17" s="58">
        <v>11</v>
      </c>
      <c r="BR17" s="86"/>
      <c r="BS17" s="668"/>
      <c r="BT17" s="669"/>
      <c r="BU17" s="669"/>
      <c r="BV17" s="669"/>
      <c r="BW17" s="669"/>
      <c r="BX17" s="669"/>
      <c r="BY17" s="669"/>
      <c r="BZ17" s="669"/>
      <c r="CA17" s="669"/>
      <c r="CB17" s="669"/>
      <c r="CC17" s="669"/>
      <c r="CD17" s="669"/>
      <c r="CE17" s="669"/>
      <c r="CF17" s="669"/>
      <c r="CG17" s="670"/>
      <c r="CH17" s="671"/>
      <c r="CI17" s="663"/>
      <c r="CJ17" s="663"/>
      <c r="CK17" s="663"/>
      <c r="CL17" s="672"/>
      <c r="CM17" s="671"/>
      <c r="CN17" s="663"/>
      <c r="CO17" s="663"/>
      <c r="CP17" s="663"/>
      <c r="CQ17" s="672"/>
      <c r="CR17" s="671"/>
      <c r="CS17" s="663"/>
      <c r="CT17" s="663"/>
      <c r="CU17" s="663"/>
      <c r="CV17" s="672"/>
      <c r="CW17" s="671"/>
      <c r="CX17" s="663"/>
      <c r="CY17" s="663"/>
      <c r="CZ17" s="663"/>
      <c r="DA17" s="672"/>
      <c r="DB17" s="671"/>
      <c r="DC17" s="663"/>
      <c r="DD17" s="663"/>
      <c r="DE17" s="663"/>
      <c r="DF17" s="672"/>
      <c r="DG17" s="671"/>
      <c r="DH17" s="663"/>
      <c r="DI17" s="663"/>
      <c r="DJ17" s="663"/>
      <c r="DK17" s="672"/>
      <c r="DL17" s="671"/>
      <c r="DM17" s="663"/>
      <c r="DN17" s="663"/>
      <c r="DO17" s="663"/>
      <c r="DP17" s="672"/>
      <c r="DQ17" s="671"/>
      <c r="DR17" s="663"/>
      <c r="DS17" s="663"/>
      <c r="DT17" s="663"/>
      <c r="DU17" s="672"/>
      <c r="DV17" s="668"/>
      <c r="DW17" s="669"/>
      <c r="DX17" s="669"/>
      <c r="DY17" s="669"/>
      <c r="DZ17" s="676"/>
      <c r="EA17" s="80"/>
    </row>
    <row r="18" spans="1:131" s="52" customFormat="1" ht="26.25" customHeight="1" x14ac:dyDescent="0.15">
      <c r="A18" s="58">
        <v>12</v>
      </c>
      <c r="B18" s="668"/>
      <c r="C18" s="669"/>
      <c r="D18" s="669"/>
      <c r="E18" s="669"/>
      <c r="F18" s="669"/>
      <c r="G18" s="669"/>
      <c r="H18" s="669"/>
      <c r="I18" s="669"/>
      <c r="J18" s="669"/>
      <c r="K18" s="669"/>
      <c r="L18" s="669"/>
      <c r="M18" s="669"/>
      <c r="N18" s="669"/>
      <c r="O18" s="669"/>
      <c r="P18" s="670"/>
      <c r="Q18" s="659"/>
      <c r="R18" s="660"/>
      <c r="S18" s="660"/>
      <c r="T18" s="660"/>
      <c r="U18" s="660"/>
      <c r="V18" s="660"/>
      <c r="W18" s="660"/>
      <c r="X18" s="660"/>
      <c r="Y18" s="660"/>
      <c r="Z18" s="660"/>
      <c r="AA18" s="660"/>
      <c r="AB18" s="660"/>
      <c r="AC18" s="660"/>
      <c r="AD18" s="660"/>
      <c r="AE18" s="661"/>
      <c r="AF18" s="662"/>
      <c r="AG18" s="663"/>
      <c r="AH18" s="663"/>
      <c r="AI18" s="663"/>
      <c r="AJ18" s="664"/>
      <c r="AK18" s="665"/>
      <c r="AL18" s="660"/>
      <c r="AM18" s="660"/>
      <c r="AN18" s="660"/>
      <c r="AO18" s="660"/>
      <c r="AP18" s="660"/>
      <c r="AQ18" s="660"/>
      <c r="AR18" s="660"/>
      <c r="AS18" s="660"/>
      <c r="AT18" s="660"/>
      <c r="AU18" s="666"/>
      <c r="AV18" s="666"/>
      <c r="AW18" s="666"/>
      <c r="AX18" s="666"/>
      <c r="AY18" s="667"/>
      <c r="AZ18" s="62"/>
      <c r="BA18" s="62"/>
      <c r="BB18" s="62"/>
      <c r="BC18" s="62"/>
      <c r="BD18" s="62"/>
      <c r="BE18" s="80"/>
      <c r="BF18" s="80"/>
      <c r="BG18" s="80"/>
      <c r="BH18" s="80"/>
      <c r="BI18" s="80"/>
      <c r="BJ18" s="80"/>
      <c r="BK18" s="80"/>
      <c r="BL18" s="80"/>
      <c r="BM18" s="80"/>
      <c r="BN18" s="80"/>
      <c r="BO18" s="80"/>
      <c r="BP18" s="80"/>
      <c r="BQ18" s="58">
        <v>12</v>
      </c>
      <c r="BR18" s="86"/>
      <c r="BS18" s="668"/>
      <c r="BT18" s="669"/>
      <c r="BU18" s="669"/>
      <c r="BV18" s="669"/>
      <c r="BW18" s="669"/>
      <c r="BX18" s="669"/>
      <c r="BY18" s="669"/>
      <c r="BZ18" s="669"/>
      <c r="CA18" s="669"/>
      <c r="CB18" s="669"/>
      <c r="CC18" s="669"/>
      <c r="CD18" s="669"/>
      <c r="CE18" s="669"/>
      <c r="CF18" s="669"/>
      <c r="CG18" s="670"/>
      <c r="CH18" s="671"/>
      <c r="CI18" s="663"/>
      <c r="CJ18" s="663"/>
      <c r="CK18" s="663"/>
      <c r="CL18" s="672"/>
      <c r="CM18" s="671"/>
      <c r="CN18" s="663"/>
      <c r="CO18" s="663"/>
      <c r="CP18" s="663"/>
      <c r="CQ18" s="672"/>
      <c r="CR18" s="671"/>
      <c r="CS18" s="663"/>
      <c r="CT18" s="663"/>
      <c r="CU18" s="663"/>
      <c r="CV18" s="672"/>
      <c r="CW18" s="671"/>
      <c r="CX18" s="663"/>
      <c r="CY18" s="663"/>
      <c r="CZ18" s="663"/>
      <c r="DA18" s="672"/>
      <c r="DB18" s="671"/>
      <c r="DC18" s="663"/>
      <c r="DD18" s="663"/>
      <c r="DE18" s="663"/>
      <c r="DF18" s="672"/>
      <c r="DG18" s="671"/>
      <c r="DH18" s="663"/>
      <c r="DI18" s="663"/>
      <c r="DJ18" s="663"/>
      <c r="DK18" s="672"/>
      <c r="DL18" s="671"/>
      <c r="DM18" s="663"/>
      <c r="DN18" s="663"/>
      <c r="DO18" s="663"/>
      <c r="DP18" s="672"/>
      <c r="DQ18" s="671"/>
      <c r="DR18" s="663"/>
      <c r="DS18" s="663"/>
      <c r="DT18" s="663"/>
      <c r="DU18" s="672"/>
      <c r="DV18" s="668"/>
      <c r="DW18" s="669"/>
      <c r="DX18" s="669"/>
      <c r="DY18" s="669"/>
      <c r="DZ18" s="676"/>
      <c r="EA18" s="80"/>
    </row>
    <row r="19" spans="1:131" s="52" customFormat="1" ht="26.25" customHeight="1" x14ac:dyDescent="0.15">
      <c r="A19" s="58">
        <v>13</v>
      </c>
      <c r="B19" s="668"/>
      <c r="C19" s="669"/>
      <c r="D19" s="669"/>
      <c r="E19" s="669"/>
      <c r="F19" s="669"/>
      <c r="G19" s="669"/>
      <c r="H19" s="669"/>
      <c r="I19" s="669"/>
      <c r="J19" s="669"/>
      <c r="K19" s="669"/>
      <c r="L19" s="669"/>
      <c r="M19" s="669"/>
      <c r="N19" s="669"/>
      <c r="O19" s="669"/>
      <c r="P19" s="670"/>
      <c r="Q19" s="659"/>
      <c r="R19" s="660"/>
      <c r="S19" s="660"/>
      <c r="T19" s="660"/>
      <c r="U19" s="660"/>
      <c r="V19" s="660"/>
      <c r="W19" s="660"/>
      <c r="X19" s="660"/>
      <c r="Y19" s="660"/>
      <c r="Z19" s="660"/>
      <c r="AA19" s="660"/>
      <c r="AB19" s="660"/>
      <c r="AC19" s="660"/>
      <c r="AD19" s="660"/>
      <c r="AE19" s="661"/>
      <c r="AF19" s="662"/>
      <c r="AG19" s="663"/>
      <c r="AH19" s="663"/>
      <c r="AI19" s="663"/>
      <c r="AJ19" s="664"/>
      <c r="AK19" s="665"/>
      <c r="AL19" s="660"/>
      <c r="AM19" s="660"/>
      <c r="AN19" s="660"/>
      <c r="AO19" s="660"/>
      <c r="AP19" s="660"/>
      <c r="AQ19" s="660"/>
      <c r="AR19" s="660"/>
      <c r="AS19" s="660"/>
      <c r="AT19" s="660"/>
      <c r="AU19" s="666"/>
      <c r="AV19" s="666"/>
      <c r="AW19" s="666"/>
      <c r="AX19" s="666"/>
      <c r="AY19" s="667"/>
      <c r="AZ19" s="62"/>
      <c r="BA19" s="62"/>
      <c r="BB19" s="62"/>
      <c r="BC19" s="62"/>
      <c r="BD19" s="62"/>
      <c r="BE19" s="80"/>
      <c r="BF19" s="80"/>
      <c r="BG19" s="80"/>
      <c r="BH19" s="80"/>
      <c r="BI19" s="80"/>
      <c r="BJ19" s="80"/>
      <c r="BK19" s="80"/>
      <c r="BL19" s="80"/>
      <c r="BM19" s="80"/>
      <c r="BN19" s="80"/>
      <c r="BO19" s="80"/>
      <c r="BP19" s="80"/>
      <c r="BQ19" s="58">
        <v>13</v>
      </c>
      <c r="BR19" s="86"/>
      <c r="BS19" s="668"/>
      <c r="BT19" s="669"/>
      <c r="BU19" s="669"/>
      <c r="BV19" s="669"/>
      <c r="BW19" s="669"/>
      <c r="BX19" s="669"/>
      <c r="BY19" s="669"/>
      <c r="BZ19" s="669"/>
      <c r="CA19" s="669"/>
      <c r="CB19" s="669"/>
      <c r="CC19" s="669"/>
      <c r="CD19" s="669"/>
      <c r="CE19" s="669"/>
      <c r="CF19" s="669"/>
      <c r="CG19" s="670"/>
      <c r="CH19" s="671"/>
      <c r="CI19" s="663"/>
      <c r="CJ19" s="663"/>
      <c r="CK19" s="663"/>
      <c r="CL19" s="672"/>
      <c r="CM19" s="671"/>
      <c r="CN19" s="663"/>
      <c r="CO19" s="663"/>
      <c r="CP19" s="663"/>
      <c r="CQ19" s="672"/>
      <c r="CR19" s="671"/>
      <c r="CS19" s="663"/>
      <c r="CT19" s="663"/>
      <c r="CU19" s="663"/>
      <c r="CV19" s="672"/>
      <c r="CW19" s="671"/>
      <c r="CX19" s="663"/>
      <c r="CY19" s="663"/>
      <c r="CZ19" s="663"/>
      <c r="DA19" s="672"/>
      <c r="DB19" s="671"/>
      <c r="DC19" s="663"/>
      <c r="DD19" s="663"/>
      <c r="DE19" s="663"/>
      <c r="DF19" s="672"/>
      <c r="DG19" s="671"/>
      <c r="DH19" s="663"/>
      <c r="DI19" s="663"/>
      <c r="DJ19" s="663"/>
      <c r="DK19" s="672"/>
      <c r="DL19" s="671"/>
      <c r="DM19" s="663"/>
      <c r="DN19" s="663"/>
      <c r="DO19" s="663"/>
      <c r="DP19" s="672"/>
      <c r="DQ19" s="671"/>
      <c r="DR19" s="663"/>
      <c r="DS19" s="663"/>
      <c r="DT19" s="663"/>
      <c r="DU19" s="672"/>
      <c r="DV19" s="668"/>
      <c r="DW19" s="669"/>
      <c r="DX19" s="669"/>
      <c r="DY19" s="669"/>
      <c r="DZ19" s="676"/>
      <c r="EA19" s="80"/>
    </row>
    <row r="20" spans="1:131" s="52" customFormat="1" ht="26.25" customHeight="1" x14ac:dyDescent="0.15">
      <c r="A20" s="58">
        <v>14</v>
      </c>
      <c r="B20" s="668"/>
      <c r="C20" s="669"/>
      <c r="D20" s="669"/>
      <c r="E20" s="669"/>
      <c r="F20" s="669"/>
      <c r="G20" s="669"/>
      <c r="H20" s="669"/>
      <c r="I20" s="669"/>
      <c r="J20" s="669"/>
      <c r="K20" s="669"/>
      <c r="L20" s="669"/>
      <c r="M20" s="669"/>
      <c r="N20" s="669"/>
      <c r="O20" s="669"/>
      <c r="P20" s="670"/>
      <c r="Q20" s="659"/>
      <c r="R20" s="660"/>
      <c r="S20" s="660"/>
      <c r="T20" s="660"/>
      <c r="U20" s="660"/>
      <c r="V20" s="660"/>
      <c r="W20" s="660"/>
      <c r="X20" s="660"/>
      <c r="Y20" s="660"/>
      <c r="Z20" s="660"/>
      <c r="AA20" s="660"/>
      <c r="AB20" s="660"/>
      <c r="AC20" s="660"/>
      <c r="AD20" s="660"/>
      <c r="AE20" s="661"/>
      <c r="AF20" s="662"/>
      <c r="AG20" s="663"/>
      <c r="AH20" s="663"/>
      <c r="AI20" s="663"/>
      <c r="AJ20" s="664"/>
      <c r="AK20" s="665"/>
      <c r="AL20" s="660"/>
      <c r="AM20" s="660"/>
      <c r="AN20" s="660"/>
      <c r="AO20" s="660"/>
      <c r="AP20" s="660"/>
      <c r="AQ20" s="660"/>
      <c r="AR20" s="660"/>
      <c r="AS20" s="660"/>
      <c r="AT20" s="660"/>
      <c r="AU20" s="666"/>
      <c r="AV20" s="666"/>
      <c r="AW20" s="666"/>
      <c r="AX20" s="666"/>
      <c r="AY20" s="667"/>
      <c r="AZ20" s="62"/>
      <c r="BA20" s="62"/>
      <c r="BB20" s="62"/>
      <c r="BC20" s="62"/>
      <c r="BD20" s="62"/>
      <c r="BE20" s="80"/>
      <c r="BF20" s="80"/>
      <c r="BG20" s="80"/>
      <c r="BH20" s="80"/>
      <c r="BI20" s="80"/>
      <c r="BJ20" s="80"/>
      <c r="BK20" s="80"/>
      <c r="BL20" s="80"/>
      <c r="BM20" s="80"/>
      <c r="BN20" s="80"/>
      <c r="BO20" s="80"/>
      <c r="BP20" s="80"/>
      <c r="BQ20" s="58">
        <v>14</v>
      </c>
      <c r="BR20" s="86"/>
      <c r="BS20" s="668"/>
      <c r="BT20" s="669"/>
      <c r="BU20" s="669"/>
      <c r="BV20" s="669"/>
      <c r="BW20" s="669"/>
      <c r="BX20" s="669"/>
      <c r="BY20" s="669"/>
      <c r="BZ20" s="669"/>
      <c r="CA20" s="669"/>
      <c r="CB20" s="669"/>
      <c r="CC20" s="669"/>
      <c r="CD20" s="669"/>
      <c r="CE20" s="669"/>
      <c r="CF20" s="669"/>
      <c r="CG20" s="670"/>
      <c r="CH20" s="671"/>
      <c r="CI20" s="663"/>
      <c r="CJ20" s="663"/>
      <c r="CK20" s="663"/>
      <c r="CL20" s="672"/>
      <c r="CM20" s="671"/>
      <c r="CN20" s="663"/>
      <c r="CO20" s="663"/>
      <c r="CP20" s="663"/>
      <c r="CQ20" s="672"/>
      <c r="CR20" s="671"/>
      <c r="CS20" s="663"/>
      <c r="CT20" s="663"/>
      <c r="CU20" s="663"/>
      <c r="CV20" s="672"/>
      <c r="CW20" s="671"/>
      <c r="CX20" s="663"/>
      <c r="CY20" s="663"/>
      <c r="CZ20" s="663"/>
      <c r="DA20" s="672"/>
      <c r="DB20" s="671"/>
      <c r="DC20" s="663"/>
      <c r="DD20" s="663"/>
      <c r="DE20" s="663"/>
      <c r="DF20" s="672"/>
      <c r="DG20" s="671"/>
      <c r="DH20" s="663"/>
      <c r="DI20" s="663"/>
      <c r="DJ20" s="663"/>
      <c r="DK20" s="672"/>
      <c r="DL20" s="671"/>
      <c r="DM20" s="663"/>
      <c r="DN20" s="663"/>
      <c r="DO20" s="663"/>
      <c r="DP20" s="672"/>
      <c r="DQ20" s="671"/>
      <c r="DR20" s="663"/>
      <c r="DS20" s="663"/>
      <c r="DT20" s="663"/>
      <c r="DU20" s="672"/>
      <c r="DV20" s="668"/>
      <c r="DW20" s="669"/>
      <c r="DX20" s="669"/>
      <c r="DY20" s="669"/>
      <c r="DZ20" s="676"/>
      <c r="EA20" s="80"/>
    </row>
    <row r="21" spans="1:131" s="52" customFormat="1" ht="26.25" customHeight="1" x14ac:dyDescent="0.15">
      <c r="A21" s="58">
        <v>15</v>
      </c>
      <c r="B21" s="668"/>
      <c r="C21" s="669"/>
      <c r="D21" s="669"/>
      <c r="E21" s="669"/>
      <c r="F21" s="669"/>
      <c r="G21" s="669"/>
      <c r="H21" s="669"/>
      <c r="I21" s="669"/>
      <c r="J21" s="669"/>
      <c r="K21" s="669"/>
      <c r="L21" s="669"/>
      <c r="M21" s="669"/>
      <c r="N21" s="669"/>
      <c r="O21" s="669"/>
      <c r="P21" s="670"/>
      <c r="Q21" s="659"/>
      <c r="R21" s="660"/>
      <c r="S21" s="660"/>
      <c r="T21" s="660"/>
      <c r="U21" s="660"/>
      <c r="V21" s="660"/>
      <c r="W21" s="660"/>
      <c r="X21" s="660"/>
      <c r="Y21" s="660"/>
      <c r="Z21" s="660"/>
      <c r="AA21" s="660"/>
      <c r="AB21" s="660"/>
      <c r="AC21" s="660"/>
      <c r="AD21" s="660"/>
      <c r="AE21" s="661"/>
      <c r="AF21" s="662"/>
      <c r="AG21" s="663"/>
      <c r="AH21" s="663"/>
      <c r="AI21" s="663"/>
      <c r="AJ21" s="664"/>
      <c r="AK21" s="665"/>
      <c r="AL21" s="660"/>
      <c r="AM21" s="660"/>
      <c r="AN21" s="660"/>
      <c r="AO21" s="660"/>
      <c r="AP21" s="660"/>
      <c r="AQ21" s="660"/>
      <c r="AR21" s="660"/>
      <c r="AS21" s="660"/>
      <c r="AT21" s="660"/>
      <c r="AU21" s="666"/>
      <c r="AV21" s="666"/>
      <c r="AW21" s="666"/>
      <c r="AX21" s="666"/>
      <c r="AY21" s="667"/>
      <c r="AZ21" s="62"/>
      <c r="BA21" s="62"/>
      <c r="BB21" s="62"/>
      <c r="BC21" s="62"/>
      <c r="BD21" s="62"/>
      <c r="BE21" s="80"/>
      <c r="BF21" s="80"/>
      <c r="BG21" s="80"/>
      <c r="BH21" s="80"/>
      <c r="BI21" s="80"/>
      <c r="BJ21" s="80"/>
      <c r="BK21" s="80"/>
      <c r="BL21" s="80"/>
      <c r="BM21" s="80"/>
      <c r="BN21" s="80"/>
      <c r="BO21" s="80"/>
      <c r="BP21" s="80"/>
      <c r="BQ21" s="58">
        <v>15</v>
      </c>
      <c r="BR21" s="86"/>
      <c r="BS21" s="668"/>
      <c r="BT21" s="669"/>
      <c r="BU21" s="669"/>
      <c r="BV21" s="669"/>
      <c r="BW21" s="669"/>
      <c r="BX21" s="669"/>
      <c r="BY21" s="669"/>
      <c r="BZ21" s="669"/>
      <c r="CA21" s="669"/>
      <c r="CB21" s="669"/>
      <c r="CC21" s="669"/>
      <c r="CD21" s="669"/>
      <c r="CE21" s="669"/>
      <c r="CF21" s="669"/>
      <c r="CG21" s="670"/>
      <c r="CH21" s="671"/>
      <c r="CI21" s="663"/>
      <c r="CJ21" s="663"/>
      <c r="CK21" s="663"/>
      <c r="CL21" s="672"/>
      <c r="CM21" s="671"/>
      <c r="CN21" s="663"/>
      <c r="CO21" s="663"/>
      <c r="CP21" s="663"/>
      <c r="CQ21" s="672"/>
      <c r="CR21" s="671"/>
      <c r="CS21" s="663"/>
      <c r="CT21" s="663"/>
      <c r="CU21" s="663"/>
      <c r="CV21" s="672"/>
      <c r="CW21" s="671"/>
      <c r="CX21" s="663"/>
      <c r="CY21" s="663"/>
      <c r="CZ21" s="663"/>
      <c r="DA21" s="672"/>
      <c r="DB21" s="671"/>
      <c r="DC21" s="663"/>
      <c r="DD21" s="663"/>
      <c r="DE21" s="663"/>
      <c r="DF21" s="672"/>
      <c r="DG21" s="671"/>
      <c r="DH21" s="663"/>
      <c r="DI21" s="663"/>
      <c r="DJ21" s="663"/>
      <c r="DK21" s="672"/>
      <c r="DL21" s="671"/>
      <c r="DM21" s="663"/>
      <c r="DN21" s="663"/>
      <c r="DO21" s="663"/>
      <c r="DP21" s="672"/>
      <c r="DQ21" s="671"/>
      <c r="DR21" s="663"/>
      <c r="DS21" s="663"/>
      <c r="DT21" s="663"/>
      <c r="DU21" s="672"/>
      <c r="DV21" s="668"/>
      <c r="DW21" s="669"/>
      <c r="DX21" s="669"/>
      <c r="DY21" s="669"/>
      <c r="DZ21" s="676"/>
      <c r="EA21" s="80"/>
    </row>
    <row r="22" spans="1:131" s="52" customFormat="1" ht="26.25" customHeight="1" x14ac:dyDescent="0.15">
      <c r="A22" s="58">
        <v>16</v>
      </c>
      <c r="B22" s="668"/>
      <c r="C22" s="669"/>
      <c r="D22" s="669"/>
      <c r="E22" s="669"/>
      <c r="F22" s="669"/>
      <c r="G22" s="669"/>
      <c r="H22" s="669"/>
      <c r="I22" s="669"/>
      <c r="J22" s="669"/>
      <c r="K22" s="669"/>
      <c r="L22" s="669"/>
      <c r="M22" s="669"/>
      <c r="N22" s="669"/>
      <c r="O22" s="669"/>
      <c r="P22" s="670"/>
      <c r="Q22" s="690"/>
      <c r="R22" s="691"/>
      <c r="S22" s="691"/>
      <c r="T22" s="691"/>
      <c r="U22" s="691"/>
      <c r="V22" s="691"/>
      <c r="W22" s="691"/>
      <c r="X22" s="691"/>
      <c r="Y22" s="691"/>
      <c r="Z22" s="691"/>
      <c r="AA22" s="691"/>
      <c r="AB22" s="691"/>
      <c r="AC22" s="691"/>
      <c r="AD22" s="691"/>
      <c r="AE22" s="692"/>
      <c r="AF22" s="662"/>
      <c r="AG22" s="663"/>
      <c r="AH22" s="663"/>
      <c r="AI22" s="663"/>
      <c r="AJ22" s="664"/>
      <c r="AK22" s="693"/>
      <c r="AL22" s="691"/>
      <c r="AM22" s="691"/>
      <c r="AN22" s="691"/>
      <c r="AO22" s="691"/>
      <c r="AP22" s="691"/>
      <c r="AQ22" s="691"/>
      <c r="AR22" s="691"/>
      <c r="AS22" s="691"/>
      <c r="AT22" s="691"/>
      <c r="AU22" s="694"/>
      <c r="AV22" s="694"/>
      <c r="AW22" s="694"/>
      <c r="AX22" s="694"/>
      <c r="AY22" s="695"/>
      <c r="AZ22" s="696" t="s">
        <v>318</v>
      </c>
      <c r="BA22" s="696"/>
      <c r="BB22" s="696"/>
      <c r="BC22" s="696"/>
      <c r="BD22" s="697"/>
      <c r="BE22" s="80"/>
      <c r="BF22" s="80"/>
      <c r="BG22" s="80"/>
      <c r="BH22" s="80"/>
      <c r="BI22" s="80"/>
      <c r="BJ22" s="80"/>
      <c r="BK22" s="80"/>
      <c r="BL22" s="80"/>
      <c r="BM22" s="80"/>
      <c r="BN22" s="80"/>
      <c r="BO22" s="80"/>
      <c r="BP22" s="80"/>
      <c r="BQ22" s="58">
        <v>16</v>
      </c>
      <c r="BR22" s="86"/>
      <c r="BS22" s="668"/>
      <c r="BT22" s="669"/>
      <c r="BU22" s="669"/>
      <c r="BV22" s="669"/>
      <c r="BW22" s="669"/>
      <c r="BX22" s="669"/>
      <c r="BY22" s="669"/>
      <c r="BZ22" s="669"/>
      <c r="CA22" s="669"/>
      <c r="CB22" s="669"/>
      <c r="CC22" s="669"/>
      <c r="CD22" s="669"/>
      <c r="CE22" s="669"/>
      <c r="CF22" s="669"/>
      <c r="CG22" s="670"/>
      <c r="CH22" s="671"/>
      <c r="CI22" s="663"/>
      <c r="CJ22" s="663"/>
      <c r="CK22" s="663"/>
      <c r="CL22" s="672"/>
      <c r="CM22" s="671"/>
      <c r="CN22" s="663"/>
      <c r="CO22" s="663"/>
      <c r="CP22" s="663"/>
      <c r="CQ22" s="672"/>
      <c r="CR22" s="671"/>
      <c r="CS22" s="663"/>
      <c r="CT22" s="663"/>
      <c r="CU22" s="663"/>
      <c r="CV22" s="672"/>
      <c r="CW22" s="671"/>
      <c r="CX22" s="663"/>
      <c r="CY22" s="663"/>
      <c r="CZ22" s="663"/>
      <c r="DA22" s="672"/>
      <c r="DB22" s="671"/>
      <c r="DC22" s="663"/>
      <c r="DD22" s="663"/>
      <c r="DE22" s="663"/>
      <c r="DF22" s="672"/>
      <c r="DG22" s="671"/>
      <c r="DH22" s="663"/>
      <c r="DI22" s="663"/>
      <c r="DJ22" s="663"/>
      <c r="DK22" s="672"/>
      <c r="DL22" s="671"/>
      <c r="DM22" s="663"/>
      <c r="DN22" s="663"/>
      <c r="DO22" s="663"/>
      <c r="DP22" s="672"/>
      <c r="DQ22" s="671"/>
      <c r="DR22" s="663"/>
      <c r="DS22" s="663"/>
      <c r="DT22" s="663"/>
      <c r="DU22" s="672"/>
      <c r="DV22" s="668"/>
      <c r="DW22" s="669"/>
      <c r="DX22" s="669"/>
      <c r="DY22" s="669"/>
      <c r="DZ22" s="676"/>
      <c r="EA22" s="80"/>
    </row>
    <row r="23" spans="1:131" s="52" customFormat="1" ht="26.25" customHeight="1" x14ac:dyDescent="0.15">
      <c r="A23" s="59" t="s">
        <v>284</v>
      </c>
      <c r="B23" s="699" t="s">
        <v>292</v>
      </c>
      <c r="C23" s="700"/>
      <c r="D23" s="700"/>
      <c r="E23" s="700"/>
      <c r="F23" s="700"/>
      <c r="G23" s="700"/>
      <c r="H23" s="700"/>
      <c r="I23" s="700"/>
      <c r="J23" s="700"/>
      <c r="K23" s="700"/>
      <c r="L23" s="700"/>
      <c r="M23" s="700"/>
      <c r="N23" s="700"/>
      <c r="O23" s="700"/>
      <c r="P23" s="701"/>
      <c r="Q23" s="702">
        <f>SUM(Q7:U8)</f>
        <v>5973</v>
      </c>
      <c r="R23" s="703"/>
      <c r="S23" s="703"/>
      <c r="T23" s="703"/>
      <c r="U23" s="703"/>
      <c r="V23" s="703">
        <v>5973</v>
      </c>
      <c r="W23" s="703"/>
      <c r="X23" s="703"/>
      <c r="Y23" s="703"/>
      <c r="Z23" s="703"/>
      <c r="AA23" s="703">
        <v>5973</v>
      </c>
      <c r="AB23" s="703"/>
      <c r="AC23" s="703"/>
      <c r="AD23" s="703"/>
      <c r="AE23" s="704"/>
      <c r="AF23" s="705">
        <v>212</v>
      </c>
      <c r="AG23" s="703"/>
      <c r="AH23" s="703"/>
      <c r="AI23" s="703"/>
      <c r="AJ23" s="706"/>
      <c r="AK23" s="707"/>
      <c r="AL23" s="708"/>
      <c r="AM23" s="708"/>
      <c r="AN23" s="708"/>
      <c r="AO23" s="708"/>
      <c r="AP23" s="703">
        <f>SUM(AP7:AT8)</f>
        <v>6820</v>
      </c>
      <c r="AQ23" s="703"/>
      <c r="AR23" s="703"/>
      <c r="AS23" s="703"/>
      <c r="AT23" s="703"/>
      <c r="AU23" s="709"/>
      <c r="AV23" s="709"/>
      <c r="AW23" s="709"/>
      <c r="AX23" s="709"/>
      <c r="AY23" s="710"/>
      <c r="AZ23" s="687" t="s">
        <v>188</v>
      </c>
      <c r="BA23" s="688"/>
      <c r="BB23" s="688"/>
      <c r="BC23" s="688"/>
      <c r="BD23" s="689"/>
      <c r="BE23" s="80"/>
      <c r="BF23" s="80"/>
      <c r="BG23" s="80"/>
      <c r="BH23" s="80"/>
      <c r="BI23" s="80"/>
      <c r="BJ23" s="80"/>
      <c r="BK23" s="80"/>
      <c r="BL23" s="80"/>
      <c r="BM23" s="80"/>
      <c r="BN23" s="80"/>
      <c r="BO23" s="80"/>
      <c r="BP23" s="80"/>
      <c r="BQ23" s="58">
        <v>17</v>
      </c>
      <c r="BR23" s="86"/>
      <c r="BS23" s="668"/>
      <c r="BT23" s="669"/>
      <c r="BU23" s="669"/>
      <c r="BV23" s="669"/>
      <c r="BW23" s="669"/>
      <c r="BX23" s="669"/>
      <c r="BY23" s="669"/>
      <c r="BZ23" s="669"/>
      <c r="CA23" s="669"/>
      <c r="CB23" s="669"/>
      <c r="CC23" s="669"/>
      <c r="CD23" s="669"/>
      <c r="CE23" s="669"/>
      <c r="CF23" s="669"/>
      <c r="CG23" s="670"/>
      <c r="CH23" s="671"/>
      <c r="CI23" s="663"/>
      <c r="CJ23" s="663"/>
      <c r="CK23" s="663"/>
      <c r="CL23" s="672"/>
      <c r="CM23" s="671"/>
      <c r="CN23" s="663"/>
      <c r="CO23" s="663"/>
      <c r="CP23" s="663"/>
      <c r="CQ23" s="672"/>
      <c r="CR23" s="671"/>
      <c r="CS23" s="663"/>
      <c r="CT23" s="663"/>
      <c r="CU23" s="663"/>
      <c r="CV23" s="672"/>
      <c r="CW23" s="671"/>
      <c r="CX23" s="663"/>
      <c r="CY23" s="663"/>
      <c r="CZ23" s="663"/>
      <c r="DA23" s="672"/>
      <c r="DB23" s="671"/>
      <c r="DC23" s="663"/>
      <c r="DD23" s="663"/>
      <c r="DE23" s="663"/>
      <c r="DF23" s="672"/>
      <c r="DG23" s="671"/>
      <c r="DH23" s="663"/>
      <c r="DI23" s="663"/>
      <c r="DJ23" s="663"/>
      <c r="DK23" s="672"/>
      <c r="DL23" s="671"/>
      <c r="DM23" s="663"/>
      <c r="DN23" s="663"/>
      <c r="DO23" s="663"/>
      <c r="DP23" s="672"/>
      <c r="DQ23" s="671"/>
      <c r="DR23" s="663"/>
      <c r="DS23" s="663"/>
      <c r="DT23" s="663"/>
      <c r="DU23" s="672"/>
      <c r="DV23" s="668"/>
      <c r="DW23" s="669"/>
      <c r="DX23" s="669"/>
      <c r="DY23" s="669"/>
      <c r="DZ23" s="676"/>
      <c r="EA23" s="80"/>
    </row>
    <row r="24" spans="1:131" s="52" customFormat="1" ht="26.25" customHeight="1" x14ac:dyDescent="0.15">
      <c r="A24" s="698" t="s">
        <v>511</v>
      </c>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698"/>
      <c r="AF24" s="698"/>
      <c r="AG24" s="698"/>
      <c r="AH24" s="698"/>
      <c r="AI24" s="698"/>
      <c r="AJ24" s="698"/>
      <c r="AK24" s="698"/>
      <c r="AL24" s="698"/>
      <c r="AM24" s="698"/>
      <c r="AN24" s="698"/>
      <c r="AO24" s="698"/>
      <c r="AP24" s="698"/>
      <c r="AQ24" s="698"/>
      <c r="AR24" s="698"/>
      <c r="AS24" s="698"/>
      <c r="AT24" s="698"/>
      <c r="AU24" s="698"/>
      <c r="AV24" s="698"/>
      <c r="AW24" s="698"/>
      <c r="AX24" s="698"/>
      <c r="AY24" s="698"/>
      <c r="AZ24" s="62"/>
      <c r="BA24" s="62"/>
      <c r="BB24" s="62"/>
      <c r="BC24" s="62"/>
      <c r="BD24" s="62"/>
      <c r="BE24" s="80"/>
      <c r="BF24" s="80"/>
      <c r="BG24" s="80"/>
      <c r="BH24" s="80"/>
      <c r="BI24" s="80"/>
      <c r="BJ24" s="80"/>
      <c r="BK24" s="80"/>
      <c r="BL24" s="80"/>
      <c r="BM24" s="80"/>
      <c r="BN24" s="80"/>
      <c r="BO24" s="80"/>
      <c r="BP24" s="80"/>
      <c r="BQ24" s="58">
        <v>18</v>
      </c>
      <c r="BR24" s="86"/>
      <c r="BS24" s="668"/>
      <c r="BT24" s="669"/>
      <c r="BU24" s="669"/>
      <c r="BV24" s="669"/>
      <c r="BW24" s="669"/>
      <c r="BX24" s="669"/>
      <c r="BY24" s="669"/>
      <c r="BZ24" s="669"/>
      <c r="CA24" s="669"/>
      <c r="CB24" s="669"/>
      <c r="CC24" s="669"/>
      <c r="CD24" s="669"/>
      <c r="CE24" s="669"/>
      <c r="CF24" s="669"/>
      <c r="CG24" s="670"/>
      <c r="CH24" s="671"/>
      <c r="CI24" s="663"/>
      <c r="CJ24" s="663"/>
      <c r="CK24" s="663"/>
      <c r="CL24" s="672"/>
      <c r="CM24" s="671"/>
      <c r="CN24" s="663"/>
      <c r="CO24" s="663"/>
      <c r="CP24" s="663"/>
      <c r="CQ24" s="672"/>
      <c r="CR24" s="671"/>
      <c r="CS24" s="663"/>
      <c r="CT24" s="663"/>
      <c r="CU24" s="663"/>
      <c r="CV24" s="672"/>
      <c r="CW24" s="671"/>
      <c r="CX24" s="663"/>
      <c r="CY24" s="663"/>
      <c r="CZ24" s="663"/>
      <c r="DA24" s="672"/>
      <c r="DB24" s="671"/>
      <c r="DC24" s="663"/>
      <c r="DD24" s="663"/>
      <c r="DE24" s="663"/>
      <c r="DF24" s="672"/>
      <c r="DG24" s="671"/>
      <c r="DH24" s="663"/>
      <c r="DI24" s="663"/>
      <c r="DJ24" s="663"/>
      <c r="DK24" s="672"/>
      <c r="DL24" s="671"/>
      <c r="DM24" s="663"/>
      <c r="DN24" s="663"/>
      <c r="DO24" s="663"/>
      <c r="DP24" s="672"/>
      <c r="DQ24" s="671"/>
      <c r="DR24" s="663"/>
      <c r="DS24" s="663"/>
      <c r="DT24" s="663"/>
      <c r="DU24" s="672"/>
      <c r="DV24" s="668"/>
      <c r="DW24" s="669"/>
      <c r="DX24" s="669"/>
      <c r="DY24" s="669"/>
      <c r="DZ24" s="676"/>
      <c r="EA24" s="80"/>
    </row>
    <row r="25" spans="1:131" s="50" customFormat="1" ht="26.25" customHeight="1" x14ac:dyDescent="0.15">
      <c r="A25" s="636" t="s">
        <v>297</v>
      </c>
      <c r="B25" s="636"/>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c r="BA25" s="636"/>
      <c r="BB25" s="636"/>
      <c r="BC25" s="636"/>
      <c r="BD25" s="636"/>
      <c r="BE25" s="636"/>
      <c r="BF25" s="636"/>
      <c r="BG25" s="636"/>
      <c r="BH25" s="636"/>
      <c r="BI25" s="636"/>
      <c r="BJ25" s="62"/>
      <c r="BK25" s="62"/>
      <c r="BL25" s="62"/>
      <c r="BM25" s="62"/>
      <c r="BN25" s="62"/>
      <c r="BO25" s="61"/>
      <c r="BP25" s="61"/>
      <c r="BQ25" s="58">
        <v>19</v>
      </c>
      <c r="BR25" s="86"/>
      <c r="BS25" s="668"/>
      <c r="BT25" s="669"/>
      <c r="BU25" s="669"/>
      <c r="BV25" s="669"/>
      <c r="BW25" s="669"/>
      <c r="BX25" s="669"/>
      <c r="BY25" s="669"/>
      <c r="BZ25" s="669"/>
      <c r="CA25" s="669"/>
      <c r="CB25" s="669"/>
      <c r="CC25" s="669"/>
      <c r="CD25" s="669"/>
      <c r="CE25" s="669"/>
      <c r="CF25" s="669"/>
      <c r="CG25" s="670"/>
      <c r="CH25" s="671"/>
      <c r="CI25" s="663"/>
      <c r="CJ25" s="663"/>
      <c r="CK25" s="663"/>
      <c r="CL25" s="672"/>
      <c r="CM25" s="671"/>
      <c r="CN25" s="663"/>
      <c r="CO25" s="663"/>
      <c r="CP25" s="663"/>
      <c r="CQ25" s="672"/>
      <c r="CR25" s="671"/>
      <c r="CS25" s="663"/>
      <c r="CT25" s="663"/>
      <c r="CU25" s="663"/>
      <c r="CV25" s="672"/>
      <c r="CW25" s="671"/>
      <c r="CX25" s="663"/>
      <c r="CY25" s="663"/>
      <c r="CZ25" s="663"/>
      <c r="DA25" s="672"/>
      <c r="DB25" s="671"/>
      <c r="DC25" s="663"/>
      <c r="DD25" s="663"/>
      <c r="DE25" s="663"/>
      <c r="DF25" s="672"/>
      <c r="DG25" s="671"/>
      <c r="DH25" s="663"/>
      <c r="DI25" s="663"/>
      <c r="DJ25" s="663"/>
      <c r="DK25" s="672"/>
      <c r="DL25" s="671"/>
      <c r="DM25" s="663"/>
      <c r="DN25" s="663"/>
      <c r="DO25" s="663"/>
      <c r="DP25" s="672"/>
      <c r="DQ25" s="671"/>
      <c r="DR25" s="663"/>
      <c r="DS25" s="663"/>
      <c r="DT25" s="663"/>
      <c r="DU25" s="672"/>
      <c r="DV25" s="668"/>
      <c r="DW25" s="669"/>
      <c r="DX25" s="669"/>
      <c r="DY25" s="669"/>
      <c r="DZ25" s="676"/>
      <c r="EA25" s="53"/>
    </row>
    <row r="26" spans="1:131" s="50" customFormat="1" ht="26.25" customHeight="1" x14ac:dyDescent="0.15">
      <c r="A26" s="637" t="s">
        <v>489</v>
      </c>
      <c r="B26" s="638"/>
      <c r="C26" s="638"/>
      <c r="D26" s="638"/>
      <c r="E26" s="638"/>
      <c r="F26" s="638"/>
      <c r="G26" s="638"/>
      <c r="H26" s="638"/>
      <c r="I26" s="638"/>
      <c r="J26" s="638"/>
      <c r="K26" s="638"/>
      <c r="L26" s="638"/>
      <c r="M26" s="638"/>
      <c r="N26" s="638"/>
      <c r="O26" s="638"/>
      <c r="P26" s="639"/>
      <c r="Q26" s="643" t="s">
        <v>389</v>
      </c>
      <c r="R26" s="644"/>
      <c r="S26" s="644"/>
      <c r="T26" s="644"/>
      <c r="U26" s="645"/>
      <c r="V26" s="643" t="s">
        <v>326</v>
      </c>
      <c r="W26" s="644"/>
      <c r="X26" s="644"/>
      <c r="Y26" s="644"/>
      <c r="Z26" s="645"/>
      <c r="AA26" s="643" t="s">
        <v>185</v>
      </c>
      <c r="AB26" s="644"/>
      <c r="AC26" s="644"/>
      <c r="AD26" s="644"/>
      <c r="AE26" s="644"/>
      <c r="AF26" s="711" t="s">
        <v>73</v>
      </c>
      <c r="AG26" s="712"/>
      <c r="AH26" s="712"/>
      <c r="AI26" s="712"/>
      <c r="AJ26" s="713"/>
      <c r="AK26" s="644" t="s">
        <v>460</v>
      </c>
      <c r="AL26" s="644"/>
      <c r="AM26" s="644"/>
      <c r="AN26" s="644"/>
      <c r="AO26" s="645"/>
      <c r="AP26" s="643" t="s">
        <v>170</v>
      </c>
      <c r="AQ26" s="644"/>
      <c r="AR26" s="644"/>
      <c r="AS26" s="644"/>
      <c r="AT26" s="645"/>
      <c r="AU26" s="643" t="s">
        <v>454</v>
      </c>
      <c r="AV26" s="644"/>
      <c r="AW26" s="644"/>
      <c r="AX26" s="644"/>
      <c r="AY26" s="645"/>
      <c r="AZ26" s="643" t="s">
        <v>3</v>
      </c>
      <c r="BA26" s="644"/>
      <c r="BB26" s="644"/>
      <c r="BC26" s="644"/>
      <c r="BD26" s="645"/>
      <c r="BE26" s="643" t="s">
        <v>391</v>
      </c>
      <c r="BF26" s="644"/>
      <c r="BG26" s="644"/>
      <c r="BH26" s="644"/>
      <c r="BI26" s="650"/>
      <c r="BJ26" s="62"/>
      <c r="BK26" s="62"/>
      <c r="BL26" s="62"/>
      <c r="BM26" s="62"/>
      <c r="BN26" s="62"/>
      <c r="BO26" s="61"/>
      <c r="BP26" s="61"/>
      <c r="BQ26" s="58">
        <v>20</v>
      </c>
      <c r="BR26" s="86"/>
      <c r="BS26" s="668"/>
      <c r="BT26" s="669"/>
      <c r="BU26" s="669"/>
      <c r="BV26" s="669"/>
      <c r="BW26" s="669"/>
      <c r="BX26" s="669"/>
      <c r="BY26" s="669"/>
      <c r="BZ26" s="669"/>
      <c r="CA26" s="669"/>
      <c r="CB26" s="669"/>
      <c r="CC26" s="669"/>
      <c r="CD26" s="669"/>
      <c r="CE26" s="669"/>
      <c r="CF26" s="669"/>
      <c r="CG26" s="670"/>
      <c r="CH26" s="671"/>
      <c r="CI26" s="663"/>
      <c r="CJ26" s="663"/>
      <c r="CK26" s="663"/>
      <c r="CL26" s="672"/>
      <c r="CM26" s="671"/>
      <c r="CN26" s="663"/>
      <c r="CO26" s="663"/>
      <c r="CP26" s="663"/>
      <c r="CQ26" s="672"/>
      <c r="CR26" s="671"/>
      <c r="CS26" s="663"/>
      <c r="CT26" s="663"/>
      <c r="CU26" s="663"/>
      <c r="CV26" s="672"/>
      <c r="CW26" s="671"/>
      <c r="CX26" s="663"/>
      <c r="CY26" s="663"/>
      <c r="CZ26" s="663"/>
      <c r="DA26" s="672"/>
      <c r="DB26" s="671"/>
      <c r="DC26" s="663"/>
      <c r="DD26" s="663"/>
      <c r="DE26" s="663"/>
      <c r="DF26" s="672"/>
      <c r="DG26" s="671"/>
      <c r="DH26" s="663"/>
      <c r="DI26" s="663"/>
      <c r="DJ26" s="663"/>
      <c r="DK26" s="672"/>
      <c r="DL26" s="671"/>
      <c r="DM26" s="663"/>
      <c r="DN26" s="663"/>
      <c r="DO26" s="663"/>
      <c r="DP26" s="672"/>
      <c r="DQ26" s="671"/>
      <c r="DR26" s="663"/>
      <c r="DS26" s="663"/>
      <c r="DT26" s="663"/>
      <c r="DU26" s="672"/>
      <c r="DV26" s="668"/>
      <c r="DW26" s="669"/>
      <c r="DX26" s="669"/>
      <c r="DY26" s="669"/>
      <c r="DZ26" s="676"/>
      <c r="EA26" s="53"/>
    </row>
    <row r="27" spans="1:131" s="50" customFormat="1" ht="26.25" customHeight="1" x14ac:dyDescent="0.15">
      <c r="A27" s="640"/>
      <c r="B27" s="641"/>
      <c r="C27" s="641"/>
      <c r="D27" s="641"/>
      <c r="E27" s="641"/>
      <c r="F27" s="641"/>
      <c r="G27" s="641"/>
      <c r="H27" s="641"/>
      <c r="I27" s="641"/>
      <c r="J27" s="641"/>
      <c r="K27" s="641"/>
      <c r="L27" s="641"/>
      <c r="M27" s="641"/>
      <c r="N27" s="641"/>
      <c r="O27" s="641"/>
      <c r="P27" s="642"/>
      <c r="Q27" s="646"/>
      <c r="R27" s="647"/>
      <c r="S27" s="647"/>
      <c r="T27" s="647"/>
      <c r="U27" s="648"/>
      <c r="V27" s="646"/>
      <c r="W27" s="647"/>
      <c r="X27" s="647"/>
      <c r="Y27" s="647"/>
      <c r="Z27" s="648"/>
      <c r="AA27" s="646"/>
      <c r="AB27" s="647"/>
      <c r="AC27" s="647"/>
      <c r="AD27" s="647"/>
      <c r="AE27" s="647"/>
      <c r="AF27" s="714"/>
      <c r="AG27" s="715"/>
      <c r="AH27" s="715"/>
      <c r="AI27" s="715"/>
      <c r="AJ27" s="716"/>
      <c r="AK27" s="647"/>
      <c r="AL27" s="647"/>
      <c r="AM27" s="647"/>
      <c r="AN27" s="647"/>
      <c r="AO27" s="648"/>
      <c r="AP27" s="646"/>
      <c r="AQ27" s="647"/>
      <c r="AR27" s="647"/>
      <c r="AS27" s="647"/>
      <c r="AT27" s="648"/>
      <c r="AU27" s="646"/>
      <c r="AV27" s="647"/>
      <c r="AW27" s="647"/>
      <c r="AX27" s="647"/>
      <c r="AY27" s="648"/>
      <c r="AZ27" s="646"/>
      <c r="BA27" s="647"/>
      <c r="BB27" s="647"/>
      <c r="BC27" s="647"/>
      <c r="BD27" s="648"/>
      <c r="BE27" s="646"/>
      <c r="BF27" s="647"/>
      <c r="BG27" s="647"/>
      <c r="BH27" s="647"/>
      <c r="BI27" s="652"/>
      <c r="BJ27" s="62"/>
      <c r="BK27" s="62"/>
      <c r="BL27" s="62"/>
      <c r="BM27" s="62"/>
      <c r="BN27" s="62"/>
      <c r="BO27" s="61"/>
      <c r="BP27" s="61"/>
      <c r="BQ27" s="58">
        <v>21</v>
      </c>
      <c r="BR27" s="86"/>
      <c r="BS27" s="668"/>
      <c r="BT27" s="669"/>
      <c r="BU27" s="669"/>
      <c r="BV27" s="669"/>
      <c r="BW27" s="669"/>
      <c r="BX27" s="669"/>
      <c r="BY27" s="669"/>
      <c r="BZ27" s="669"/>
      <c r="CA27" s="669"/>
      <c r="CB27" s="669"/>
      <c r="CC27" s="669"/>
      <c r="CD27" s="669"/>
      <c r="CE27" s="669"/>
      <c r="CF27" s="669"/>
      <c r="CG27" s="670"/>
      <c r="CH27" s="671"/>
      <c r="CI27" s="663"/>
      <c r="CJ27" s="663"/>
      <c r="CK27" s="663"/>
      <c r="CL27" s="672"/>
      <c r="CM27" s="671"/>
      <c r="CN27" s="663"/>
      <c r="CO27" s="663"/>
      <c r="CP27" s="663"/>
      <c r="CQ27" s="672"/>
      <c r="CR27" s="671"/>
      <c r="CS27" s="663"/>
      <c r="CT27" s="663"/>
      <c r="CU27" s="663"/>
      <c r="CV27" s="672"/>
      <c r="CW27" s="671"/>
      <c r="CX27" s="663"/>
      <c r="CY27" s="663"/>
      <c r="CZ27" s="663"/>
      <c r="DA27" s="672"/>
      <c r="DB27" s="671"/>
      <c r="DC27" s="663"/>
      <c r="DD27" s="663"/>
      <c r="DE27" s="663"/>
      <c r="DF27" s="672"/>
      <c r="DG27" s="671"/>
      <c r="DH27" s="663"/>
      <c r="DI27" s="663"/>
      <c r="DJ27" s="663"/>
      <c r="DK27" s="672"/>
      <c r="DL27" s="671"/>
      <c r="DM27" s="663"/>
      <c r="DN27" s="663"/>
      <c r="DO27" s="663"/>
      <c r="DP27" s="672"/>
      <c r="DQ27" s="671"/>
      <c r="DR27" s="663"/>
      <c r="DS27" s="663"/>
      <c r="DT27" s="663"/>
      <c r="DU27" s="672"/>
      <c r="DV27" s="668"/>
      <c r="DW27" s="669"/>
      <c r="DX27" s="669"/>
      <c r="DY27" s="669"/>
      <c r="DZ27" s="676"/>
      <c r="EA27" s="53"/>
    </row>
    <row r="28" spans="1:131" s="50" customFormat="1" ht="26.25" customHeight="1" x14ac:dyDescent="0.15">
      <c r="A28" s="60">
        <v>1</v>
      </c>
      <c r="B28" s="630" t="s">
        <v>363</v>
      </c>
      <c r="C28" s="631"/>
      <c r="D28" s="631"/>
      <c r="E28" s="631"/>
      <c r="F28" s="631"/>
      <c r="G28" s="631"/>
      <c r="H28" s="631"/>
      <c r="I28" s="631"/>
      <c r="J28" s="631"/>
      <c r="K28" s="631"/>
      <c r="L28" s="631"/>
      <c r="M28" s="631"/>
      <c r="N28" s="631"/>
      <c r="O28" s="631"/>
      <c r="P28" s="677"/>
      <c r="Q28" s="717">
        <v>966</v>
      </c>
      <c r="R28" s="718"/>
      <c r="S28" s="718"/>
      <c r="T28" s="718"/>
      <c r="U28" s="718"/>
      <c r="V28" s="718">
        <v>899</v>
      </c>
      <c r="W28" s="718"/>
      <c r="X28" s="718"/>
      <c r="Y28" s="718"/>
      <c r="Z28" s="718"/>
      <c r="AA28" s="718">
        <v>67</v>
      </c>
      <c r="AB28" s="718"/>
      <c r="AC28" s="718"/>
      <c r="AD28" s="718"/>
      <c r="AE28" s="719"/>
      <c r="AF28" s="720">
        <v>67</v>
      </c>
      <c r="AG28" s="718"/>
      <c r="AH28" s="718"/>
      <c r="AI28" s="718"/>
      <c r="AJ28" s="721"/>
      <c r="AK28" s="722">
        <v>139</v>
      </c>
      <c r="AL28" s="718"/>
      <c r="AM28" s="718"/>
      <c r="AN28" s="718"/>
      <c r="AO28" s="718"/>
      <c r="AP28" s="718" t="s">
        <v>188</v>
      </c>
      <c r="AQ28" s="718"/>
      <c r="AR28" s="718"/>
      <c r="AS28" s="718"/>
      <c r="AT28" s="718"/>
      <c r="AU28" s="718" t="s">
        <v>188</v>
      </c>
      <c r="AV28" s="718"/>
      <c r="AW28" s="718"/>
      <c r="AX28" s="718"/>
      <c r="AY28" s="718"/>
      <c r="AZ28" s="723" t="s">
        <v>188</v>
      </c>
      <c r="BA28" s="723"/>
      <c r="BB28" s="723"/>
      <c r="BC28" s="723"/>
      <c r="BD28" s="723"/>
      <c r="BE28" s="724"/>
      <c r="BF28" s="724"/>
      <c r="BG28" s="724"/>
      <c r="BH28" s="724"/>
      <c r="BI28" s="725"/>
      <c r="BJ28" s="62"/>
      <c r="BK28" s="62"/>
      <c r="BL28" s="62"/>
      <c r="BM28" s="62"/>
      <c r="BN28" s="62"/>
      <c r="BO28" s="61"/>
      <c r="BP28" s="61"/>
      <c r="BQ28" s="58">
        <v>22</v>
      </c>
      <c r="BR28" s="86"/>
      <c r="BS28" s="668"/>
      <c r="BT28" s="669"/>
      <c r="BU28" s="669"/>
      <c r="BV28" s="669"/>
      <c r="BW28" s="669"/>
      <c r="BX28" s="669"/>
      <c r="BY28" s="669"/>
      <c r="BZ28" s="669"/>
      <c r="CA28" s="669"/>
      <c r="CB28" s="669"/>
      <c r="CC28" s="669"/>
      <c r="CD28" s="669"/>
      <c r="CE28" s="669"/>
      <c r="CF28" s="669"/>
      <c r="CG28" s="670"/>
      <c r="CH28" s="671"/>
      <c r="CI28" s="663"/>
      <c r="CJ28" s="663"/>
      <c r="CK28" s="663"/>
      <c r="CL28" s="672"/>
      <c r="CM28" s="671"/>
      <c r="CN28" s="663"/>
      <c r="CO28" s="663"/>
      <c r="CP28" s="663"/>
      <c r="CQ28" s="672"/>
      <c r="CR28" s="671"/>
      <c r="CS28" s="663"/>
      <c r="CT28" s="663"/>
      <c r="CU28" s="663"/>
      <c r="CV28" s="672"/>
      <c r="CW28" s="671"/>
      <c r="CX28" s="663"/>
      <c r="CY28" s="663"/>
      <c r="CZ28" s="663"/>
      <c r="DA28" s="672"/>
      <c r="DB28" s="671"/>
      <c r="DC28" s="663"/>
      <c r="DD28" s="663"/>
      <c r="DE28" s="663"/>
      <c r="DF28" s="672"/>
      <c r="DG28" s="671"/>
      <c r="DH28" s="663"/>
      <c r="DI28" s="663"/>
      <c r="DJ28" s="663"/>
      <c r="DK28" s="672"/>
      <c r="DL28" s="671"/>
      <c r="DM28" s="663"/>
      <c r="DN28" s="663"/>
      <c r="DO28" s="663"/>
      <c r="DP28" s="672"/>
      <c r="DQ28" s="671"/>
      <c r="DR28" s="663"/>
      <c r="DS28" s="663"/>
      <c r="DT28" s="663"/>
      <c r="DU28" s="672"/>
      <c r="DV28" s="668"/>
      <c r="DW28" s="669"/>
      <c r="DX28" s="669"/>
      <c r="DY28" s="669"/>
      <c r="DZ28" s="676"/>
      <c r="EA28" s="53"/>
    </row>
    <row r="29" spans="1:131" s="50" customFormat="1" ht="26.25" customHeight="1" x14ac:dyDescent="0.15">
      <c r="A29" s="60">
        <v>2</v>
      </c>
      <c r="B29" s="668" t="s">
        <v>172</v>
      </c>
      <c r="C29" s="669"/>
      <c r="D29" s="669"/>
      <c r="E29" s="669"/>
      <c r="F29" s="669"/>
      <c r="G29" s="669"/>
      <c r="H29" s="669"/>
      <c r="I29" s="669"/>
      <c r="J29" s="669"/>
      <c r="K29" s="669"/>
      <c r="L29" s="669"/>
      <c r="M29" s="669"/>
      <c r="N29" s="669"/>
      <c r="O29" s="669"/>
      <c r="P29" s="670"/>
      <c r="Q29" s="659">
        <v>12</v>
      </c>
      <c r="R29" s="660"/>
      <c r="S29" s="660"/>
      <c r="T29" s="660"/>
      <c r="U29" s="660"/>
      <c r="V29" s="660">
        <v>12</v>
      </c>
      <c r="W29" s="660"/>
      <c r="X29" s="660"/>
      <c r="Y29" s="660"/>
      <c r="Z29" s="660"/>
      <c r="AA29" s="660">
        <v>0</v>
      </c>
      <c r="AB29" s="660"/>
      <c r="AC29" s="660"/>
      <c r="AD29" s="660"/>
      <c r="AE29" s="661"/>
      <c r="AF29" s="662" t="s">
        <v>188</v>
      </c>
      <c r="AG29" s="663"/>
      <c r="AH29" s="663"/>
      <c r="AI29" s="663"/>
      <c r="AJ29" s="664"/>
      <c r="AK29" s="665" t="s">
        <v>188</v>
      </c>
      <c r="AL29" s="660"/>
      <c r="AM29" s="660"/>
      <c r="AN29" s="660"/>
      <c r="AO29" s="660"/>
      <c r="AP29" s="660" t="s">
        <v>188</v>
      </c>
      <c r="AQ29" s="660"/>
      <c r="AR29" s="660"/>
      <c r="AS29" s="660"/>
      <c r="AT29" s="660"/>
      <c r="AU29" s="660" t="s">
        <v>188</v>
      </c>
      <c r="AV29" s="660"/>
      <c r="AW29" s="660"/>
      <c r="AX29" s="660"/>
      <c r="AY29" s="660"/>
      <c r="AZ29" s="726" t="s">
        <v>188</v>
      </c>
      <c r="BA29" s="726"/>
      <c r="BB29" s="726"/>
      <c r="BC29" s="726"/>
      <c r="BD29" s="726"/>
      <c r="BE29" s="666"/>
      <c r="BF29" s="666"/>
      <c r="BG29" s="666"/>
      <c r="BH29" s="666"/>
      <c r="BI29" s="667"/>
      <c r="BJ29" s="62"/>
      <c r="BK29" s="62"/>
      <c r="BL29" s="62"/>
      <c r="BM29" s="62"/>
      <c r="BN29" s="62"/>
      <c r="BO29" s="61"/>
      <c r="BP29" s="61"/>
      <c r="BQ29" s="58">
        <v>23</v>
      </c>
      <c r="BR29" s="86"/>
      <c r="BS29" s="668"/>
      <c r="BT29" s="669"/>
      <c r="BU29" s="669"/>
      <c r="BV29" s="669"/>
      <c r="BW29" s="669"/>
      <c r="BX29" s="669"/>
      <c r="BY29" s="669"/>
      <c r="BZ29" s="669"/>
      <c r="CA29" s="669"/>
      <c r="CB29" s="669"/>
      <c r="CC29" s="669"/>
      <c r="CD29" s="669"/>
      <c r="CE29" s="669"/>
      <c r="CF29" s="669"/>
      <c r="CG29" s="670"/>
      <c r="CH29" s="671"/>
      <c r="CI29" s="663"/>
      <c r="CJ29" s="663"/>
      <c r="CK29" s="663"/>
      <c r="CL29" s="672"/>
      <c r="CM29" s="671"/>
      <c r="CN29" s="663"/>
      <c r="CO29" s="663"/>
      <c r="CP29" s="663"/>
      <c r="CQ29" s="672"/>
      <c r="CR29" s="671"/>
      <c r="CS29" s="663"/>
      <c r="CT29" s="663"/>
      <c r="CU29" s="663"/>
      <c r="CV29" s="672"/>
      <c r="CW29" s="671"/>
      <c r="CX29" s="663"/>
      <c r="CY29" s="663"/>
      <c r="CZ29" s="663"/>
      <c r="DA29" s="672"/>
      <c r="DB29" s="671"/>
      <c r="DC29" s="663"/>
      <c r="DD29" s="663"/>
      <c r="DE29" s="663"/>
      <c r="DF29" s="672"/>
      <c r="DG29" s="671"/>
      <c r="DH29" s="663"/>
      <c r="DI29" s="663"/>
      <c r="DJ29" s="663"/>
      <c r="DK29" s="672"/>
      <c r="DL29" s="671"/>
      <c r="DM29" s="663"/>
      <c r="DN29" s="663"/>
      <c r="DO29" s="663"/>
      <c r="DP29" s="672"/>
      <c r="DQ29" s="671"/>
      <c r="DR29" s="663"/>
      <c r="DS29" s="663"/>
      <c r="DT29" s="663"/>
      <c r="DU29" s="672"/>
      <c r="DV29" s="668"/>
      <c r="DW29" s="669"/>
      <c r="DX29" s="669"/>
      <c r="DY29" s="669"/>
      <c r="DZ29" s="676"/>
      <c r="EA29" s="53"/>
    </row>
    <row r="30" spans="1:131" s="50" customFormat="1" ht="26.25" customHeight="1" x14ac:dyDescent="0.15">
      <c r="A30" s="60">
        <v>3</v>
      </c>
      <c r="B30" s="668" t="s">
        <v>193</v>
      </c>
      <c r="C30" s="669"/>
      <c r="D30" s="669"/>
      <c r="E30" s="669"/>
      <c r="F30" s="669"/>
      <c r="G30" s="669"/>
      <c r="H30" s="669"/>
      <c r="I30" s="669"/>
      <c r="J30" s="669"/>
      <c r="K30" s="669"/>
      <c r="L30" s="669"/>
      <c r="M30" s="669"/>
      <c r="N30" s="669"/>
      <c r="O30" s="669"/>
      <c r="P30" s="670"/>
      <c r="Q30" s="659">
        <v>968</v>
      </c>
      <c r="R30" s="660"/>
      <c r="S30" s="660"/>
      <c r="T30" s="660"/>
      <c r="U30" s="660"/>
      <c r="V30" s="660">
        <v>965</v>
      </c>
      <c r="W30" s="660"/>
      <c r="X30" s="660"/>
      <c r="Y30" s="660"/>
      <c r="Z30" s="660"/>
      <c r="AA30" s="660">
        <v>3</v>
      </c>
      <c r="AB30" s="660"/>
      <c r="AC30" s="660"/>
      <c r="AD30" s="660"/>
      <c r="AE30" s="661"/>
      <c r="AF30" s="662">
        <v>3</v>
      </c>
      <c r="AG30" s="663"/>
      <c r="AH30" s="663"/>
      <c r="AI30" s="663"/>
      <c r="AJ30" s="664"/>
      <c r="AK30" s="665" t="s">
        <v>188</v>
      </c>
      <c r="AL30" s="660"/>
      <c r="AM30" s="660"/>
      <c r="AN30" s="660"/>
      <c r="AO30" s="660"/>
      <c r="AP30" s="660" t="s">
        <v>188</v>
      </c>
      <c r="AQ30" s="660"/>
      <c r="AR30" s="660"/>
      <c r="AS30" s="660"/>
      <c r="AT30" s="660"/>
      <c r="AU30" s="660" t="s">
        <v>188</v>
      </c>
      <c r="AV30" s="660"/>
      <c r="AW30" s="660"/>
      <c r="AX30" s="660"/>
      <c r="AY30" s="660"/>
      <c r="AZ30" s="726" t="s">
        <v>188</v>
      </c>
      <c r="BA30" s="726"/>
      <c r="BB30" s="726"/>
      <c r="BC30" s="726"/>
      <c r="BD30" s="726"/>
      <c r="BE30" s="666"/>
      <c r="BF30" s="666"/>
      <c r="BG30" s="666"/>
      <c r="BH30" s="666"/>
      <c r="BI30" s="667"/>
      <c r="BJ30" s="62"/>
      <c r="BK30" s="62"/>
      <c r="BL30" s="62"/>
      <c r="BM30" s="62"/>
      <c r="BN30" s="62"/>
      <c r="BO30" s="61"/>
      <c r="BP30" s="61"/>
      <c r="BQ30" s="58">
        <v>24</v>
      </c>
      <c r="BR30" s="86"/>
      <c r="BS30" s="668"/>
      <c r="BT30" s="669"/>
      <c r="BU30" s="669"/>
      <c r="BV30" s="669"/>
      <c r="BW30" s="669"/>
      <c r="BX30" s="669"/>
      <c r="BY30" s="669"/>
      <c r="BZ30" s="669"/>
      <c r="CA30" s="669"/>
      <c r="CB30" s="669"/>
      <c r="CC30" s="669"/>
      <c r="CD30" s="669"/>
      <c r="CE30" s="669"/>
      <c r="CF30" s="669"/>
      <c r="CG30" s="670"/>
      <c r="CH30" s="671"/>
      <c r="CI30" s="663"/>
      <c r="CJ30" s="663"/>
      <c r="CK30" s="663"/>
      <c r="CL30" s="672"/>
      <c r="CM30" s="671"/>
      <c r="CN30" s="663"/>
      <c r="CO30" s="663"/>
      <c r="CP30" s="663"/>
      <c r="CQ30" s="672"/>
      <c r="CR30" s="671"/>
      <c r="CS30" s="663"/>
      <c r="CT30" s="663"/>
      <c r="CU30" s="663"/>
      <c r="CV30" s="672"/>
      <c r="CW30" s="671"/>
      <c r="CX30" s="663"/>
      <c r="CY30" s="663"/>
      <c r="CZ30" s="663"/>
      <c r="DA30" s="672"/>
      <c r="DB30" s="671"/>
      <c r="DC30" s="663"/>
      <c r="DD30" s="663"/>
      <c r="DE30" s="663"/>
      <c r="DF30" s="672"/>
      <c r="DG30" s="671"/>
      <c r="DH30" s="663"/>
      <c r="DI30" s="663"/>
      <c r="DJ30" s="663"/>
      <c r="DK30" s="672"/>
      <c r="DL30" s="671"/>
      <c r="DM30" s="663"/>
      <c r="DN30" s="663"/>
      <c r="DO30" s="663"/>
      <c r="DP30" s="672"/>
      <c r="DQ30" s="671"/>
      <c r="DR30" s="663"/>
      <c r="DS30" s="663"/>
      <c r="DT30" s="663"/>
      <c r="DU30" s="672"/>
      <c r="DV30" s="668"/>
      <c r="DW30" s="669"/>
      <c r="DX30" s="669"/>
      <c r="DY30" s="669"/>
      <c r="DZ30" s="676"/>
      <c r="EA30" s="53"/>
    </row>
    <row r="31" spans="1:131" s="50" customFormat="1" ht="26.25" customHeight="1" x14ac:dyDescent="0.15">
      <c r="A31" s="60">
        <v>4</v>
      </c>
      <c r="B31" s="668" t="s">
        <v>379</v>
      </c>
      <c r="C31" s="669"/>
      <c r="D31" s="669"/>
      <c r="E31" s="669"/>
      <c r="F31" s="669"/>
      <c r="G31" s="669"/>
      <c r="H31" s="669"/>
      <c r="I31" s="669"/>
      <c r="J31" s="669"/>
      <c r="K31" s="669"/>
      <c r="L31" s="669"/>
      <c r="M31" s="669"/>
      <c r="N31" s="669"/>
      <c r="O31" s="669"/>
      <c r="P31" s="670"/>
      <c r="Q31" s="659">
        <v>78</v>
      </c>
      <c r="R31" s="660"/>
      <c r="S31" s="660"/>
      <c r="T31" s="660"/>
      <c r="U31" s="660"/>
      <c r="V31" s="660">
        <v>78</v>
      </c>
      <c r="W31" s="660"/>
      <c r="X31" s="660"/>
      <c r="Y31" s="660"/>
      <c r="Z31" s="660"/>
      <c r="AA31" s="660">
        <v>0</v>
      </c>
      <c r="AB31" s="660"/>
      <c r="AC31" s="660"/>
      <c r="AD31" s="660"/>
      <c r="AE31" s="661"/>
      <c r="AF31" s="662">
        <v>0</v>
      </c>
      <c r="AG31" s="663"/>
      <c r="AH31" s="663"/>
      <c r="AI31" s="663"/>
      <c r="AJ31" s="664"/>
      <c r="AK31" s="665" t="s">
        <v>188</v>
      </c>
      <c r="AL31" s="660"/>
      <c r="AM31" s="660"/>
      <c r="AN31" s="660"/>
      <c r="AO31" s="660"/>
      <c r="AP31" s="660" t="s">
        <v>188</v>
      </c>
      <c r="AQ31" s="660"/>
      <c r="AR31" s="660"/>
      <c r="AS31" s="660"/>
      <c r="AT31" s="660"/>
      <c r="AU31" s="660" t="s">
        <v>188</v>
      </c>
      <c r="AV31" s="660"/>
      <c r="AW31" s="660"/>
      <c r="AX31" s="660"/>
      <c r="AY31" s="660"/>
      <c r="AZ31" s="726" t="s">
        <v>188</v>
      </c>
      <c r="BA31" s="726"/>
      <c r="BB31" s="726"/>
      <c r="BC31" s="726"/>
      <c r="BD31" s="726"/>
      <c r="BE31" s="666"/>
      <c r="BF31" s="666"/>
      <c r="BG31" s="666"/>
      <c r="BH31" s="666"/>
      <c r="BI31" s="667"/>
      <c r="BJ31" s="62"/>
      <c r="BK31" s="62"/>
      <c r="BL31" s="62"/>
      <c r="BM31" s="62"/>
      <c r="BN31" s="62"/>
      <c r="BO31" s="61"/>
      <c r="BP31" s="61"/>
      <c r="BQ31" s="58">
        <v>25</v>
      </c>
      <c r="BR31" s="86"/>
      <c r="BS31" s="668"/>
      <c r="BT31" s="669"/>
      <c r="BU31" s="669"/>
      <c r="BV31" s="669"/>
      <c r="BW31" s="669"/>
      <c r="BX31" s="669"/>
      <c r="BY31" s="669"/>
      <c r="BZ31" s="669"/>
      <c r="CA31" s="669"/>
      <c r="CB31" s="669"/>
      <c r="CC31" s="669"/>
      <c r="CD31" s="669"/>
      <c r="CE31" s="669"/>
      <c r="CF31" s="669"/>
      <c r="CG31" s="670"/>
      <c r="CH31" s="671"/>
      <c r="CI31" s="663"/>
      <c r="CJ31" s="663"/>
      <c r="CK31" s="663"/>
      <c r="CL31" s="672"/>
      <c r="CM31" s="671"/>
      <c r="CN31" s="663"/>
      <c r="CO31" s="663"/>
      <c r="CP31" s="663"/>
      <c r="CQ31" s="672"/>
      <c r="CR31" s="671"/>
      <c r="CS31" s="663"/>
      <c r="CT31" s="663"/>
      <c r="CU31" s="663"/>
      <c r="CV31" s="672"/>
      <c r="CW31" s="671"/>
      <c r="CX31" s="663"/>
      <c r="CY31" s="663"/>
      <c r="CZ31" s="663"/>
      <c r="DA31" s="672"/>
      <c r="DB31" s="671"/>
      <c r="DC31" s="663"/>
      <c r="DD31" s="663"/>
      <c r="DE31" s="663"/>
      <c r="DF31" s="672"/>
      <c r="DG31" s="671"/>
      <c r="DH31" s="663"/>
      <c r="DI31" s="663"/>
      <c r="DJ31" s="663"/>
      <c r="DK31" s="672"/>
      <c r="DL31" s="671"/>
      <c r="DM31" s="663"/>
      <c r="DN31" s="663"/>
      <c r="DO31" s="663"/>
      <c r="DP31" s="672"/>
      <c r="DQ31" s="671"/>
      <c r="DR31" s="663"/>
      <c r="DS31" s="663"/>
      <c r="DT31" s="663"/>
      <c r="DU31" s="672"/>
      <c r="DV31" s="668"/>
      <c r="DW31" s="669"/>
      <c r="DX31" s="669"/>
      <c r="DY31" s="669"/>
      <c r="DZ31" s="676"/>
      <c r="EA31" s="53"/>
    </row>
    <row r="32" spans="1:131" s="50" customFormat="1" ht="26.25" customHeight="1" x14ac:dyDescent="0.15">
      <c r="A32" s="60">
        <v>5</v>
      </c>
      <c r="B32" s="668" t="s">
        <v>183</v>
      </c>
      <c r="C32" s="669"/>
      <c r="D32" s="669"/>
      <c r="E32" s="669"/>
      <c r="F32" s="669"/>
      <c r="G32" s="669"/>
      <c r="H32" s="669"/>
      <c r="I32" s="669"/>
      <c r="J32" s="669"/>
      <c r="K32" s="669"/>
      <c r="L32" s="669"/>
      <c r="M32" s="669"/>
      <c r="N32" s="669"/>
      <c r="O32" s="669"/>
      <c r="P32" s="670"/>
      <c r="Q32" s="659">
        <v>418</v>
      </c>
      <c r="R32" s="660"/>
      <c r="S32" s="660"/>
      <c r="T32" s="660"/>
      <c r="U32" s="660"/>
      <c r="V32" s="660">
        <v>415</v>
      </c>
      <c r="W32" s="660"/>
      <c r="X32" s="660"/>
      <c r="Y32" s="660"/>
      <c r="Z32" s="660"/>
      <c r="AA32" s="660">
        <v>3</v>
      </c>
      <c r="AB32" s="660"/>
      <c r="AC32" s="660"/>
      <c r="AD32" s="660"/>
      <c r="AE32" s="661"/>
      <c r="AF32" s="662">
        <v>3</v>
      </c>
      <c r="AG32" s="663"/>
      <c r="AH32" s="663"/>
      <c r="AI32" s="663"/>
      <c r="AJ32" s="664"/>
      <c r="AK32" s="665">
        <v>31</v>
      </c>
      <c r="AL32" s="660"/>
      <c r="AM32" s="660"/>
      <c r="AN32" s="660"/>
      <c r="AO32" s="660"/>
      <c r="AP32" s="660">
        <v>1699</v>
      </c>
      <c r="AQ32" s="660"/>
      <c r="AR32" s="660"/>
      <c r="AS32" s="660"/>
      <c r="AT32" s="660"/>
      <c r="AU32" s="660">
        <v>27</v>
      </c>
      <c r="AV32" s="660"/>
      <c r="AW32" s="660"/>
      <c r="AX32" s="660"/>
      <c r="AY32" s="660"/>
      <c r="AZ32" s="726" t="s">
        <v>188</v>
      </c>
      <c r="BA32" s="726"/>
      <c r="BB32" s="726"/>
      <c r="BC32" s="726"/>
      <c r="BD32" s="726"/>
      <c r="BE32" s="666" t="s">
        <v>492</v>
      </c>
      <c r="BF32" s="666"/>
      <c r="BG32" s="666"/>
      <c r="BH32" s="666"/>
      <c r="BI32" s="667"/>
      <c r="BJ32" s="62"/>
      <c r="BK32" s="62"/>
      <c r="BL32" s="62"/>
      <c r="BM32" s="62"/>
      <c r="BN32" s="62"/>
      <c r="BO32" s="61"/>
      <c r="BP32" s="61"/>
      <c r="BQ32" s="58">
        <v>26</v>
      </c>
      <c r="BR32" s="86"/>
      <c r="BS32" s="668"/>
      <c r="BT32" s="669"/>
      <c r="BU32" s="669"/>
      <c r="BV32" s="669"/>
      <c r="BW32" s="669"/>
      <c r="BX32" s="669"/>
      <c r="BY32" s="669"/>
      <c r="BZ32" s="669"/>
      <c r="CA32" s="669"/>
      <c r="CB32" s="669"/>
      <c r="CC32" s="669"/>
      <c r="CD32" s="669"/>
      <c r="CE32" s="669"/>
      <c r="CF32" s="669"/>
      <c r="CG32" s="670"/>
      <c r="CH32" s="671"/>
      <c r="CI32" s="663"/>
      <c r="CJ32" s="663"/>
      <c r="CK32" s="663"/>
      <c r="CL32" s="672"/>
      <c r="CM32" s="671"/>
      <c r="CN32" s="663"/>
      <c r="CO32" s="663"/>
      <c r="CP32" s="663"/>
      <c r="CQ32" s="672"/>
      <c r="CR32" s="671"/>
      <c r="CS32" s="663"/>
      <c r="CT32" s="663"/>
      <c r="CU32" s="663"/>
      <c r="CV32" s="672"/>
      <c r="CW32" s="671"/>
      <c r="CX32" s="663"/>
      <c r="CY32" s="663"/>
      <c r="CZ32" s="663"/>
      <c r="DA32" s="672"/>
      <c r="DB32" s="671"/>
      <c r="DC32" s="663"/>
      <c r="DD32" s="663"/>
      <c r="DE32" s="663"/>
      <c r="DF32" s="672"/>
      <c r="DG32" s="671"/>
      <c r="DH32" s="663"/>
      <c r="DI32" s="663"/>
      <c r="DJ32" s="663"/>
      <c r="DK32" s="672"/>
      <c r="DL32" s="671"/>
      <c r="DM32" s="663"/>
      <c r="DN32" s="663"/>
      <c r="DO32" s="663"/>
      <c r="DP32" s="672"/>
      <c r="DQ32" s="671"/>
      <c r="DR32" s="663"/>
      <c r="DS32" s="663"/>
      <c r="DT32" s="663"/>
      <c r="DU32" s="672"/>
      <c r="DV32" s="668"/>
      <c r="DW32" s="669"/>
      <c r="DX32" s="669"/>
      <c r="DY32" s="669"/>
      <c r="DZ32" s="676"/>
      <c r="EA32" s="53"/>
    </row>
    <row r="33" spans="1:131" s="50" customFormat="1" ht="26.25" customHeight="1" x14ac:dyDescent="0.15">
      <c r="A33" s="60">
        <v>6</v>
      </c>
      <c r="B33" s="668" t="s">
        <v>439</v>
      </c>
      <c r="C33" s="669"/>
      <c r="D33" s="669"/>
      <c r="E33" s="669"/>
      <c r="F33" s="669"/>
      <c r="G33" s="669"/>
      <c r="H33" s="669"/>
      <c r="I33" s="669"/>
      <c r="J33" s="669"/>
      <c r="K33" s="669"/>
      <c r="L33" s="669"/>
      <c r="M33" s="669"/>
      <c r="N33" s="669"/>
      <c r="O33" s="669"/>
      <c r="P33" s="670"/>
      <c r="Q33" s="659">
        <v>434</v>
      </c>
      <c r="R33" s="660"/>
      <c r="S33" s="660"/>
      <c r="T33" s="660"/>
      <c r="U33" s="660"/>
      <c r="V33" s="660">
        <v>410</v>
      </c>
      <c r="W33" s="660"/>
      <c r="X33" s="660"/>
      <c r="Y33" s="660"/>
      <c r="Z33" s="660"/>
      <c r="AA33" s="660">
        <v>24</v>
      </c>
      <c r="AB33" s="660"/>
      <c r="AC33" s="660"/>
      <c r="AD33" s="660"/>
      <c r="AE33" s="661"/>
      <c r="AF33" s="662">
        <v>24</v>
      </c>
      <c r="AG33" s="663"/>
      <c r="AH33" s="663"/>
      <c r="AI33" s="663"/>
      <c r="AJ33" s="664"/>
      <c r="AK33" s="665">
        <v>212</v>
      </c>
      <c r="AL33" s="660"/>
      <c r="AM33" s="660"/>
      <c r="AN33" s="660"/>
      <c r="AO33" s="660"/>
      <c r="AP33" s="660">
        <v>3093</v>
      </c>
      <c r="AQ33" s="660"/>
      <c r="AR33" s="660"/>
      <c r="AS33" s="660"/>
      <c r="AT33" s="660"/>
      <c r="AU33" s="660">
        <v>82</v>
      </c>
      <c r="AV33" s="660"/>
      <c r="AW33" s="660"/>
      <c r="AX33" s="660"/>
      <c r="AY33" s="660"/>
      <c r="AZ33" s="726" t="s">
        <v>188</v>
      </c>
      <c r="BA33" s="726"/>
      <c r="BB33" s="726"/>
      <c r="BC33" s="726"/>
      <c r="BD33" s="726"/>
      <c r="BE33" s="666" t="s">
        <v>492</v>
      </c>
      <c r="BF33" s="666"/>
      <c r="BG33" s="666"/>
      <c r="BH33" s="666"/>
      <c r="BI33" s="667"/>
      <c r="BJ33" s="62"/>
      <c r="BK33" s="62"/>
      <c r="BL33" s="62"/>
      <c r="BM33" s="62"/>
      <c r="BN33" s="62"/>
      <c r="BO33" s="61"/>
      <c r="BP33" s="61"/>
      <c r="BQ33" s="58">
        <v>27</v>
      </c>
      <c r="BR33" s="86"/>
      <c r="BS33" s="668"/>
      <c r="BT33" s="669"/>
      <c r="BU33" s="669"/>
      <c r="BV33" s="669"/>
      <c r="BW33" s="669"/>
      <c r="BX33" s="669"/>
      <c r="BY33" s="669"/>
      <c r="BZ33" s="669"/>
      <c r="CA33" s="669"/>
      <c r="CB33" s="669"/>
      <c r="CC33" s="669"/>
      <c r="CD33" s="669"/>
      <c r="CE33" s="669"/>
      <c r="CF33" s="669"/>
      <c r="CG33" s="670"/>
      <c r="CH33" s="671"/>
      <c r="CI33" s="663"/>
      <c r="CJ33" s="663"/>
      <c r="CK33" s="663"/>
      <c r="CL33" s="672"/>
      <c r="CM33" s="671"/>
      <c r="CN33" s="663"/>
      <c r="CO33" s="663"/>
      <c r="CP33" s="663"/>
      <c r="CQ33" s="672"/>
      <c r="CR33" s="671"/>
      <c r="CS33" s="663"/>
      <c r="CT33" s="663"/>
      <c r="CU33" s="663"/>
      <c r="CV33" s="672"/>
      <c r="CW33" s="671"/>
      <c r="CX33" s="663"/>
      <c r="CY33" s="663"/>
      <c r="CZ33" s="663"/>
      <c r="DA33" s="672"/>
      <c r="DB33" s="671"/>
      <c r="DC33" s="663"/>
      <c r="DD33" s="663"/>
      <c r="DE33" s="663"/>
      <c r="DF33" s="672"/>
      <c r="DG33" s="671"/>
      <c r="DH33" s="663"/>
      <c r="DI33" s="663"/>
      <c r="DJ33" s="663"/>
      <c r="DK33" s="672"/>
      <c r="DL33" s="671"/>
      <c r="DM33" s="663"/>
      <c r="DN33" s="663"/>
      <c r="DO33" s="663"/>
      <c r="DP33" s="672"/>
      <c r="DQ33" s="671"/>
      <c r="DR33" s="663"/>
      <c r="DS33" s="663"/>
      <c r="DT33" s="663"/>
      <c r="DU33" s="672"/>
      <c r="DV33" s="668"/>
      <c r="DW33" s="669"/>
      <c r="DX33" s="669"/>
      <c r="DY33" s="669"/>
      <c r="DZ33" s="676"/>
      <c r="EA33" s="53"/>
    </row>
    <row r="34" spans="1:131" s="50" customFormat="1" ht="26.25" customHeight="1" x14ac:dyDescent="0.15">
      <c r="A34" s="60">
        <v>7</v>
      </c>
      <c r="B34" s="668" t="s">
        <v>469</v>
      </c>
      <c r="C34" s="669"/>
      <c r="D34" s="669"/>
      <c r="E34" s="669"/>
      <c r="F34" s="669"/>
      <c r="G34" s="669"/>
      <c r="H34" s="669"/>
      <c r="I34" s="669"/>
      <c r="J34" s="669"/>
      <c r="K34" s="669"/>
      <c r="L34" s="669"/>
      <c r="M34" s="669"/>
      <c r="N34" s="669"/>
      <c r="O34" s="669"/>
      <c r="P34" s="670"/>
      <c r="Q34" s="659">
        <v>14</v>
      </c>
      <c r="R34" s="660"/>
      <c r="S34" s="660"/>
      <c r="T34" s="660"/>
      <c r="U34" s="660"/>
      <c r="V34" s="660">
        <v>8</v>
      </c>
      <c r="W34" s="660"/>
      <c r="X34" s="660"/>
      <c r="Y34" s="660"/>
      <c r="Z34" s="660"/>
      <c r="AA34" s="660">
        <v>6</v>
      </c>
      <c r="AB34" s="660"/>
      <c r="AC34" s="660"/>
      <c r="AD34" s="660"/>
      <c r="AE34" s="661"/>
      <c r="AF34" s="662">
        <v>6</v>
      </c>
      <c r="AG34" s="663"/>
      <c r="AH34" s="663"/>
      <c r="AI34" s="663"/>
      <c r="AJ34" s="664"/>
      <c r="AK34" s="665">
        <v>3</v>
      </c>
      <c r="AL34" s="660"/>
      <c r="AM34" s="660"/>
      <c r="AN34" s="660"/>
      <c r="AO34" s="660"/>
      <c r="AP34" s="660">
        <v>12</v>
      </c>
      <c r="AQ34" s="660"/>
      <c r="AR34" s="660"/>
      <c r="AS34" s="660"/>
      <c r="AT34" s="660"/>
      <c r="AU34" s="660">
        <v>1</v>
      </c>
      <c r="AV34" s="660"/>
      <c r="AW34" s="660"/>
      <c r="AX34" s="660"/>
      <c r="AY34" s="660"/>
      <c r="AZ34" s="726" t="s">
        <v>188</v>
      </c>
      <c r="BA34" s="726"/>
      <c r="BB34" s="726"/>
      <c r="BC34" s="726"/>
      <c r="BD34" s="726"/>
      <c r="BE34" s="666" t="s">
        <v>492</v>
      </c>
      <c r="BF34" s="666"/>
      <c r="BG34" s="666"/>
      <c r="BH34" s="666"/>
      <c r="BI34" s="667"/>
      <c r="BJ34" s="62"/>
      <c r="BK34" s="62"/>
      <c r="BL34" s="62"/>
      <c r="BM34" s="62"/>
      <c r="BN34" s="62"/>
      <c r="BO34" s="61"/>
      <c r="BP34" s="61"/>
      <c r="BQ34" s="58">
        <v>28</v>
      </c>
      <c r="BR34" s="86"/>
      <c r="BS34" s="668"/>
      <c r="BT34" s="669"/>
      <c r="BU34" s="669"/>
      <c r="BV34" s="669"/>
      <c r="BW34" s="669"/>
      <c r="BX34" s="669"/>
      <c r="BY34" s="669"/>
      <c r="BZ34" s="669"/>
      <c r="CA34" s="669"/>
      <c r="CB34" s="669"/>
      <c r="CC34" s="669"/>
      <c r="CD34" s="669"/>
      <c r="CE34" s="669"/>
      <c r="CF34" s="669"/>
      <c r="CG34" s="670"/>
      <c r="CH34" s="671"/>
      <c r="CI34" s="663"/>
      <c r="CJ34" s="663"/>
      <c r="CK34" s="663"/>
      <c r="CL34" s="672"/>
      <c r="CM34" s="671"/>
      <c r="CN34" s="663"/>
      <c r="CO34" s="663"/>
      <c r="CP34" s="663"/>
      <c r="CQ34" s="672"/>
      <c r="CR34" s="671"/>
      <c r="CS34" s="663"/>
      <c r="CT34" s="663"/>
      <c r="CU34" s="663"/>
      <c r="CV34" s="672"/>
      <c r="CW34" s="671"/>
      <c r="CX34" s="663"/>
      <c r="CY34" s="663"/>
      <c r="CZ34" s="663"/>
      <c r="DA34" s="672"/>
      <c r="DB34" s="671"/>
      <c r="DC34" s="663"/>
      <c r="DD34" s="663"/>
      <c r="DE34" s="663"/>
      <c r="DF34" s="672"/>
      <c r="DG34" s="671"/>
      <c r="DH34" s="663"/>
      <c r="DI34" s="663"/>
      <c r="DJ34" s="663"/>
      <c r="DK34" s="672"/>
      <c r="DL34" s="671"/>
      <c r="DM34" s="663"/>
      <c r="DN34" s="663"/>
      <c r="DO34" s="663"/>
      <c r="DP34" s="672"/>
      <c r="DQ34" s="671"/>
      <c r="DR34" s="663"/>
      <c r="DS34" s="663"/>
      <c r="DT34" s="663"/>
      <c r="DU34" s="672"/>
      <c r="DV34" s="668"/>
      <c r="DW34" s="669"/>
      <c r="DX34" s="669"/>
      <c r="DY34" s="669"/>
      <c r="DZ34" s="676"/>
      <c r="EA34" s="53"/>
    </row>
    <row r="35" spans="1:131" s="50" customFormat="1" ht="26.25" customHeight="1" x14ac:dyDescent="0.15">
      <c r="A35" s="60">
        <v>8</v>
      </c>
      <c r="B35" s="668" t="s">
        <v>47</v>
      </c>
      <c r="C35" s="669"/>
      <c r="D35" s="669"/>
      <c r="E35" s="669"/>
      <c r="F35" s="669"/>
      <c r="G35" s="669"/>
      <c r="H35" s="669"/>
      <c r="I35" s="669"/>
      <c r="J35" s="669"/>
      <c r="K35" s="669"/>
      <c r="L35" s="669"/>
      <c r="M35" s="669"/>
      <c r="N35" s="669"/>
      <c r="O35" s="669"/>
      <c r="P35" s="670"/>
      <c r="Q35" s="659">
        <v>1</v>
      </c>
      <c r="R35" s="660"/>
      <c r="S35" s="660"/>
      <c r="T35" s="660"/>
      <c r="U35" s="660"/>
      <c r="V35" s="660">
        <v>1</v>
      </c>
      <c r="W35" s="660"/>
      <c r="X35" s="660"/>
      <c r="Y35" s="660"/>
      <c r="Z35" s="660"/>
      <c r="AA35" s="660">
        <v>0</v>
      </c>
      <c r="AB35" s="660"/>
      <c r="AC35" s="660"/>
      <c r="AD35" s="660"/>
      <c r="AE35" s="661"/>
      <c r="AF35" s="662">
        <v>0</v>
      </c>
      <c r="AG35" s="663"/>
      <c r="AH35" s="663"/>
      <c r="AI35" s="663"/>
      <c r="AJ35" s="664"/>
      <c r="AK35" s="665">
        <v>1</v>
      </c>
      <c r="AL35" s="660"/>
      <c r="AM35" s="660"/>
      <c r="AN35" s="660"/>
      <c r="AO35" s="660"/>
      <c r="AP35" s="660">
        <v>8</v>
      </c>
      <c r="AQ35" s="660"/>
      <c r="AR35" s="660"/>
      <c r="AS35" s="660"/>
      <c r="AT35" s="660"/>
      <c r="AU35" s="660">
        <v>1</v>
      </c>
      <c r="AV35" s="660"/>
      <c r="AW35" s="660"/>
      <c r="AX35" s="660"/>
      <c r="AY35" s="660"/>
      <c r="AZ35" s="726" t="s">
        <v>188</v>
      </c>
      <c r="BA35" s="726"/>
      <c r="BB35" s="726"/>
      <c r="BC35" s="726"/>
      <c r="BD35" s="726"/>
      <c r="BE35" s="666" t="s">
        <v>492</v>
      </c>
      <c r="BF35" s="666"/>
      <c r="BG35" s="666"/>
      <c r="BH35" s="666"/>
      <c r="BI35" s="667"/>
      <c r="BJ35" s="62"/>
      <c r="BK35" s="62"/>
      <c r="BL35" s="62"/>
      <c r="BM35" s="62"/>
      <c r="BN35" s="62"/>
      <c r="BO35" s="61"/>
      <c r="BP35" s="61"/>
      <c r="BQ35" s="58">
        <v>29</v>
      </c>
      <c r="BR35" s="86"/>
      <c r="BS35" s="668"/>
      <c r="BT35" s="669"/>
      <c r="BU35" s="669"/>
      <c r="BV35" s="669"/>
      <c r="BW35" s="669"/>
      <c r="BX35" s="669"/>
      <c r="BY35" s="669"/>
      <c r="BZ35" s="669"/>
      <c r="CA35" s="669"/>
      <c r="CB35" s="669"/>
      <c r="CC35" s="669"/>
      <c r="CD35" s="669"/>
      <c r="CE35" s="669"/>
      <c r="CF35" s="669"/>
      <c r="CG35" s="670"/>
      <c r="CH35" s="671"/>
      <c r="CI35" s="663"/>
      <c r="CJ35" s="663"/>
      <c r="CK35" s="663"/>
      <c r="CL35" s="672"/>
      <c r="CM35" s="671"/>
      <c r="CN35" s="663"/>
      <c r="CO35" s="663"/>
      <c r="CP35" s="663"/>
      <c r="CQ35" s="672"/>
      <c r="CR35" s="671"/>
      <c r="CS35" s="663"/>
      <c r="CT35" s="663"/>
      <c r="CU35" s="663"/>
      <c r="CV35" s="672"/>
      <c r="CW35" s="671"/>
      <c r="CX35" s="663"/>
      <c r="CY35" s="663"/>
      <c r="CZ35" s="663"/>
      <c r="DA35" s="672"/>
      <c r="DB35" s="671"/>
      <c r="DC35" s="663"/>
      <c r="DD35" s="663"/>
      <c r="DE35" s="663"/>
      <c r="DF35" s="672"/>
      <c r="DG35" s="671"/>
      <c r="DH35" s="663"/>
      <c r="DI35" s="663"/>
      <c r="DJ35" s="663"/>
      <c r="DK35" s="672"/>
      <c r="DL35" s="671"/>
      <c r="DM35" s="663"/>
      <c r="DN35" s="663"/>
      <c r="DO35" s="663"/>
      <c r="DP35" s="672"/>
      <c r="DQ35" s="671"/>
      <c r="DR35" s="663"/>
      <c r="DS35" s="663"/>
      <c r="DT35" s="663"/>
      <c r="DU35" s="672"/>
      <c r="DV35" s="668"/>
      <c r="DW35" s="669"/>
      <c r="DX35" s="669"/>
      <c r="DY35" s="669"/>
      <c r="DZ35" s="676"/>
      <c r="EA35" s="53"/>
    </row>
    <row r="36" spans="1:131" s="50" customFormat="1" ht="26.25" customHeight="1" x14ac:dyDescent="0.15">
      <c r="A36" s="60">
        <v>9</v>
      </c>
      <c r="B36" s="668" t="s">
        <v>228</v>
      </c>
      <c r="C36" s="669"/>
      <c r="D36" s="669"/>
      <c r="E36" s="669"/>
      <c r="F36" s="669"/>
      <c r="G36" s="669"/>
      <c r="H36" s="669"/>
      <c r="I36" s="669"/>
      <c r="J36" s="669"/>
      <c r="K36" s="669"/>
      <c r="L36" s="669"/>
      <c r="M36" s="669"/>
      <c r="N36" s="669"/>
      <c r="O36" s="669"/>
      <c r="P36" s="670"/>
      <c r="Q36" s="659">
        <v>140</v>
      </c>
      <c r="R36" s="660"/>
      <c r="S36" s="660"/>
      <c r="T36" s="660"/>
      <c r="U36" s="660"/>
      <c r="V36" s="660">
        <v>138</v>
      </c>
      <c r="W36" s="660"/>
      <c r="X36" s="660"/>
      <c r="Y36" s="660"/>
      <c r="Z36" s="660"/>
      <c r="AA36" s="660">
        <v>2</v>
      </c>
      <c r="AB36" s="660"/>
      <c r="AC36" s="660"/>
      <c r="AD36" s="660"/>
      <c r="AE36" s="661"/>
      <c r="AF36" s="662">
        <v>2</v>
      </c>
      <c r="AG36" s="663"/>
      <c r="AH36" s="663"/>
      <c r="AI36" s="663"/>
      <c r="AJ36" s="664"/>
      <c r="AK36" s="665" t="s">
        <v>188</v>
      </c>
      <c r="AL36" s="660"/>
      <c r="AM36" s="660"/>
      <c r="AN36" s="660"/>
      <c r="AO36" s="660"/>
      <c r="AP36" s="660" t="s">
        <v>188</v>
      </c>
      <c r="AQ36" s="660"/>
      <c r="AR36" s="660"/>
      <c r="AS36" s="660"/>
      <c r="AT36" s="660"/>
      <c r="AU36" s="660" t="s">
        <v>188</v>
      </c>
      <c r="AV36" s="660"/>
      <c r="AW36" s="660"/>
      <c r="AX36" s="660"/>
      <c r="AY36" s="660"/>
      <c r="AZ36" s="726" t="s">
        <v>188</v>
      </c>
      <c r="BA36" s="726"/>
      <c r="BB36" s="726"/>
      <c r="BC36" s="726"/>
      <c r="BD36" s="726"/>
      <c r="BE36" s="666" t="s">
        <v>492</v>
      </c>
      <c r="BF36" s="666"/>
      <c r="BG36" s="666"/>
      <c r="BH36" s="666"/>
      <c r="BI36" s="667"/>
      <c r="BJ36" s="62"/>
      <c r="BK36" s="62"/>
      <c r="BL36" s="62"/>
      <c r="BM36" s="62"/>
      <c r="BN36" s="62"/>
      <c r="BO36" s="61"/>
      <c r="BP36" s="61"/>
      <c r="BQ36" s="58">
        <v>30</v>
      </c>
      <c r="BR36" s="86"/>
      <c r="BS36" s="668"/>
      <c r="BT36" s="669"/>
      <c r="BU36" s="669"/>
      <c r="BV36" s="669"/>
      <c r="BW36" s="669"/>
      <c r="BX36" s="669"/>
      <c r="BY36" s="669"/>
      <c r="BZ36" s="669"/>
      <c r="CA36" s="669"/>
      <c r="CB36" s="669"/>
      <c r="CC36" s="669"/>
      <c r="CD36" s="669"/>
      <c r="CE36" s="669"/>
      <c r="CF36" s="669"/>
      <c r="CG36" s="670"/>
      <c r="CH36" s="671"/>
      <c r="CI36" s="663"/>
      <c r="CJ36" s="663"/>
      <c r="CK36" s="663"/>
      <c r="CL36" s="672"/>
      <c r="CM36" s="671"/>
      <c r="CN36" s="663"/>
      <c r="CO36" s="663"/>
      <c r="CP36" s="663"/>
      <c r="CQ36" s="672"/>
      <c r="CR36" s="671"/>
      <c r="CS36" s="663"/>
      <c r="CT36" s="663"/>
      <c r="CU36" s="663"/>
      <c r="CV36" s="672"/>
      <c r="CW36" s="671"/>
      <c r="CX36" s="663"/>
      <c r="CY36" s="663"/>
      <c r="CZ36" s="663"/>
      <c r="DA36" s="672"/>
      <c r="DB36" s="671"/>
      <c r="DC36" s="663"/>
      <c r="DD36" s="663"/>
      <c r="DE36" s="663"/>
      <c r="DF36" s="672"/>
      <c r="DG36" s="671"/>
      <c r="DH36" s="663"/>
      <c r="DI36" s="663"/>
      <c r="DJ36" s="663"/>
      <c r="DK36" s="672"/>
      <c r="DL36" s="671"/>
      <c r="DM36" s="663"/>
      <c r="DN36" s="663"/>
      <c r="DO36" s="663"/>
      <c r="DP36" s="672"/>
      <c r="DQ36" s="671"/>
      <c r="DR36" s="663"/>
      <c r="DS36" s="663"/>
      <c r="DT36" s="663"/>
      <c r="DU36" s="672"/>
      <c r="DV36" s="668"/>
      <c r="DW36" s="669"/>
      <c r="DX36" s="669"/>
      <c r="DY36" s="669"/>
      <c r="DZ36" s="676"/>
      <c r="EA36" s="53"/>
    </row>
    <row r="37" spans="1:131" s="50" customFormat="1" ht="26.25" customHeight="1" x14ac:dyDescent="0.15">
      <c r="A37" s="60">
        <v>10</v>
      </c>
      <c r="B37" s="668" t="s">
        <v>401</v>
      </c>
      <c r="C37" s="669"/>
      <c r="D37" s="669"/>
      <c r="E37" s="669"/>
      <c r="F37" s="669"/>
      <c r="G37" s="669"/>
      <c r="H37" s="669"/>
      <c r="I37" s="669"/>
      <c r="J37" s="669"/>
      <c r="K37" s="669"/>
      <c r="L37" s="669"/>
      <c r="M37" s="669"/>
      <c r="N37" s="669"/>
      <c r="O37" s="669"/>
      <c r="P37" s="670"/>
      <c r="Q37" s="659">
        <v>77</v>
      </c>
      <c r="R37" s="660"/>
      <c r="S37" s="660"/>
      <c r="T37" s="660"/>
      <c r="U37" s="660"/>
      <c r="V37" s="660">
        <v>77</v>
      </c>
      <c r="W37" s="660"/>
      <c r="X37" s="660"/>
      <c r="Y37" s="660"/>
      <c r="Z37" s="660"/>
      <c r="AA37" s="660">
        <v>0</v>
      </c>
      <c r="AB37" s="660"/>
      <c r="AC37" s="660"/>
      <c r="AD37" s="660"/>
      <c r="AE37" s="661"/>
      <c r="AF37" s="662">
        <v>0</v>
      </c>
      <c r="AG37" s="663"/>
      <c r="AH37" s="663"/>
      <c r="AI37" s="663"/>
      <c r="AJ37" s="664"/>
      <c r="AK37" s="665">
        <v>0</v>
      </c>
      <c r="AL37" s="660"/>
      <c r="AM37" s="660"/>
      <c r="AN37" s="660"/>
      <c r="AO37" s="660"/>
      <c r="AP37" s="660">
        <v>153</v>
      </c>
      <c r="AQ37" s="660"/>
      <c r="AR37" s="660"/>
      <c r="AS37" s="660"/>
      <c r="AT37" s="660"/>
      <c r="AU37" s="660" t="s">
        <v>188</v>
      </c>
      <c r="AV37" s="660"/>
      <c r="AW37" s="660"/>
      <c r="AX37" s="660"/>
      <c r="AY37" s="660"/>
      <c r="AZ37" s="726" t="s">
        <v>188</v>
      </c>
      <c r="BA37" s="726"/>
      <c r="BB37" s="726"/>
      <c r="BC37" s="726"/>
      <c r="BD37" s="726"/>
      <c r="BE37" s="666" t="s">
        <v>492</v>
      </c>
      <c r="BF37" s="666"/>
      <c r="BG37" s="666"/>
      <c r="BH37" s="666"/>
      <c r="BI37" s="667"/>
      <c r="BJ37" s="62"/>
      <c r="BK37" s="62"/>
      <c r="BL37" s="62"/>
      <c r="BM37" s="62"/>
      <c r="BN37" s="62"/>
      <c r="BO37" s="61"/>
      <c r="BP37" s="61"/>
      <c r="BQ37" s="58">
        <v>31</v>
      </c>
      <c r="BR37" s="86"/>
      <c r="BS37" s="668"/>
      <c r="BT37" s="669"/>
      <c r="BU37" s="669"/>
      <c r="BV37" s="669"/>
      <c r="BW37" s="669"/>
      <c r="BX37" s="669"/>
      <c r="BY37" s="669"/>
      <c r="BZ37" s="669"/>
      <c r="CA37" s="669"/>
      <c r="CB37" s="669"/>
      <c r="CC37" s="669"/>
      <c r="CD37" s="669"/>
      <c r="CE37" s="669"/>
      <c r="CF37" s="669"/>
      <c r="CG37" s="670"/>
      <c r="CH37" s="671"/>
      <c r="CI37" s="663"/>
      <c r="CJ37" s="663"/>
      <c r="CK37" s="663"/>
      <c r="CL37" s="672"/>
      <c r="CM37" s="671"/>
      <c r="CN37" s="663"/>
      <c r="CO37" s="663"/>
      <c r="CP37" s="663"/>
      <c r="CQ37" s="672"/>
      <c r="CR37" s="671"/>
      <c r="CS37" s="663"/>
      <c r="CT37" s="663"/>
      <c r="CU37" s="663"/>
      <c r="CV37" s="672"/>
      <c r="CW37" s="671"/>
      <c r="CX37" s="663"/>
      <c r="CY37" s="663"/>
      <c r="CZ37" s="663"/>
      <c r="DA37" s="672"/>
      <c r="DB37" s="671"/>
      <c r="DC37" s="663"/>
      <c r="DD37" s="663"/>
      <c r="DE37" s="663"/>
      <c r="DF37" s="672"/>
      <c r="DG37" s="671"/>
      <c r="DH37" s="663"/>
      <c r="DI37" s="663"/>
      <c r="DJ37" s="663"/>
      <c r="DK37" s="672"/>
      <c r="DL37" s="671"/>
      <c r="DM37" s="663"/>
      <c r="DN37" s="663"/>
      <c r="DO37" s="663"/>
      <c r="DP37" s="672"/>
      <c r="DQ37" s="671"/>
      <c r="DR37" s="663"/>
      <c r="DS37" s="663"/>
      <c r="DT37" s="663"/>
      <c r="DU37" s="672"/>
      <c r="DV37" s="668"/>
      <c r="DW37" s="669"/>
      <c r="DX37" s="669"/>
      <c r="DY37" s="669"/>
      <c r="DZ37" s="676"/>
      <c r="EA37" s="53"/>
    </row>
    <row r="38" spans="1:131" s="50" customFormat="1" ht="26.25" customHeight="1" x14ac:dyDescent="0.15">
      <c r="A38" s="60">
        <v>11</v>
      </c>
      <c r="B38" s="668"/>
      <c r="C38" s="669"/>
      <c r="D38" s="669"/>
      <c r="E38" s="669"/>
      <c r="F38" s="669"/>
      <c r="G38" s="669"/>
      <c r="H38" s="669"/>
      <c r="I38" s="669"/>
      <c r="J38" s="669"/>
      <c r="K38" s="669"/>
      <c r="L38" s="669"/>
      <c r="M38" s="669"/>
      <c r="N38" s="669"/>
      <c r="O38" s="669"/>
      <c r="P38" s="670"/>
      <c r="Q38" s="659"/>
      <c r="R38" s="660"/>
      <c r="S38" s="660"/>
      <c r="T38" s="660"/>
      <c r="U38" s="660"/>
      <c r="V38" s="660"/>
      <c r="W38" s="660"/>
      <c r="X38" s="660"/>
      <c r="Y38" s="660"/>
      <c r="Z38" s="660"/>
      <c r="AA38" s="660"/>
      <c r="AB38" s="660"/>
      <c r="AC38" s="660"/>
      <c r="AD38" s="660"/>
      <c r="AE38" s="661"/>
      <c r="AF38" s="662"/>
      <c r="AG38" s="663"/>
      <c r="AH38" s="663"/>
      <c r="AI38" s="663"/>
      <c r="AJ38" s="664"/>
      <c r="AK38" s="665"/>
      <c r="AL38" s="660"/>
      <c r="AM38" s="660"/>
      <c r="AN38" s="660"/>
      <c r="AO38" s="660"/>
      <c r="AP38" s="660"/>
      <c r="AQ38" s="660"/>
      <c r="AR38" s="660"/>
      <c r="AS38" s="660"/>
      <c r="AT38" s="660"/>
      <c r="AU38" s="660"/>
      <c r="AV38" s="660"/>
      <c r="AW38" s="660"/>
      <c r="AX38" s="660"/>
      <c r="AY38" s="660"/>
      <c r="AZ38" s="726"/>
      <c r="BA38" s="726"/>
      <c r="BB38" s="726"/>
      <c r="BC38" s="726"/>
      <c r="BD38" s="726"/>
      <c r="BE38" s="666"/>
      <c r="BF38" s="666"/>
      <c r="BG38" s="666"/>
      <c r="BH38" s="666"/>
      <c r="BI38" s="667"/>
      <c r="BJ38" s="62"/>
      <c r="BK38" s="62"/>
      <c r="BL38" s="62"/>
      <c r="BM38" s="62"/>
      <c r="BN38" s="62"/>
      <c r="BO38" s="61"/>
      <c r="BP38" s="61"/>
      <c r="BQ38" s="58">
        <v>32</v>
      </c>
      <c r="BR38" s="86"/>
      <c r="BS38" s="668"/>
      <c r="BT38" s="669"/>
      <c r="BU38" s="669"/>
      <c r="BV38" s="669"/>
      <c r="BW38" s="669"/>
      <c r="BX38" s="669"/>
      <c r="BY38" s="669"/>
      <c r="BZ38" s="669"/>
      <c r="CA38" s="669"/>
      <c r="CB38" s="669"/>
      <c r="CC38" s="669"/>
      <c r="CD38" s="669"/>
      <c r="CE38" s="669"/>
      <c r="CF38" s="669"/>
      <c r="CG38" s="670"/>
      <c r="CH38" s="671"/>
      <c r="CI38" s="663"/>
      <c r="CJ38" s="663"/>
      <c r="CK38" s="663"/>
      <c r="CL38" s="672"/>
      <c r="CM38" s="671"/>
      <c r="CN38" s="663"/>
      <c r="CO38" s="663"/>
      <c r="CP38" s="663"/>
      <c r="CQ38" s="672"/>
      <c r="CR38" s="671"/>
      <c r="CS38" s="663"/>
      <c r="CT38" s="663"/>
      <c r="CU38" s="663"/>
      <c r="CV38" s="672"/>
      <c r="CW38" s="671"/>
      <c r="CX38" s="663"/>
      <c r="CY38" s="663"/>
      <c r="CZ38" s="663"/>
      <c r="DA38" s="672"/>
      <c r="DB38" s="671"/>
      <c r="DC38" s="663"/>
      <c r="DD38" s="663"/>
      <c r="DE38" s="663"/>
      <c r="DF38" s="672"/>
      <c r="DG38" s="671"/>
      <c r="DH38" s="663"/>
      <c r="DI38" s="663"/>
      <c r="DJ38" s="663"/>
      <c r="DK38" s="672"/>
      <c r="DL38" s="671"/>
      <c r="DM38" s="663"/>
      <c r="DN38" s="663"/>
      <c r="DO38" s="663"/>
      <c r="DP38" s="672"/>
      <c r="DQ38" s="671"/>
      <c r="DR38" s="663"/>
      <c r="DS38" s="663"/>
      <c r="DT38" s="663"/>
      <c r="DU38" s="672"/>
      <c r="DV38" s="668"/>
      <c r="DW38" s="669"/>
      <c r="DX38" s="669"/>
      <c r="DY38" s="669"/>
      <c r="DZ38" s="676"/>
      <c r="EA38" s="53"/>
    </row>
    <row r="39" spans="1:131" s="50" customFormat="1" ht="26.25" customHeight="1" x14ac:dyDescent="0.15">
      <c r="A39" s="60">
        <v>12</v>
      </c>
      <c r="B39" s="668"/>
      <c r="C39" s="669"/>
      <c r="D39" s="669"/>
      <c r="E39" s="669"/>
      <c r="F39" s="669"/>
      <c r="G39" s="669"/>
      <c r="H39" s="669"/>
      <c r="I39" s="669"/>
      <c r="J39" s="669"/>
      <c r="K39" s="669"/>
      <c r="L39" s="669"/>
      <c r="M39" s="669"/>
      <c r="N39" s="669"/>
      <c r="O39" s="669"/>
      <c r="P39" s="670"/>
      <c r="Q39" s="659"/>
      <c r="R39" s="660"/>
      <c r="S39" s="660"/>
      <c r="T39" s="660"/>
      <c r="U39" s="660"/>
      <c r="V39" s="660"/>
      <c r="W39" s="660"/>
      <c r="X39" s="660"/>
      <c r="Y39" s="660"/>
      <c r="Z39" s="660"/>
      <c r="AA39" s="660"/>
      <c r="AB39" s="660"/>
      <c r="AC39" s="660"/>
      <c r="AD39" s="660"/>
      <c r="AE39" s="661"/>
      <c r="AF39" s="662"/>
      <c r="AG39" s="663"/>
      <c r="AH39" s="663"/>
      <c r="AI39" s="663"/>
      <c r="AJ39" s="664"/>
      <c r="AK39" s="665"/>
      <c r="AL39" s="660"/>
      <c r="AM39" s="660"/>
      <c r="AN39" s="660"/>
      <c r="AO39" s="660"/>
      <c r="AP39" s="660"/>
      <c r="AQ39" s="660"/>
      <c r="AR39" s="660"/>
      <c r="AS39" s="660"/>
      <c r="AT39" s="660"/>
      <c r="AU39" s="660"/>
      <c r="AV39" s="660"/>
      <c r="AW39" s="660"/>
      <c r="AX39" s="660"/>
      <c r="AY39" s="660"/>
      <c r="AZ39" s="726"/>
      <c r="BA39" s="726"/>
      <c r="BB39" s="726"/>
      <c r="BC39" s="726"/>
      <c r="BD39" s="726"/>
      <c r="BE39" s="666"/>
      <c r="BF39" s="666"/>
      <c r="BG39" s="666"/>
      <c r="BH39" s="666"/>
      <c r="BI39" s="667"/>
      <c r="BJ39" s="62"/>
      <c r="BK39" s="62"/>
      <c r="BL39" s="62"/>
      <c r="BM39" s="62"/>
      <c r="BN39" s="62"/>
      <c r="BO39" s="61"/>
      <c r="BP39" s="61"/>
      <c r="BQ39" s="58">
        <v>33</v>
      </c>
      <c r="BR39" s="86"/>
      <c r="BS39" s="668"/>
      <c r="BT39" s="669"/>
      <c r="BU39" s="669"/>
      <c r="BV39" s="669"/>
      <c r="BW39" s="669"/>
      <c r="BX39" s="669"/>
      <c r="BY39" s="669"/>
      <c r="BZ39" s="669"/>
      <c r="CA39" s="669"/>
      <c r="CB39" s="669"/>
      <c r="CC39" s="669"/>
      <c r="CD39" s="669"/>
      <c r="CE39" s="669"/>
      <c r="CF39" s="669"/>
      <c r="CG39" s="670"/>
      <c r="CH39" s="671"/>
      <c r="CI39" s="663"/>
      <c r="CJ39" s="663"/>
      <c r="CK39" s="663"/>
      <c r="CL39" s="672"/>
      <c r="CM39" s="671"/>
      <c r="CN39" s="663"/>
      <c r="CO39" s="663"/>
      <c r="CP39" s="663"/>
      <c r="CQ39" s="672"/>
      <c r="CR39" s="671"/>
      <c r="CS39" s="663"/>
      <c r="CT39" s="663"/>
      <c r="CU39" s="663"/>
      <c r="CV39" s="672"/>
      <c r="CW39" s="671"/>
      <c r="CX39" s="663"/>
      <c r="CY39" s="663"/>
      <c r="CZ39" s="663"/>
      <c r="DA39" s="672"/>
      <c r="DB39" s="671"/>
      <c r="DC39" s="663"/>
      <c r="DD39" s="663"/>
      <c r="DE39" s="663"/>
      <c r="DF39" s="672"/>
      <c r="DG39" s="671"/>
      <c r="DH39" s="663"/>
      <c r="DI39" s="663"/>
      <c r="DJ39" s="663"/>
      <c r="DK39" s="672"/>
      <c r="DL39" s="671"/>
      <c r="DM39" s="663"/>
      <c r="DN39" s="663"/>
      <c r="DO39" s="663"/>
      <c r="DP39" s="672"/>
      <c r="DQ39" s="671"/>
      <c r="DR39" s="663"/>
      <c r="DS39" s="663"/>
      <c r="DT39" s="663"/>
      <c r="DU39" s="672"/>
      <c r="DV39" s="668"/>
      <c r="DW39" s="669"/>
      <c r="DX39" s="669"/>
      <c r="DY39" s="669"/>
      <c r="DZ39" s="676"/>
      <c r="EA39" s="53"/>
    </row>
    <row r="40" spans="1:131" s="50" customFormat="1" ht="26.25" customHeight="1" x14ac:dyDescent="0.15">
      <c r="A40" s="58">
        <v>13</v>
      </c>
      <c r="B40" s="668"/>
      <c r="C40" s="669"/>
      <c r="D40" s="669"/>
      <c r="E40" s="669"/>
      <c r="F40" s="669"/>
      <c r="G40" s="669"/>
      <c r="H40" s="669"/>
      <c r="I40" s="669"/>
      <c r="J40" s="669"/>
      <c r="K40" s="669"/>
      <c r="L40" s="669"/>
      <c r="M40" s="669"/>
      <c r="N40" s="669"/>
      <c r="O40" s="669"/>
      <c r="P40" s="670"/>
      <c r="Q40" s="659"/>
      <c r="R40" s="660"/>
      <c r="S40" s="660"/>
      <c r="T40" s="660"/>
      <c r="U40" s="660"/>
      <c r="V40" s="660"/>
      <c r="W40" s="660"/>
      <c r="X40" s="660"/>
      <c r="Y40" s="660"/>
      <c r="Z40" s="660"/>
      <c r="AA40" s="660"/>
      <c r="AB40" s="660"/>
      <c r="AC40" s="660"/>
      <c r="AD40" s="660"/>
      <c r="AE40" s="661"/>
      <c r="AF40" s="662"/>
      <c r="AG40" s="663"/>
      <c r="AH40" s="663"/>
      <c r="AI40" s="663"/>
      <c r="AJ40" s="664"/>
      <c r="AK40" s="665"/>
      <c r="AL40" s="660"/>
      <c r="AM40" s="660"/>
      <c r="AN40" s="660"/>
      <c r="AO40" s="660"/>
      <c r="AP40" s="660"/>
      <c r="AQ40" s="660"/>
      <c r="AR40" s="660"/>
      <c r="AS40" s="660"/>
      <c r="AT40" s="660"/>
      <c r="AU40" s="660"/>
      <c r="AV40" s="660"/>
      <c r="AW40" s="660"/>
      <c r="AX40" s="660"/>
      <c r="AY40" s="660"/>
      <c r="AZ40" s="726"/>
      <c r="BA40" s="726"/>
      <c r="BB40" s="726"/>
      <c r="BC40" s="726"/>
      <c r="BD40" s="726"/>
      <c r="BE40" s="666"/>
      <c r="BF40" s="666"/>
      <c r="BG40" s="666"/>
      <c r="BH40" s="666"/>
      <c r="BI40" s="667"/>
      <c r="BJ40" s="62"/>
      <c r="BK40" s="62"/>
      <c r="BL40" s="62"/>
      <c r="BM40" s="62"/>
      <c r="BN40" s="62"/>
      <c r="BO40" s="61"/>
      <c r="BP40" s="61"/>
      <c r="BQ40" s="58">
        <v>34</v>
      </c>
      <c r="BR40" s="86"/>
      <c r="BS40" s="668"/>
      <c r="BT40" s="669"/>
      <c r="BU40" s="669"/>
      <c r="BV40" s="669"/>
      <c r="BW40" s="669"/>
      <c r="BX40" s="669"/>
      <c r="BY40" s="669"/>
      <c r="BZ40" s="669"/>
      <c r="CA40" s="669"/>
      <c r="CB40" s="669"/>
      <c r="CC40" s="669"/>
      <c r="CD40" s="669"/>
      <c r="CE40" s="669"/>
      <c r="CF40" s="669"/>
      <c r="CG40" s="670"/>
      <c r="CH40" s="671"/>
      <c r="CI40" s="663"/>
      <c r="CJ40" s="663"/>
      <c r="CK40" s="663"/>
      <c r="CL40" s="672"/>
      <c r="CM40" s="671"/>
      <c r="CN40" s="663"/>
      <c r="CO40" s="663"/>
      <c r="CP40" s="663"/>
      <c r="CQ40" s="672"/>
      <c r="CR40" s="671"/>
      <c r="CS40" s="663"/>
      <c r="CT40" s="663"/>
      <c r="CU40" s="663"/>
      <c r="CV40" s="672"/>
      <c r="CW40" s="671"/>
      <c r="CX40" s="663"/>
      <c r="CY40" s="663"/>
      <c r="CZ40" s="663"/>
      <c r="DA40" s="672"/>
      <c r="DB40" s="671"/>
      <c r="DC40" s="663"/>
      <c r="DD40" s="663"/>
      <c r="DE40" s="663"/>
      <c r="DF40" s="672"/>
      <c r="DG40" s="671"/>
      <c r="DH40" s="663"/>
      <c r="DI40" s="663"/>
      <c r="DJ40" s="663"/>
      <c r="DK40" s="672"/>
      <c r="DL40" s="671"/>
      <c r="DM40" s="663"/>
      <c r="DN40" s="663"/>
      <c r="DO40" s="663"/>
      <c r="DP40" s="672"/>
      <c r="DQ40" s="671"/>
      <c r="DR40" s="663"/>
      <c r="DS40" s="663"/>
      <c r="DT40" s="663"/>
      <c r="DU40" s="672"/>
      <c r="DV40" s="668"/>
      <c r="DW40" s="669"/>
      <c r="DX40" s="669"/>
      <c r="DY40" s="669"/>
      <c r="DZ40" s="676"/>
      <c r="EA40" s="53"/>
    </row>
    <row r="41" spans="1:131" s="50" customFormat="1" ht="26.25" customHeight="1" x14ac:dyDescent="0.15">
      <c r="A41" s="58">
        <v>14</v>
      </c>
      <c r="B41" s="668"/>
      <c r="C41" s="669"/>
      <c r="D41" s="669"/>
      <c r="E41" s="669"/>
      <c r="F41" s="669"/>
      <c r="G41" s="669"/>
      <c r="H41" s="669"/>
      <c r="I41" s="669"/>
      <c r="J41" s="669"/>
      <c r="K41" s="669"/>
      <c r="L41" s="669"/>
      <c r="M41" s="669"/>
      <c r="N41" s="669"/>
      <c r="O41" s="669"/>
      <c r="P41" s="670"/>
      <c r="Q41" s="659"/>
      <c r="R41" s="660"/>
      <c r="S41" s="660"/>
      <c r="T41" s="660"/>
      <c r="U41" s="660"/>
      <c r="V41" s="660"/>
      <c r="W41" s="660"/>
      <c r="X41" s="660"/>
      <c r="Y41" s="660"/>
      <c r="Z41" s="660"/>
      <c r="AA41" s="660"/>
      <c r="AB41" s="660"/>
      <c r="AC41" s="660"/>
      <c r="AD41" s="660"/>
      <c r="AE41" s="661"/>
      <c r="AF41" s="662"/>
      <c r="AG41" s="663"/>
      <c r="AH41" s="663"/>
      <c r="AI41" s="663"/>
      <c r="AJ41" s="664"/>
      <c r="AK41" s="665"/>
      <c r="AL41" s="660"/>
      <c r="AM41" s="660"/>
      <c r="AN41" s="660"/>
      <c r="AO41" s="660"/>
      <c r="AP41" s="660"/>
      <c r="AQ41" s="660"/>
      <c r="AR41" s="660"/>
      <c r="AS41" s="660"/>
      <c r="AT41" s="660"/>
      <c r="AU41" s="660"/>
      <c r="AV41" s="660"/>
      <c r="AW41" s="660"/>
      <c r="AX41" s="660"/>
      <c r="AY41" s="660"/>
      <c r="AZ41" s="726"/>
      <c r="BA41" s="726"/>
      <c r="BB41" s="726"/>
      <c r="BC41" s="726"/>
      <c r="BD41" s="726"/>
      <c r="BE41" s="666"/>
      <c r="BF41" s="666"/>
      <c r="BG41" s="666"/>
      <c r="BH41" s="666"/>
      <c r="BI41" s="667"/>
      <c r="BJ41" s="62"/>
      <c r="BK41" s="62"/>
      <c r="BL41" s="62"/>
      <c r="BM41" s="62"/>
      <c r="BN41" s="62"/>
      <c r="BO41" s="61"/>
      <c r="BP41" s="61"/>
      <c r="BQ41" s="58">
        <v>35</v>
      </c>
      <c r="BR41" s="86"/>
      <c r="BS41" s="668"/>
      <c r="BT41" s="669"/>
      <c r="BU41" s="669"/>
      <c r="BV41" s="669"/>
      <c r="BW41" s="669"/>
      <c r="BX41" s="669"/>
      <c r="BY41" s="669"/>
      <c r="BZ41" s="669"/>
      <c r="CA41" s="669"/>
      <c r="CB41" s="669"/>
      <c r="CC41" s="669"/>
      <c r="CD41" s="669"/>
      <c r="CE41" s="669"/>
      <c r="CF41" s="669"/>
      <c r="CG41" s="670"/>
      <c r="CH41" s="671"/>
      <c r="CI41" s="663"/>
      <c r="CJ41" s="663"/>
      <c r="CK41" s="663"/>
      <c r="CL41" s="672"/>
      <c r="CM41" s="671"/>
      <c r="CN41" s="663"/>
      <c r="CO41" s="663"/>
      <c r="CP41" s="663"/>
      <c r="CQ41" s="672"/>
      <c r="CR41" s="671"/>
      <c r="CS41" s="663"/>
      <c r="CT41" s="663"/>
      <c r="CU41" s="663"/>
      <c r="CV41" s="672"/>
      <c r="CW41" s="671"/>
      <c r="CX41" s="663"/>
      <c r="CY41" s="663"/>
      <c r="CZ41" s="663"/>
      <c r="DA41" s="672"/>
      <c r="DB41" s="671"/>
      <c r="DC41" s="663"/>
      <c r="DD41" s="663"/>
      <c r="DE41" s="663"/>
      <c r="DF41" s="672"/>
      <c r="DG41" s="671"/>
      <c r="DH41" s="663"/>
      <c r="DI41" s="663"/>
      <c r="DJ41" s="663"/>
      <c r="DK41" s="672"/>
      <c r="DL41" s="671"/>
      <c r="DM41" s="663"/>
      <c r="DN41" s="663"/>
      <c r="DO41" s="663"/>
      <c r="DP41" s="672"/>
      <c r="DQ41" s="671"/>
      <c r="DR41" s="663"/>
      <c r="DS41" s="663"/>
      <c r="DT41" s="663"/>
      <c r="DU41" s="672"/>
      <c r="DV41" s="668"/>
      <c r="DW41" s="669"/>
      <c r="DX41" s="669"/>
      <c r="DY41" s="669"/>
      <c r="DZ41" s="676"/>
      <c r="EA41" s="53"/>
    </row>
    <row r="42" spans="1:131" s="50" customFormat="1" ht="26.25" customHeight="1" x14ac:dyDescent="0.15">
      <c r="A42" s="58">
        <v>15</v>
      </c>
      <c r="B42" s="668"/>
      <c r="C42" s="669"/>
      <c r="D42" s="669"/>
      <c r="E42" s="669"/>
      <c r="F42" s="669"/>
      <c r="G42" s="669"/>
      <c r="H42" s="669"/>
      <c r="I42" s="669"/>
      <c r="J42" s="669"/>
      <c r="K42" s="669"/>
      <c r="L42" s="669"/>
      <c r="M42" s="669"/>
      <c r="N42" s="669"/>
      <c r="O42" s="669"/>
      <c r="P42" s="670"/>
      <c r="Q42" s="659"/>
      <c r="R42" s="660"/>
      <c r="S42" s="660"/>
      <c r="T42" s="660"/>
      <c r="U42" s="660"/>
      <c r="V42" s="660"/>
      <c r="W42" s="660"/>
      <c r="X42" s="660"/>
      <c r="Y42" s="660"/>
      <c r="Z42" s="660"/>
      <c r="AA42" s="660"/>
      <c r="AB42" s="660"/>
      <c r="AC42" s="660"/>
      <c r="AD42" s="660"/>
      <c r="AE42" s="661"/>
      <c r="AF42" s="662"/>
      <c r="AG42" s="663"/>
      <c r="AH42" s="663"/>
      <c r="AI42" s="663"/>
      <c r="AJ42" s="664"/>
      <c r="AK42" s="665"/>
      <c r="AL42" s="660"/>
      <c r="AM42" s="660"/>
      <c r="AN42" s="660"/>
      <c r="AO42" s="660"/>
      <c r="AP42" s="660"/>
      <c r="AQ42" s="660"/>
      <c r="AR42" s="660"/>
      <c r="AS42" s="660"/>
      <c r="AT42" s="660"/>
      <c r="AU42" s="660"/>
      <c r="AV42" s="660"/>
      <c r="AW42" s="660"/>
      <c r="AX42" s="660"/>
      <c r="AY42" s="660"/>
      <c r="AZ42" s="726"/>
      <c r="BA42" s="726"/>
      <c r="BB42" s="726"/>
      <c r="BC42" s="726"/>
      <c r="BD42" s="726"/>
      <c r="BE42" s="666"/>
      <c r="BF42" s="666"/>
      <c r="BG42" s="666"/>
      <c r="BH42" s="666"/>
      <c r="BI42" s="667"/>
      <c r="BJ42" s="62"/>
      <c r="BK42" s="62"/>
      <c r="BL42" s="62"/>
      <c r="BM42" s="62"/>
      <c r="BN42" s="62"/>
      <c r="BO42" s="61"/>
      <c r="BP42" s="61"/>
      <c r="BQ42" s="58">
        <v>36</v>
      </c>
      <c r="BR42" s="86"/>
      <c r="BS42" s="668"/>
      <c r="BT42" s="669"/>
      <c r="BU42" s="669"/>
      <c r="BV42" s="669"/>
      <c r="BW42" s="669"/>
      <c r="BX42" s="669"/>
      <c r="BY42" s="669"/>
      <c r="BZ42" s="669"/>
      <c r="CA42" s="669"/>
      <c r="CB42" s="669"/>
      <c r="CC42" s="669"/>
      <c r="CD42" s="669"/>
      <c r="CE42" s="669"/>
      <c r="CF42" s="669"/>
      <c r="CG42" s="670"/>
      <c r="CH42" s="671"/>
      <c r="CI42" s="663"/>
      <c r="CJ42" s="663"/>
      <c r="CK42" s="663"/>
      <c r="CL42" s="672"/>
      <c r="CM42" s="671"/>
      <c r="CN42" s="663"/>
      <c r="CO42" s="663"/>
      <c r="CP42" s="663"/>
      <c r="CQ42" s="672"/>
      <c r="CR42" s="671"/>
      <c r="CS42" s="663"/>
      <c r="CT42" s="663"/>
      <c r="CU42" s="663"/>
      <c r="CV42" s="672"/>
      <c r="CW42" s="671"/>
      <c r="CX42" s="663"/>
      <c r="CY42" s="663"/>
      <c r="CZ42" s="663"/>
      <c r="DA42" s="672"/>
      <c r="DB42" s="671"/>
      <c r="DC42" s="663"/>
      <c r="DD42" s="663"/>
      <c r="DE42" s="663"/>
      <c r="DF42" s="672"/>
      <c r="DG42" s="671"/>
      <c r="DH42" s="663"/>
      <c r="DI42" s="663"/>
      <c r="DJ42" s="663"/>
      <c r="DK42" s="672"/>
      <c r="DL42" s="671"/>
      <c r="DM42" s="663"/>
      <c r="DN42" s="663"/>
      <c r="DO42" s="663"/>
      <c r="DP42" s="672"/>
      <c r="DQ42" s="671"/>
      <c r="DR42" s="663"/>
      <c r="DS42" s="663"/>
      <c r="DT42" s="663"/>
      <c r="DU42" s="672"/>
      <c r="DV42" s="668"/>
      <c r="DW42" s="669"/>
      <c r="DX42" s="669"/>
      <c r="DY42" s="669"/>
      <c r="DZ42" s="676"/>
      <c r="EA42" s="53"/>
    </row>
    <row r="43" spans="1:131" s="50" customFormat="1" ht="26.25" customHeight="1" x14ac:dyDescent="0.15">
      <c r="A43" s="58">
        <v>16</v>
      </c>
      <c r="B43" s="668"/>
      <c r="C43" s="669"/>
      <c r="D43" s="669"/>
      <c r="E43" s="669"/>
      <c r="F43" s="669"/>
      <c r="G43" s="669"/>
      <c r="H43" s="669"/>
      <c r="I43" s="669"/>
      <c r="J43" s="669"/>
      <c r="K43" s="669"/>
      <c r="L43" s="669"/>
      <c r="M43" s="669"/>
      <c r="N43" s="669"/>
      <c r="O43" s="669"/>
      <c r="P43" s="670"/>
      <c r="Q43" s="659"/>
      <c r="R43" s="660"/>
      <c r="S43" s="660"/>
      <c r="T43" s="660"/>
      <c r="U43" s="660"/>
      <c r="V43" s="660"/>
      <c r="W43" s="660"/>
      <c r="X43" s="660"/>
      <c r="Y43" s="660"/>
      <c r="Z43" s="660"/>
      <c r="AA43" s="660"/>
      <c r="AB43" s="660"/>
      <c r="AC43" s="660"/>
      <c r="AD43" s="660"/>
      <c r="AE43" s="661"/>
      <c r="AF43" s="662"/>
      <c r="AG43" s="663"/>
      <c r="AH43" s="663"/>
      <c r="AI43" s="663"/>
      <c r="AJ43" s="664"/>
      <c r="AK43" s="665"/>
      <c r="AL43" s="660"/>
      <c r="AM43" s="660"/>
      <c r="AN43" s="660"/>
      <c r="AO43" s="660"/>
      <c r="AP43" s="660"/>
      <c r="AQ43" s="660"/>
      <c r="AR43" s="660"/>
      <c r="AS43" s="660"/>
      <c r="AT43" s="660"/>
      <c r="AU43" s="660"/>
      <c r="AV43" s="660"/>
      <c r="AW43" s="660"/>
      <c r="AX43" s="660"/>
      <c r="AY43" s="660"/>
      <c r="AZ43" s="726"/>
      <c r="BA43" s="726"/>
      <c r="BB43" s="726"/>
      <c r="BC43" s="726"/>
      <c r="BD43" s="726"/>
      <c r="BE43" s="666"/>
      <c r="BF43" s="666"/>
      <c r="BG43" s="666"/>
      <c r="BH43" s="666"/>
      <c r="BI43" s="667"/>
      <c r="BJ43" s="62"/>
      <c r="BK43" s="62"/>
      <c r="BL43" s="62"/>
      <c r="BM43" s="62"/>
      <c r="BN43" s="62"/>
      <c r="BO43" s="61"/>
      <c r="BP43" s="61"/>
      <c r="BQ43" s="58">
        <v>37</v>
      </c>
      <c r="BR43" s="86"/>
      <c r="BS43" s="668"/>
      <c r="BT43" s="669"/>
      <c r="BU43" s="669"/>
      <c r="BV43" s="669"/>
      <c r="BW43" s="669"/>
      <c r="BX43" s="669"/>
      <c r="BY43" s="669"/>
      <c r="BZ43" s="669"/>
      <c r="CA43" s="669"/>
      <c r="CB43" s="669"/>
      <c r="CC43" s="669"/>
      <c r="CD43" s="669"/>
      <c r="CE43" s="669"/>
      <c r="CF43" s="669"/>
      <c r="CG43" s="670"/>
      <c r="CH43" s="671"/>
      <c r="CI43" s="663"/>
      <c r="CJ43" s="663"/>
      <c r="CK43" s="663"/>
      <c r="CL43" s="672"/>
      <c r="CM43" s="671"/>
      <c r="CN43" s="663"/>
      <c r="CO43" s="663"/>
      <c r="CP43" s="663"/>
      <c r="CQ43" s="672"/>
      <c r="CR43" s="671"/>
      <c r="CS43" s="663"/>
      <c r="CT43" s="663"/>
      <c r="CU43" s="663"/>
      <c r="CV43" s="672"/>
      <c r="CW43" s="671"/>
      <c r="CX43" s="663"/>
      <c r="CY43" s="663"/>
      <c r="CZ43" s="663"/>
      <c r="DA43" s="672"/>
      <c r="DB43" s="671"/>
      <c r="DC43" s="663"/>
      <c r="DD43" s="663"/>
      <c r="DE43" s="663"/>
      <c r="DF43" s="672"/>
      <c r="DG43" s="671"/>
      <c r="DH43" s="663"/>
      <c r="DI43" s="663"/>
      <c r="DJ43" s="663"/>
      <c r="DK43" s="672"/>
      <c r="DL43" s="671"/>
      <c r="DM43" s="663"/>
      <c r="DN43" s="663"/>
      <c r="DO43" s="663"/>
      <c r="DP43" s="672"/>
      <c r="DQ43" s="671"/>
      <c r="DR43" s="663"/>
      <c r="DS43" s="663"/>
      <c r="DT43" s="663"/>
      <c r="DU43" s="672"/>
      <c r="DV43" s="668"/>
      <c r="DW43" s="669"/>
      <c r="DX43" s="669"/>
      <c r="DY43" s="669"/>
      <c r="DZ43" s="676"/>
      <c r="EA43" s="53"/>
    </row>
    <row r="44" spans="1:131" s="50" customFormat="1" ht="26.25" customHeight="1" x14ac:dyDescent="0.15">
      <c r="A44" s="58">
        <v>17</v>
      </c>
      <c r="B44" s="668"/>
      <c r="C44" s="669"/>
      <c r="D44" s="669"/>
      <c r="E44" s="669"/>
      <c r="F44" s="669"/>
      <c r="G44" s="669"/>
      <c r="H44" s="669"/>
      <c r="I44" s="669"/>
      <c r="J44" s="669"/>
      <c r="K44" s="669"/>
      <c r="L44" s="669"/>
      <c r="M44" s="669"/>
      <c r="N44" s="669"/>
      <c r="O44" s="669"/>
      <c r="P44" s="670"/>
      <c r="Q44" s="659"/>
      <c r="R44" s="660"/>
      <c r="S44" s="660"/>
      <c r="T44" s="660"/>
      <c r="U44" s="660"/>
      <c r="V44" s="660"/>
      <c r="W44" s="660"/>
      <c r="X44" s="660"/>
      <c r="Y44" s="660"/>
      <c r="Z44" s="660"/>
      <c r="AA44" s="660"/>
      <c r="AB44" s="660"/>
      <c r="AC44" s="660"/>
      <c r="AD44" s="660"/>
      <c r="AE44" s="661"/>
      <c r="AF44" s="662"/>
      <c r="AG44" s="663"/>
      <c r="AH44" s="663"/>
      <c r="AI44" s="663"/>
      <c r="AJ44" s="664"/>
      <c r="AK44" s="665"/>
      <c r="AL44" s="660"/>
      <c r="AM44" s="660"/>
      <c r="AN44" s="660"/>
      <c r="AO44" s="660"/>
      <c r="AP44" s="660"/>
      <c r="AQ44" s="660"/>
      <c r="AR44" s="660"/>
      <c r="AS44" s="660"/>
      <c r="AT44" s="660"/>
      <c r="AU44" s="660"/>
      <c r="AV44" s="660"/>
      <c r="AW44" s="660"/>
      <c r="AX44" s="660"/>
      <c r="AY44" s="660"/>
      <c r="AZ44" s="726"/>
      <c r="BA44" s="726"/>
      <c r="BB44" s="726"/>
      <c r="BC44" s="726"/>
      <c r="BD44" s="726"/>
      <c r="BE44" s="666"/>
      <c r="BF44" s="666"/>
      <c r="BG44" s="666"/>
      <c r="BH44" s="666"/>
      <c r="BI44" s="667"/>
      <c r="BJ44" s="62"/>
      <c r="BK44" s="62"/>
      <c r="BL44" s="62"/>
      <c r="BM44" s="62"/>
      <c r="BN44" s="62"/>
      <c r="BO44" s="61"/>
      <c r="BP44" s="61"/>
      <c r="BQ44" s="58">
        <v>38</v>
      </c>
      <c r="BR44" s="86"/>
      <c r="BS44" s="668"/>
      <c r="BT44" s="669"/>
      <c r="BU44" s="669"/>
      <c r="BV44" s="669"/>
      <c r="BW44" s="669"/>
      <c r="BX44" s="669"/>
      <c r="BY44" s="669"/>
      <c r="BZ44" s="669"/>
      <c r="CA44" s="669"/>
      <c r="CB44" s="669"/>
      <c r="CC44" s="669"/>
      <c r="CD44" s="669"/>
      <c r="CE44" s="669"/>
      <c r="CF44" s="669"/>
      <c r="CG44" s="670"/>
      <c r="CH44" s="671"/>
      <c r="CI44" s="663"/>
      <c r="CJ44" s="663"/>
      <c r="CK44" s="663"/>
      <c r="CL44" s="672"/>
      <c r="CM44" s="671"/>
      <c r="CN44" s="663"/>
      <c r="CO44" s="663"/>
      <c r="CP44" s="663"/>
      <c r="CQ44" s="672"/>
      <c r="CR44" s="671"/>
      <c r="CS44" s="663"/>
      <c r="CT44" s="663"/>
      <c r="CU44" s="663"/>
      <c r="CV44" s="672"/>
      <c r="CW44" s="671"/>
      <c r="CX44" s="663"/>
      <c r="CY44" s="663"/>
      <c r="CZ44" s="663"/>
      <c r="DA44" s="672"/>
      <c r="DB44" s="671"/>
      <c r="DC44" s="663"/>
      <c r="DD44" s="663"/>
      <c r="DE44" s="663"/>
      <c r="DF44" s="672"/>
      <c r="DG44" s="671"/>
      <c r="DH44" s="663"/>
      <c r="DI44" s="663"/>
      <c r="DJ44" s="663"/>
      <c r="DK44" s="672"/>
      <c r="DL44" s="671"/>
      <c r="DM44" s="663"/>
      <c r="DN44" s="663"/>
      <c r="DO44" s="663"/>
      <c r="DP44" s="672"/>
      <c r="DQ44" s="671"/>
      <c r="DR44" s="663"/>
      <c r="DS44" s="663"/>
      <c r="DT44" s="663"/>
      <c r="DU44" s="672"/>
      <c r="DV44" s="668"/>
      <c r="DW44" s="669"/>
      <c r="DX44" s="669"/>
      <c r="DY44" s="669"/>
      <c r="DZ44" s="676"/>
      <c r="EA44" s="53"/>
    </row>
    <row r="45" spans="1:131" s="50" customFormat="1" ht="26.25" customHeight="1" x14ac:dyDescent="0.15">
      <c r="A45" s="58">
        <v>18</v>
      </c>
      <c r="B45" s="668"/>
      <c r="C45" s="669"/>
      <c r="D45" s="669"/>
      <c r="E45" s="669"/>
      <c r="F45" s="669"/>
      <c r="G45" s="669"/>
      <c r="H45" s="669"/>
      <c r="I45" s="669"/>
      <c r="J45" s="669"/>
      <c r="K45" s="669"/>
      <c r="L45" s="669"/>
      <c r="M45" s="669"/>
      <c r="N45" s="669"/>
      <c r="O45" s="669"/>
      <c r="P45" s="670"/>
      <c r="Q45" s="659"/>
      <c r="R45" s="660"/>
      <c r="S45" s="660"/>
      <c r="T45" s="660"/>
      <c r="U45" s="660"/>
      <c r="V45" s="660"/>
      <c r="W45" s="660"/>
      <c r="X45" s="660"/>
      <c r="Y45" s="660"/>
      <c r="Z45" s="660"/>
      <c r="AA45" s="660"/>
      <c r="AB45" s="660"/>
      <c r="AC45" s="660"/>
      <c r="AD45" s="660"/>
      <c r="AE45" s="661"/>
      <c r="AF45" s="662"/>
      <c r="AG45" s="663"/>
      <c r="AH45" s="663"/>
      <c r="AI45" s="663"/>
      <c r="AJ45" s="664"/>
      <c r="AK45" s="665"/>
      <c r="AL45" s="660"/>
      <c r="AM45" s="660"/>
      <c r="AN45" s="660"/>
      <c r="AO45" s="660"/>
      <c r="AP45" s="660"/>
      <c r="AQ45" s="660"/>
      <c r="AR45" s="660"/>
      <c r="AS45" s="660"/>
      <c r="AT45" s="660"/>
      <c r="AU45" s="660"/>
      <c r="AV45" s="660"/>
      <c r="AW45" s="660"/>
      <c r="AX45" s="660"/>
      <c r="AY45" s="660"/>
      <c r="AZ45" s="726"/>
      <c r="BA45" s="726"/>
      <c r="BB45" s="726"/>
      <c r="BC45" s="726"/>
      <c r="BD45" s="726"/>
      <c r="BE45" s="666"/>
      <c r="BF45" s="666"/>
      <c r="BG45" s="666"/>
      <c r="BH45" s="666"/>
      <c r="BI45" s="667"/>
      <c r="BJ45" s="62"/>
      <c r="BK45" s="62"/>
      <c r="BL45" s="62"/>
      <c r="BM45" s="62"/>
      <c r="BN45" s="62"/>
      <c r="BO45" s="61"/>
      <c r="BP45" s="61"/>
      <c r="BQ45" s="58">
        <v>39</v>
      </c>
      <c r="BR45" s="86"/>
      <c r="BS45" s="668"/>
      <c r="BT45" s="669"/>
      <c r="BU45" s="669"/>
      <c r="BV45" s="669"/>
      <c r="BW45" s="669"/>
      <c r="BX45" s="669"/>
      <c r="BY45" s="669"/>
      <c r="BZ45" s="669"/>
      <c r="CA45" s="669"/>
      <c r="CB45" s="669"/>
      <c r="CC45" s="669"/>
      <c r="CD45" s="669"/>
      <c r="CE45" s="669"/>
      <c r="CF45" s="669"/>
      <c r="CG45" s="670"/>
      <c r="CH45" s="671"/>
      <c r="CI45" s="663"/>
      <c r="CJ45" s="663"/>
      <c r="CK45" s="663"/>
      <c r="CL45" s="672"/>
      <c r="CM45" s="671"/>
      <c r="CN45" s="663"/>
      <c r="CO45" s="663"/>
      <c r="CP45" s="663"/>
      <c r="CQ45" s="672"/>
      <c r="CR45" s="671"/>
      <c r="CS45" s="663"/>
      <c r="CT45" s="663"/>
      <c r="CU45" s="663"/>
      <c r="CV45" s="672"/>
      <c r="CW45" s="671"/>
      <c r="CX45" s="663"/>
      <c r="CY45" s="663"/>
      <c r="CZ45" s="663"/>
      <c r="DA45" s="672"/>
      <c r="DB45" s="671"/>
      <c r="DC45" s="663"/>
      <c r="DD45" s="663"/>
      <c r="DE45" s="663"/>
      <c r="DF45" s="672"/>
      <c r="DG45" s="671"/>
      <c r="DH45" s="663"/>
      <c r="DI45" s="663"/>
      <c r="DJ45" s="663"/>
      <c r="DK45" s="672"/>
      <c r="DL45" s="671"/>
      <c r="DM45" s="663"/>
      <c r="DN45" s="663"/>
      <c r="DO45" s="663"/>
      <c r="DP45" s="672"/>
      <c r="DQ45" s="671"/>
      <c r="DR45" s="663"/>
      <c r="DS45" s="663"/>
      <c r="DT45" s="663"/>
      <c r="DU45" s="672"/>
      <c r="DV45" s="668"/>
      <c r="DW45" s="669"/>
      <c r="DX45" s="669"/>
      <c r="DY45" s="669"/>
      <c r="DZ45" s="676"/>
      <c r="EA45" s="53"/>
    </row>
    <row r="46" spans="1:131" s="50" customFormat="1" ht="26.25" customHeight="1" x14ac:dyDescent="0.15">
      <c r="A46" s="58">
        <v>19</v>
      </c>
      <c r="B46" s="668"/>
      <c r="C46" s="669"/>
      <c r="D46" s="669"/>
      <c r="E46" s="669"/>
      <c r="F46" s="669"/>
      <c r="G46" s="669"/>
      <c r="H46" s="669"/>
      <c r="I46" s="669"/>
      <c r="J46" s="669"/>
      <c r="K46" s="669"/>
      <c r="L46" s="669"/>
      <c r="M46" s="669"/>
      <c r="N46" s="669"/>
      <c r="O46" s="669"/>
      <c r="P46" s="670"/>
      <c r="Q46" s="659"/>
      <c r="R46" s="660"/>
      <c r="S46" s="660"/>
      <c r="T46" s="660"/>
      <c r="U46" s="660"/>
      <c r="V46" s="660"/>
      <c r="W46" s="660"/>
      <c r="X46" s="660"/>
      <c r="Y46" s="660"/>
      <c r="Z46" s="660"/>
      <c r="AA46" s="660"/>
      <c r="AB46" s="660"/>
      <c r="AC46" s="660"/>
      <c r="AD46" s="660"/>
      <c r="AE46" s="661"/>
      <c r="AF46" s="662"/>
      <c r="AG46" s="663"/>
      <c r="AH46" s="663"/>
      <c r="AI46" s="663"/>
      <c r="AJ46" s="664"/>
      <c r="AK46" s="665"/>
      <c r="AL46" s="660"/>
      <c r="AM46" s="660"/>
      <c r="AN46" s="660"/>
      <c r="AO46" s="660"/>
      <c r="AP46" s="660"/>
      <c r="AQ46" s="660"/>
      <c r="AR46" s="660"/>
      <c r="AS46" s="660"/>
      <c r="AT46" s="660"/>
      <c r="AU46" s="660"/>
      <c r="AV46" s="660"/>
      <c r="AW46" s="660"/>
      <c r="AX46" s="660"/>
      <c r="AY46" s="660"/>
      <c r="AZ46" s="726"/>
      <c r="BA46" s="726"/>
      <c r="BB46" s="726"/>
      <c r="BC46" s="726"/>
      <c r="BD46" s="726"/>
      <c r="BE46" s="666"/>
      <c r="BF46" s="666"/>
      <c r="BG46" s="666"/>
      <c r="BH46" s="666"/>
      <c r="BI46" s="667"/>
      <c r="BJ46" s="62"/>
      <c r="BK46" s="62"/>
      <c r="BL46" s="62"/>
      <c r="BM46" s="62"/>
      <c r="BN46" s="62"/>
      <c r="BO46" s="61"/>
      <c r="BP46" s="61"/>
      <c r="BQ46" s="58">
        <v>40</v>
      </c>
      <c r="BR46" s="86"/>
      <c r="BS46" s="668"/>
      <c r="BT46" s="669"/>
      <c r="BU46" s="669"/>
      <c r="BV46" s="669"/>
      <c r="BW46" s="669"/>
      <c r="BX46" s="669"/>
      <c r="BY46" s="669"/>
      <c r="BZ46" s="669"/>
      <c r="CA46" s="669"/>
      <c r="CB46" s="669"/>
      <c r="CC46" s="669"/>
      <c r="CD46" s="669"/>
      <c r="CE46" s="669"/>
      <c r="CF46" s="669"/>
      <c r="CG46" s="670"/>
      <c r="CH46" s="671"/>
      <c r="CI46" s="663"/>
      <c r="CJ46" s="663"/>
      <c r="CK46" s="663"/>
      <c r="CL46" s="672"/>
      <c r="CM46" s="671"/>
      <c r="CN46" s="663"/>
      <c r="CO46" s="663"/>
      <c r="CP46" s="663"/>
      <c r="CQ46" s="672"/>
      <c r="CR46" s="671"/>
      <c r="CS46" s="663"/>
      <c r="CT46" s="663"/>
      <c r="CU46" s="663"/>
      <c r="CV46" s="672"/>
      <c r="CW46" s="671"/>
      <c r="CX46" s="663"/>
      <c r="CY46" s="663"/>
      <c r="CZ46" s="663"/>
      <c r="DA46" s="672"/>
      <c r="DB46" s="671"/>
      <c r="DC46" s="663"/>
      <c r="DD46" s="663"/>
      <c r="DE46" s="663"/>
      <c r="DF46" s="672"/>
      <c r="DG46" s="671"/>
      <c r="DH46" s="663"/>
      <c r="DI46" s="663"/>
      <c r="DJ46" s="663"/>
      <c r="DK46" s="672"/>
      <c r="DL46" s="671"/>
      <c r="DM46" s="663"/>
      <c r="DN46" s="663"/>
      <c r="DO46" s="663"/>
      <c r="DP46" s="672"/>
      <c r="DQ46" s="671"/>
      <c r="DR46" s="663"/>
      <c r="DS46" s="663"/>
      <c r="DT46" s="663"/>
      <c r="DU46" s="672"/>
      <c r="DV46" s="668"/>
      <c r="DW46" s="669"/>
      <c r="DX46" s="669"/>
      <c r="DY46" s="669"/>
      <c r="DZ46" s="676"/>
      <c r="EA46" s="53"/>
    </row>
    <row r="47" spans="1:131" s="50" customFormat="1" ht="26.25" customHeight="1" x14ac:dyDescent="0.15">
      <c r="A47" s="58">
        <v>20</v>
      </c>
      <c r="B47" s="668"/>
      <c r="C47" s="669"/>
      <c r="D47" s="669"/>
      <c r="E47" s="669"/>
      <c r="F47" s="669"/>
      <c r="G47" s="669"/>
      <c r="H47" s="669"/>
      <c r="I47" s="669"/>
      <c r="J47" s="669"/>
      <c r="K47" s="669"/>
      <c r="L47" s="669"/>
      <c r="M47" s="669"/>
      <c r="N47" s="669"/>
      <c r="O47" s="669"/>
      <c r="P47" s="670"/>
      <c r="Q47" s="659"/>
      <c r="R47" s="660"/>
      <c r="S47" s="660"/>
      <c r="T47" s="660"/>
      <c r="U47" s="660"/>
      <c r="V47" s="660"/>
      <c r="W47" s="660"/>
      <c r="X47" s="660"/>
      <c r="Y47" s="660"/>
      <c r="Z47" s="660"/>
      <c r="AA47" s="660"/>
      <c r="AB47" s="660"/>
      <c r="AC47" s="660"/>
      <c r="AD47" s="660"/>
      <c r="AE47" s="661"/>
      <c r="AF47" s="662"/>
      <c r="AG47" s="663"/>
      <c r="AH47" s="663"/>
      <c r="AI47" s="663"/>
      <c r="AJ47" s="664"/>
      <c r="AK47" s="665"/>
      <c r="AL47" s="660"/>
      <c r="AM47" s="660"/>
      <c r="AN47" s="660"/>
      <c r="AO47" s="660"/>
      <c r="AP47" s="660"/>
      <c r="AQ47" s="660"/>
      <c r="AR47" s="660"/>
      <c r="AS47" s="660"/>
      <c r="AT47" s="660"/>
      <c r="AU47" s="660"/>
      <c r="AV47" s="660"/>
      <c r="AW47" s="660"/>
      <c r="AX47" s="660"/>
      <c r="AY47" s="660"/>
      <c r="AZ47" s="726"/>
      <c r="BA47" s="726"/>
      <c r="BB47" s="726"/>
      <c r="BC47" s="726"/>
      <c r="BD47" s="726"/>
      <c r="BE47" s="666"/>
      <c r="BF47" s="666"/>
      <c r="BG47" s="666"/>
      <c r="BH47" s="666"/>
      <c r="BI47" s="667"/>
      <c r="BJ47" s="62"/>
      <c r="BK47" s="62"/>
      <c r="BL47" s="62"/>
      <c r="BM47" s="62"/>
      <c r="BN47" s="62"/>
      <c r="BO47" s="61"/>
      <c r="BP47" s="61"/>
      <c r="BQ47" s="58">
        <v>41</v>
      </c>
      <c r="BR47" s="86"/>
      <c r="BS47" s="668"/>
      <c r="BT47" s="669"/>
      <c r="BU47" s="669"/>
      <c r="BV47" s="669"/>
      <c r="BW47" s="669"/>
      <c r="BX47" s="669"/>
      <c r="BY47" s="669"/>
      <c r="BZ47" s="669"/>
      <c r="CA47" s="669"/>
      <c r="CB47" s="669"/>
      <c r="CC47" s="669"/>
      <c r="CD47" s="669"/>
      <c r="CE47" s="669"/>
      <c r="CF47" s="669"/>
      <c r="CG47" s="670"/>
      <c r="CH47" s="671"/>
      <c r="CI47" s="663"/>
      <c r="CJ47" s="663"/>
      <c r="CK47" s="663"/>
      <c r="CL47" s="672"/>
      <c r="CM47" s="671"/>
      <c r="CN47" s="663"/>
      <c r="CO47" s="663"/>
      <c r="CP47" s="663"/>
      <c r="CQ47" s="672"/>
      <c r="CR47" s="671"/>
      <c r="CS47" s="663"/>
      <c r="CT47" s="663"/>
      <c r="CU47" s="663"/>
      <c r="CV47" s="672"/>
      <c r="CW47" s="671"/>
      <c r="CX47" s="663"/>
      <c r="CY47" s="663"/>
      <c r="CZ47" s="663"/>
      <c r="DA47" s="672"/>
      <c r="DB47" s="671"/>
      <c r="DC47" s="663"/>
      <c r="DD47" s="663"/>
      <c r="DE47" s="663"/>
      <c r="DF47" s="672"/>
      <c r="DG47" s="671"/>
      <c r="DH47" s="663"/>
      <c r="DI47" s="663"/>
      <c r="DJ47" s="663"/>
      <c r="DK47" s="672"/>
      <c r="DL47" s="671"/>
      <c r="DM47" s="663"/>
      <c r="DN47" s="663"/>
      <c r="DO47" s="663"/>
      <c r="DP47" s="672"/>
      <c r="DQ47" s="671"/>
      <c r="DR47" s="663"/>
      <c r="DS47" s="663"/>
      <c r="DT47" s="663"/>
      <c r="DU47" s="672"/>
      <c r="DV47" s="668"/>
      <c r="DW47" s="669"/>
      <c r="DX47" s="669"/>
      <c r="DY47" s="669"/>
      <c r="DZ47" s="676"/>
      <c r="EA47" s="53"/>
    </row>
    <row r="48" spans="1:131" s="50" customFormat="1" ht="26.25" customHeight="1" x14ac:dyDescent="0.15">
      <c r="A48" s="58">
        <v>21</v>
      </c>
      <c r="B48" s="668"/>
      <c r="C48" s="669"/>
      <c r="D48" s="669"/>
      <c r="E48" s="669"/>
      <c r="F48" s="669"/>
      <c r="G48" s="669"/>
      <c r="H48" s="669"/>
      <c r="I48" s="669"/>
      <c r="J48" s="669"/>
      <c r="K48" s="669"/>
      <c r="L48" s="669"/>
      <c r="M48" s="669"/>
      <c r="N48" s="669"/>
      <c r="O48" s="669"/>
      <c r="P48" s="670"/>
      <c r="Q48" s="659"/>
      <c r="R48" s="660"/>
      <c r="S48" s="660"/>
      <c r="T48" s="660"/>
      <c r="U48" s="660"/>
      <c r="V48" s="660"/>
      <c r="W48" s="660"/>
      <c r="X48" s="660"/>
      <c r="Y48" s="660"/>
      <c r="Z48" s="660"/>
      <c r="AA48" s="660"/>
      <c r="AB48" s="660"/>
      <c r="AC48" s="660"/>
      <c r="AD48" s="660"/>
      <c r="AE48" s="661"/>
      <c r="AF48" s="662"/>
      <c r="AG48" s="663"/>
      <c r="AH48" s="663"/>
      <c r="AI48" s="663"/>
      <c r="AJ48" s="664"/>
      <c r="AK48" s="665"/>
      <c r="AL48" s="660"/>
      <c r="AM48" s="660"/>
      <c r="AN48" s="660"/>
      <c r="AO48" s="660"/>
      <c r="AP48" s="660"/>
      <c r="AQ48" s="660"/>
      <c r="AR48" s="660"/>
      <c r="AS48" s="660"/>
      <c r="AT48" s="660"/>
      <c r="AU48" s="660"/>
      <c r="AV48" s="660"/>
      <c r="AW48" s="660"/>
      <c r="AX48" s="660"/>
      <c r="AY48" s="660"/>
      <c r="AZ48" s="726"/>
      <c r="BA48" s="726"/>
      <c r="BB48" s="726"/>
      <c r="BC48" s="726"/>
      <c r="BD48" s="726"/>
      <c r="BE48" s="666"/>
      <c r="BF48" s="666"/>
      <c r="BG48" s="666"/>
      <c r="BH48" s="666"/>
      <c r="BI48" s="667"/>
      <c r="BJ48" s="62"/>
      <c r="BK48" s="62"/>
      <c r="BL48" s="62"/>
      <c r="BM48" s="62"/>
      <c r="BN48" s="62"/>
      <c r="BO48" s="61"/>
      <c r="BP48" s="61"/>
      <c r="BQ48" s="58">
        <v>42</v>
      </c>
      <c r="BR48" s="86"/>
      <c r="BS48" s="668"/>
      <c r="BT48" s="669"/>
      <c r="BU48" s="669"/>
      <c r="BV48" s="669"/>
      <c r="BW48" s="669"/>
      <c r="BX48" s="669"/>
      <c r="BY48" s="669"/>
      <c r="BZ48" s="669"/>
      <c r="CA48" s="669"/>
      <c r="CB48" s="669"/>
      <c r="CC48" s="669"/>
      <c r="CD48" s="669"/>
      <c r="CE48" s="669"/>
      <c r="CF48" s="669"/>
      <c r="CG48" s="670"/>
      <c r="CH48" s="671"/>
      <c r="CI48" s="663"/>
      <c r="CJ48" s="663"/>
      <c r="CK48" s="663"/>
      <c r="CL48" s="672"/>
      <c r="CM48" s="671"/>
      <c r="CN48" s="663"/>
      <c r="CO48" s="663"/>
      <c r="CP48" s="663"/>
      <c r="CQ48" s="672"/>
      <c r="CR48" s="671"/>
      <c r="CS48" s="663"/>
      <c r="CT48" s="663"/>
      <c r="CU48" s="663"/>
      <c r="CV48" s="672"/>
      <c r="CW48" s="671"/>
      <c r="CX48" s="663"/>
      <c r="CY48" s="663"/>
      <c r="CZ48" s="663"/>
      <c r="DA48" s="672"/>
      <c r="DB48" s="671"/>
      <c r="DC48" s="663"/>
      <c r="DD48" s="663"/>
      <c r="DE48" s="663"/>
      <c r="DF48" s="672"/>
      <c r="DG48" s="671"/>
      <c r="DH48" s="663"/>
      <c r="DI48" s="663"/>
      <c r="DJ48" s="663"/>
      <c r="DK48" s="672"/>
      <c r="DL48" s="671"/>
      <c r="DM48" s="663"/>
      <c r="DN48" s="663"/>
      <c r="DO48" s="663"/>
      <c r="DP48" s="672"/>
      <c r="DQ48" s="671"/>
      <c r="DR48" s="663"/>
      <c r="DS48" s="663"/>
      <c r="DT48" s="663"/>
      <c r="DU48" s="672"/>
      <c r="DV48" s="668"/>
      <c r="DW48" s="669"/>
      <c r="DX48" s="669"/>
      <c r="DY48" s="669"/>
      <c r="DZ48" s="676"/>
      <c r="EA48" s="53"/>
    </row>
    <row r="49" spans="1:131" s="50" customFormat="1" ht="26.25" customHeight="1" x14ac:dyDescent="0.15">
      <c r="A49" s="58">
        <v>22</v>
      </c>
      <c r="B49" s="668"/>
      <c r="C49" s="669"/>
      <c r="D49" s="669"/>
      <c r="E49" s="669"/>
      <c r="F49" s="669"/>
      <c r="G49" s="669"/>
      <c r="H49" s="669"/>
      <c r="I49" s="669"/>
      <c r="J49" s="669"/>
      <c r="K49" s="669"/>
      <c r="L49" s="669"/>
      <c r="M49" s="669"/>
      <c r="N49" s="669"/>
      <c r="O49" s="669"/>
      <c r="P49" s="670"/>
      <c r="Q49" s="659"/>
      <c r="R49" s="660"/>
      <c r="S49" s="660"/>
      <c r="T49" s="660"/>
      <c r="U49" s="660"/>
      <c r="V49" s="660"/>
      <c r="W49" s="660"/>
      <c r="X49" s="660"/>
      <c r="Y49" s="660"/>
      <c r="Z49" s="660"/>
      <c r="AA49" s="660"/>
      <c r="AB49" s="660"/>
      <c r="AC49" s="660"/>
      <c r="AD49" s="660"/>
      <c r="AE49" s="661"/>
      <c r="AF49" s="662"/>
      <c r="AG49" s="663"/>
      <c r="AH49" s="663"/>
      <c r="AI49" s="663"/>
      <c r="AJ49" s="664"/>
      <c r="AK49" s="665"/>
      <c r="AL49" s="660"/>
      <c r="AM49" s="660"/>
      <c r="AN49" s="660"/>
      <c r="AO49" s="660"/>
      <c r="AP49" s="660"/>
      <c r="AQ49" s="660"/>
      <c r="AR49" s="660"/>
      <c r="AS49" s="660"/>
      <c r="AT49" s="660"/>
      <c r="AU49" s="660"/>
      <c r="AV49" s="660"/>
      <c r="AW49" s="660"/>
      <c r="AX49" s="660"/>
      <c r="AY49" s="660"/>
      <c r="AZ49" s="726"/>
      <c r="BA49" s="726"/>
      <c r="BB49" s="726"/>
      <c r="BC49" s="726"/>
      <c r="BD49" s="726"/>
      <c r="BE49" s="666"/>
      <c r="BF49" s="666"/>
      <c r="BG49" s="666"/>
      <c r="BH49" s="666"/>
      <c r="BI49" s="667"/>
      <c r="BJ49" s="62"/>
      <c r="BK49" s="62"/>
      <c r="BL49" s="62"/>
      <c r="BM49" s="62"/>
      <c r="BN49" s="62"/>
      <c r="BO49" s="61"/>
      <c r="BP49" s="61"/>
      <c r="BQ49" s="58">
        <v>43</v>
      </c>
      <c r="BR49" s="86"/>
      <c r="BS49" s="668"/>
      <c r="BT49" s="669"/>
      <c r="BU49" s="669"/>
      <c r="BV49" s="669"/>
      <c r="BW49" s="669"/>
      <c r="BX49" s="669"/>
      <c r="BY49" s="669"/>
      <c r="BZ49" s="669"/>
      <c r="CA49" s="669"/>
      <c r="CB49" s="669"/>
      <c r="CC49" s="669"/>
      <c r="CD49" s="669"/>
      <c r="CE49" s="669"/>
      <c r="CF49" s="669"/>
      <c r="CG49" s="670"/>
      <c r="CH49" s="671"/>
      <c r="CI49" s="663"/>
      <c r="CJ49" s="663"/>
      <c r="CK49" s="663"/>
      <c r="CL49" s="672"/>
      <c r="CM49" s="671"/>
      <c r="CN49" s="663"/>
      <c r="CO49" s="663"/>
      <c r="CP49" s="663"/>
      <c r="CQ49" s="672"/>
      <c r="CR49" s="671"/>
      <c r="CS49" s="663"/>
      <c r="CT49" s="663"/>
      <c r="CU49" s="663"/>
      <c r="CV49" s="672"/>
      <c r="CW49" s="671"/>
      <c r="CX49" s="663"/>
      <c r="CY49" s="663"/>
      <c r="CZ49" s="663"/>
      <c r="DA49" s="672"/>
      <c r="DB49" s="671"/>
      <c r="DC49" s="663"/>
      <c r="DD49" s="663"/>
      <c r="DE49" s="663"/>
      <c r="DF49" s="672"/>
      <c r="DG49" s="671"/>
      <c r="DH49" s="663"/>
      <c r="DI49" s="663"/>
      <c r="DJ49" s="663"/>
      <c r="DK49" s="672"/>
      <c r="DL49" s="671"/>
      <c r="DM49" s="663"/>
      <c r="DN49" s="663"/>
      <c r="DO49" s="663"/>
      <c r="DP49" s="672"/>
      <c r="DQ49" s="671"/>
      <c r="DR49" s="663"/>
      <c r="DS49" s="663"/>
      <c r="DT49" s="663"/>
      <c r="DU49" s="672"/>
      <c r="DV49" s="668"/>
      <c r="DW49" s="669"/>
      <c r="DX49" s="669"/>
      <c r="DY49" s="669"/>
      <c r="DZ49" s="676"/>
      <c r="EA49" s="53"/>
    </row>
    <row r="50" spans="1:131" s="50" customFormat="1" ht="26.25" customHeight="1" x14ac:dyDescent="0.15">
      <c r="A50" s="58">
        <v>23</v>
      </c>
      <c r="B50" s="668"/>
      <c r="C50" s="669"/>
      <c r="D50" s="669"/>
      <c r="E50" s="669"/>
      <c r="F50" s="669"/>
      <c r="G50" s="669"/>
      <c r="H50" s="669"/>
      <c r="I50" s="669"/>
      <c r="J50" s="669"/>
      <c r="K50" s="669"/>
      <c r="L50" s="669"/>
      <c r="M50" s="669"/>
      <c r="N50" s="669"/>
      <c r="O50" s="669"/>
      <c r="P50" s="670"/>
      <c r="Q50" s="727"/>
      <c r="R50" s="728"/>
      <c r="S50" s="728"/>
      <c r="T50" s="728"/>
      <c r="U50" s="728"/>
      <c r="V50" s="728"/>
      <c r="W50" s="728"/>
      <c r="X50" s="728"/>
      <c r="Y50" s="728"/>
      <c r="Z50" s="728"/>
      <c r="AA50" s="728"/>
      <c r="AB50" s="728"/>
      <c r="AC50" s="728"/>
      <c r="AD50" s="728"/>
      <c r="AE50" s="729"/>
      <c r="AF50" s="662"/>
      <c r="AG50" s="663"/>
      <c r="AH50" s="663"/>
      <c r="AI50" s="663"/>
      <c r="AJ50" s="664"/>
      <c r="AK50" s="730"/>
      <c r="AL50" s="728"/>
      <c r="AM50" s="728"/>
      <c r="AN50" s="728"/>
      <c r="AO50" s="728"/>
      <c r="AP50" s="728"/>
      <c r="AQ50" s="728"/>
      <c r="AR50" s="728"/>
      <c r="AS50" s="728"/>
      <c r="AT50" s="728"/>
      <c r="AU50" s="728"/>
      <c r="AV50" s="728"/>
      <c r="AW50" s="728"/>
      <c r="AX50" s="728"/>
      <c r="AY50" s="728"/>
      <c r="AZ50" s="731"/>
      <c r="BA50" s="731"/>
      <c r="BB50" s="731"/>
      <c r="BC50" s="731"/>
      <c r="BD50" s="731"/>
      <c r="BE50" s="666"/>
      <c r="BF50" s="666"/>
      <c r="BG50" s="666"/>
      <c r="BH50" s="666"/>
      <c r="BI50" s="667"/>
      <c r="BJ50" s="62"/>
      <c r="BK50" s="62"/>
      <c r="BL50" s="62"/>
      <c r="BM50" s="62"/>
      <c r="BN50" s="62"/>
      <c r="BO50" s="61"/>
      <c r="BP50" s="61"/>
      <c r="BQ50" s="58">
        <v>44</v>
      </c>
      <c r="BR50" s="86"/>
      <c r="BS50" s="668"/>
      <c r="BT50" s="669"/>
      <c r="BU50" s="669"/>
      <c r="BV50" s="669"/>
      <c r="BW50" s="669"/>
      <c r="BX50" s="669"/>
      <c r="BY50" s="669"/>
      <c r="BZ50" s="669"/>
      <c r="CA50" s="669"/>
      <c r="CB50" s="669"/>
      <c r="CC50" s="669"/>
      <c r="CD50" s="669"/>
      <c r="CE50" s="669"/>
      <c r="CF50" s="669"/>
      <c r="CG50" s="670"/>
      <c r="CH50" s="671"/>
      <c r="CI50" s="663"/>
      <c r="CJ50" s="663"/>
      <c r="CK50" s="663"/>
      <c r="CL50" s="672"/>
      <c r="CM50" s="671"/>
      <c r="CN50" s="663"/>
      <c r="CO50" s="663"/>
      <c r="CP50" s="663"/>
      <c r="CQ50" s="672"/>
      <c r="CR50" s="671"/>
      <c r="CS50" s="663"/>
      <c r="CT50" s="663"/>
      <c r="CU50" s="663"/>
      <c r="CV50" s="672"/>
      <c r="CW50" s="671"/>
      <c r="CX50" s="663"/>
      <c r="CY50" s="663"/>
      <c r="CZ50" s="663"/>
      <c r="DA50" s="672"/>
      <c r="DB50" s="671"/>
      <c r="DC50" s="663"/>
      <c r="DD50" s="663"/>
      <c r="DE50" s="663"/>
      <c r="DF50" s="672"/>
      <c r="DG50" s="671"/>
      <c r="DH50" s="663"/>
      <c r="DI50" s="663"/>
      <c r="DJ50" s="663"/>
      <c r="DK50" s="672"/>
      <c r="DL50" s="671"/>
      <c r="DM50" s="663"/>
      <c r="DN50" s="663"/>
      <c r="DO50" s="663"/>
      <c r="DP50" s="672"/>
      <c r="DQ50" s="671"/>
      <c r="DR50" s="663"/>
      <c r="DS50" s="663"/>
      <c r="DT50" s="663"/>
      <c r="DU50" s="672"/>
      <c r="DV50" s="668"/>
      <c r="DW50" s="669"/>
      <c r="DX50" s="669"/>
      <c r="DY50" s="669"/>
      <c r="DZ50" s="676"/>
      <c r="EA50" s="53"/>
    </row>
    <row r="51" spans="1:131" s="50" customFormat="1" ht="26.25" customHeight="1" x14ac:dyDescent="0.15">
      <c r="A51" s="58">
        <v>24</v>
      </c>
      <c r="B51" s="668"/>
      <c r="C51" s="669"/>
      <c r="D51" s="669"/>
      <c r="E51" s="669"/>
      <c r="F51" s="669"/>
      <c r="G51" s="669"/>
      <c r="H51" s="669"/>
      <c r="I51" s="669"/>
      <c r="J51" s="669"/>
      <c r="K51" s="669"/>
      <c r="L51" s="669"/>
      <c r="M51" s="669"/>
      <c r="N51" s="669"/>
      <c r="O51" s="669"/>
      <c r="P51" s="670"/>
      <c r="Q51" s="727"/>
      <c r="R51" s="728"/>
      <c r="S51" s="728"/>
      <c r="T51" s="728"/>
      <c r="U51" s="728"/>
      <c r="V51" s="728"/>
      <c r="W51" s="728"/>
      <c r="X51" s="728"/>
      <c r="Y51" s="728"/>
      <c r="Z51" s="728"/>
      <c r="AA51" s="728"/>
      <c r="AB51" s="728"/>
      <c r="AC51" s="728"/>
      <c r="AD51" s="728"/>
      <c r="AE51" s="729"/>
      <c r="AF51" s="662"/>
      <c r="AG51" s="663"/>
      <c r="AH51" s="663"/>
      <c r="AI51" s="663"/>
      <c r="AJ51" s="664"/>
      <c r="AK51" s="730"/>
      <c r="AL51" s="728"/>
      <c r="AM51" s="728"/>
      <c r="AN51" s="728"/>
      <c r="AO51" s="728"/>
      <c r="AP51" s="728"/>
      <c r="AQ51" s="728"/>
      <c r="AR51" s="728"/>
      <c r="AS51" s="728"/>
      <c r="AT51" s="728"/>
      <c r="AU51" s="728"/>
      <c r="AV51" s="728"/>
      <c r="AW51" s="728"/>
      <c r="AX51" s="728"/>
      <c r="AY51" s="728"/>
      <c r="AZ51" s="731"/>
      <c r="BA51" s="731"/>
      <c r="BB51" s="731"/>
      <c r="BC51" s="731"/>
      <c r="BD51" s="731"/>
      <c r="BE51" s="666"/>
      <c r="BF51" s="666"/>
      <c r="BG51" s="666"/>
      <c r="BH51" s="666"/>
      <c r="BI51" s="667"/>
      <c r="BJ51" s="62"/>
      <c r="BK51" s="62"/>
      <c r="BL51" s="62"/>
      <c r="BM51" s="62"/>
      <c r="BN51" s="62"/>
      <c r="BO51" s="61"/>
      <c r="BP51" s="61"/>
      <c r="BQ51" s="58">
        <v>45</v>
      </c>
      <c r="BR51" s="86"/>
      <c r="BS51" s="668"/>
      <c r="BT51" s="669"/>
      <c r="BU51" s="669"/>
      <c r="BV51" s="669"/>
      <c r="BW51" s="669"/>
      <c r="BX51" s="669"/>
      <c r="BY51" s="669"/>
      <c r="BZ51" s="669"/>
      <c r="CA51" s="669"/>
      <c r="CB51" s="669"/>
      <c r="CC51" s="669"/>
      <c r="CD51" s="669"/>
      <c r="CE51" s="669"/>
      <c r="CF51" s="669"/>
      <c r="CG51" s="670"/>
      <c r="CH51" s="671"/>
      <c r="CI51" s="663"/>
      <c r="CJ51" s="663"/>
      <c r="CK51" s="663"/>
      <c r="CL51" s="672"/>
      <c r="CM51" s="671"/>
      <c r="CN51" s="663"/>
      <c r="CO51" s="663"/>
      <c r="CP51" s="663"/>
      <c r="CQ51" s="672"/>
      <c r="CR51" s="671"/>
      <c r="CS51" s="663"/>
      <c r="CT51" s="663"/>
      <c r="CU51" s="663"/>
      <c r="CV51" s="672"/>
      <c r="CW51" s="671"/>
      <c r="CX51" s="663"/>
      <c r="CY51" s="663"/>
      <c r="CZ51" s="663"/>
      <c r="DA51" s="672"/>
      <c r="DB51" s="671"/>
      <c r="DC51" s="663"/>
      <c r="DD51" s="663"/>
      <c r="DE51" s="663"/>
      <c r="DF51" s="672"/>
      <c r="DG51" s="671"/>
      <c r="DH51" s="663"/>
      <c r="DI51" s="663"/>
      <c r="DJ51" s="663"/>
      <c r="DK51" s="672"/>
      <c r="DL51" s="671"/>
      <c r="DM51" s="663"/>
      <c r="DN51" s="663"/>
      <c r="DO51" s="663"/>
      <c r="DP51" s="672"/>
      <c r="DQ51" s="671"/>
      <c r="DR51" s="663"/>
      <c r="DS51" s="663"/>
      <c r="DT51" s="663"/>
      <c r="DU51" s="672"/>
      <c r="DV51" s="668"/>
      <c r="DW51" s="669"/>
      <c r="DX51" s="669"/>
      <c r="DY51" s="669"/>
      <c r="DZ51" s="676"/>
      <c r="EA51" s="53"/>
    </row>
    <row r="52" spans="1:131" s="50" customFormat="1" ht="26.25" customHeight="1" x14ac:dyDescent="0.15">
      <c r="A52" s="58">
        <v>25</v>
      </c>
      <c r="B52" s="668"/>
      <c r="C52" s="669"/>
      <c r="D52" s="669"/>
      <c r="E52" s="669"/>
      <c r="F52" s="669"/>
      <c r="G52" s="669"/>
      <c r="H52" s="669"/>
      <c r="I52" s="669"/>
      <c r="J52" s="669"/>
      <c r="K52" s="669"/>
      <c r="L52" s="669"/>
      <c r="M52" s="669"/>
      <c r="N52" s="669"/>
      <c r="O52" s="669"/>
      <c r="P52" s="670"/>
      <c r="Q52" s="727"/>
      <c r="R52" s="728"/>
      <c r="S52" s="728"/>
      <c r="T52" s="728"/>
      <c r="U52" s="728"/>
      <c r="V52" s="728"/>
      <c r="W52" s="728"/>
      <c r="X52" s="728"/>
      <c r="Y52" s="728"/>
      <c r="Z52" s="728"/>
      <c r="AA52" s="728"/>
      <c r="AB52" s="728"/>
      <c r="AC52" s="728"/>
      <c r="AD52" s="728"/>
      <c r="AE52" s="729"/>
      <c r="AF52" s="662"/>
      <c r="AG52" s="663"/>
      <c r="AH52" s="663"/>
      <c r="AI52" s="663"/>
      <c r="AJ52" s="664"/>
      <c r="AK52" s="730"/>
      <c r="AL52" s="728"/>
      <c r="AM52" s="728"/>
      <c r="AN52" s="728"/>
      <c r="AO52" s="728"/>
      <c r="AP52" s="728"/>
      <c r="AQ52" s="728"/>
      <c r="AR52" s="728"/>
      <c r="AS52" s="728"/>
      <c r="AT52" s="728"/>
      <c r="AU52" s="728"/>
      <c r="AV52" s="728"/>
      <c r="AW52" s="728"/>
      <c r="AX52" s="728"/>
      <c r="AY52" s="728"/>
      <c r="AZ52" s="731"/>
      <c r="BA52" s="731"/>
      <c r="BB52" s="731"/>
      <c r="BC52" s="731"/>
      <c r="BD52" s="731"/>
      <c r="BE52" s="666"/>
      <c r="BF52" s="666"/>
      <c r="BG52" s="666"/>
      <c r="BH52" s="666"/>
      <c r="BI52" s="667"/>
      <c r="BJ52" s="62"/>
      <c r="BK52" s="62"/>
      <c r="BL52" s="62"/>
      <c r="BM52" s="62"/>
      <c r="BN52" s="62"/>
      <c r="BO52" s="61"/>
      <c r="BP52" s="61"/>
      <c r="BQ52" s="58">
        <v>46</v>
      </c>
      <c r="BR52" s="86"/>
      <c r="BS52" s="668"/>
      <c r="BT52" s="669"/>
      <c r="BU52" s="669"/>
      <c r="BV52" s="669"/>
      <c r="BW52" s="669"/>
      <c r="BX52" s="669"/>
      <c r="BY52" s="669"/>
      <c r="BZ52" s="669"/>
      <c r="CA52" s="669"/>
      <c r="CB52" s="669"/>
      <c r="CC52" s="669"/>
      <c r="CD52" s="669"/>
      <c r="CE52" s="669"/>
      <c r="CF52" s="669"/>
      <c r="CG52" s="670"/>
      <c r="CH52" s="671"/>
      <c r="CI52" s="663"/>
      <c r="CJ52" s="663"/>
      <c r="CK52" s="663"/>
      <c r="CL52" s="672"/>
      <c r="CM52" s="671"/>
      <c r="CN52" s="663"/>
      <c r="CO52" s="663"/>
      <c r="CP52" s="663"/>
      <c r="CQ52" s="672"/>
      <c r="CR52" s="671"/>
      <c r="CS52" s="663"/>
      <c r="CT52" s="663"/>
      <c r="CU52" s="663"/>
      <c r="CV52" s="672"/>
      <c r="CW52" s="671"/>
      <c r="CX52" s="663"/>
      <c r="CY52" s="663"/>
      <c r="CZ52" s="663"/>
      <c r="DA52" s="672"/>
      <c r="DB52" s="671"/>
      <c r="DC52" s="663"/>
      <c r="DD52" s="663"/>
      <c r="DE52" s="663"/>
      <c r="DF52" s="672"/>
      <c r="DG52" s="671"/>
      <c r="DH52" s="663"/>
      <c r="DI52" s="663"/>
      <c r="DJ52" s="663"/>
      <c r="DK52" s="672"/>
      <c r="DL52" s="671"/>
      <c r="DM52" s="663"/>
      <c r="DN52" s="663"/>
      <c r="DO52" s="663"/>
      <c r="DP52" s="672"/>
      <c r="DQ52" s="671"/>
      <c r="DR52" s="663"/>
      <c r="DS52" s="663"/>
      <c r="DT52" s="663"/>
      <c r="DU52" s="672"/>
      <c r="DV52" s="668"/>
      <c r="DW52" s="669"/>
      <c r="DX52" s="669"/>
      <c r="DY52" s="669"/>
      <c r="DZ52" s="676"/>
      <c r="EA52" s="53"/>
    </row>
    <row r="53" spans="1:131" s="50" customFormat="1" ht="26.25" customHeight="1" x14ac:dyDescent="0.15">
      <c r="A53" s="58">
        <v>26</v>
      </c>
      <c r="B53" s="668"/>
      <c r="C53" s="669"/>
      <c r="D53" s="669"/>
      <c r="E53" s="669"/>
      <c r="F53" s="669"/>
      <c r="G53" s="669"/>
      <c r="H53" s="669"/>
      <c r="I53" s="669"/>
      <c r="J53" s="669"/>
      <c r="K53" s="669"/>
      <c r="L53" s="669"/>
      <c r="M53" s="669"/>
      <c r="N53" s="669"/>
      <c r="O53" s="669"/>
      <c r="P53" s="670"/>
      <c r="Q53" s="727"/>
      <c r="R53" s="728"/>
      <c r="S53" s="728"/>
      <c r="T53" s="728"/>
      <c r="U53" s="728"/>
      <c r="V53" s="728"/>
      <c r="W53" s="728"/>
      <c r="X53" s="728"/>
      <c r="Y53" s="728"/>
      <c r="Z53" s="728"/>
      <c r="AA53" s="728"/>
      <c r="AB53" s="728"/>
      <c r="AC53" s="728"/>
      <c r="AD53" s="728"/>
      <c r="AE53" s="729"/>
      <c r="AF53" s="662"/>
      <c r="AG53" s="663"/>
      <c r="AH53" s="663"/>
      <c r="AI53" s="663"/>
      <c r="AJ53" s="664"/>
      <c r="AK53" s="730"/>
      <c r="AL53" s="728"/>
      <c r="AM53" s="728"/>
      <c r="AN53" s="728"/>
      <c r="AO53" s="728"/>
      <c r="AP53" s="728"/>
      <c r="AQ53" s="728"/>
      <c r="AR53" s="728"/>
      <c r="AS53" s="728"/>
      <c r="AT53" s="728"/>
      <c r="AU53" s="728"/>
      <c r="AV53" s="728"/>
      <c r="AW53" s="728"/>
      <c r="AX53" s="728"/>
      <c r="AY53" s="728"/>
      <c r="AZ53" s="731"/>
      <c r="BA53" s="731"/>
      <c r="BB53" s="731"/>
      <c r="BC53" s="731"/>
      <c r="BD53" s="731"/>
      <c r="BE53" s="666"/>
      <c r="BF53" s="666"/>
      <c r="BG53" s="666"/>
      <c r="BH53" s="666"/>
      <c r="BI53" s="667"/>
      <c r="BJ53" s="62"/>
      <c r="BK53" s="62"/>
      <c r="BL53" s="62"/>
      <c r="BM53" s="62"/>
      <c r="BN53" s="62"/>
      <c r="BO53" s="61"/>
      <c r="BP53" s="61"/>
      <c r="BQ53" s="58">
        <v>47</v>
      </c>
      <c r="BR53" s="86"/>
      <c r="BS53" s="668"/>
      <c r="BT53" s="669"/>
      <c r="BU53" s="669"/>
      <c r="BV53" s="669"/>
      <c r="BW53" s="669"/>
      <c r="BX53" s="669"/>
      <c r="BY53" s="669"/>
      <c r="BZ53" s="669"/>
      <c r="CA53" s="669"/>
      <c r="CB53" s="669"/>
      <c r="CC53" s="669"/>
      <c r="CD53" s="669"/>
      <c r="CE53" s="669"/>
      <c r="CF53" s="669"/>
      <c r="CG53" s="670"/>
      <c r="CH53" s="671"/>
      <c r="CI53" s="663"/>
      <c r="CJ53" s="663"/>
      <c r="CK53" s="663"/>
      <c r="CL53" s="672"/>
      <c r="CM53" s="671"/>
      <c r="CN53" s="663"/>
      <c r="CO53" s="663"/>
      <c r="CP53" s="663"/>
      <c r="CQ53" s="672"/>
      <c r="CR53" s="671"/>
      <c r="CS53" s="663"/>
      <c r="CT53" s="663"/>
      <c r="CU53" s="663"/>
      <c r="CV53" s="672"/>
      <c r="CW53" s="671"/>
      <c r="CX53" s="663"/>
      <c r="CY53" s="663"/>
      <c r="CZ53" s="663"/>
      <c r="DA53" s="672"/>
      <c r="DB53" s="671"/>
      <c r="DC53" s="663"/>
      <c r="DD53" s="663"/>
      <c r="DE53" s="663"/>
      <c r="DF53" s="672"/>
      <c r="DG53" s="671"/>
      <c r="DH53" s="663"/>
      <c r="DI53" s="663"/>
      <c r="DJ53" s="663"/>
      <c r="DK53" s="672"/>
      <c r="DL53" s="671"/>
      <c r="DM53" s="663"/>
      <c r="DN53" s="663"/>
      <c r="DO53" s="663"/>
      <c r="DP53" s="672"/>
      <c r="DQ53" s="671"/>
      <c r="DR53" s="663"/>
      <c r="DS53" s="663"/>
      <c r="DT53" s="663"/>
      <c r="DU53" s="672"/>
      <c r="DV53" s="668"/>
      <c r="DW53" s="669"/>
      <c r="DX53" s="669"/>
      <c r="DY53" s="669"/>
      <c r="DZ53" s="676"/>
      <c r="EA53" s="53"/>
    </row>
    <row r="54" spans="1:131" s="50" customFormat="1" ht="26.25" customHeight="1" x14ac:dyDescent="0.15">
      <c r="A54" s="58">
        <v>27</v>
      </c>
      <c r="B54" s="668"/>
      <c r="C54" s="669"/>
      <c r="D54" s="669"/>
      <c r="E54" s="669"/>
      <c r="F54" s="669"/>
      <c r="G54" s="669"/>
      <c r="H54" s="669"/>
      <c r="I54" s="669"/>
      <c r="J54" s="669"/>
      <c r="K54" s="669"/>
      <c r="L54" s="669"/>
      <c r="M54" s="669"/>
      <c r="N54" s="669"/>
      <c r="O54" s="669"/>
      <c r="P54" s="670"/>
      <c r="Q54" s="727"/>
      <c r="R54" s="728"/>
      <c r="S54" s="728"/>
      <c r="T54" s="728"/>
      <c r="U54" s="728"/>
      <c r="V54" s="728"/>
      <c r="W54" s="728"/>
      <c r="X54" s="728"/>
      <c r="Y54" s="728"/>
      <c r="Z54" s="728"/>
      <c r="AA54" s="728"/>
      <c r="AB54" s="728"/>
      <c r="AC54" s="728"/>
      <c r="AD54" s="728"/>
      <c r="AE54" s="729"/>
      <c r="AF54" s="662"/>
      <c r="AG54" s="663"/>
      <c r="AH54" s="663"/>
      <c r="AI54" s="663"/>
      <c r="AJ54" s="664"/>
      <c r="AK54" s="730"/>
      <c r="AL54" s="728"/>
      <c r="AM54" s="728"/>
      <c r="AN54" s="728"/>
      <c r="AO54" s="728"/>
      <c r="AP54" s="728"/>
      <c r="AQ54" s="728"/>
      <c r="AR54" s="728"/>
      <c r="AS54" s="728"/>
      <c r="AT54" s="728"/>
      <c r="AU54" s="728"/>
      <c r="AV54" s="728"/>
      <c r="AW54" s="728"/>
      <c r="AX54" s="728"/>
      <c r="AY54" s="728"/>
      <c r="AZ54" s="731"/>
      <c r="BA54" s="731"/>
      <c r="BB54" s="731"/>
      <c r="BC54" s="731"/>
      <c r="BD54" s="731"/>
      <c r="BE54" s="666"/>
      <c r="BF54" s="666"/>
      <c r="BG54" s="666"/>
      <c r="BH54" s="666"/>
      <c r="BI54" s="667"/>
      <c r="BJ54" s="62"/>
      <c r="BK54" s="62"/>
      <c r="BL54" s="62"/>
      <c r="BM54" s="62"/>
      <c r="BN54" s="62"/>
      <c r="BO54" s="61"/>
      <c r="BP54" s="61"/>
      <c r="BQ54" s="58">
        <v>48</v>
      </c>
      <c r="BR54" s="86"/>
      <c r="BS54" s="668"/>
      <c r="BT54" s="669"/>
      <c r="BU54" s="669"/>
      <c r="BV54" s="669"/>
      <c r="BW54" s="669"/>
      <c r="BX54" s="669"/>
      <c r="BY54" s="669"/>
      <c r="BZ54" s="669"/>
      <c r="CA54" s="669"/>
      <c r="CB54" s="669"/>
      <c r="CC54" s="669"/>
      <c r="CD54" s="669"/>
      <c r="CE54" s="669"/>
      <c r="CF54" s="669"/>
      <c r="CG54" s="670"/>
      <c r="CH54" s="671"/>
      <c r="CI54" s="663"/>
      <c r="CJ54" s="663"/>
      <c r="CK54" s="663"/>
      <c r="CL54" s="672"/>
      <c r="CM54" s="671"/>
      <c r="CN54" s="663"/>
      <c r="CO54" s="663"/>
      <c r="CP54" s="663"/>
      <c r="CQ54" s="672"/>
      <c r="CR54" s="671"/>
      <c r="CS54" s="663"/>
      <c r="CT54" s="663"/>
      <c r="CU54" s="663"/>
      <c r="CV54" s="672"/>
      <c r="CW54" s="671"/>
      <c r="CX54" s="663"/>
      <c r="CY54" s="663"/>
      <c r="CZ54" s="663"/>
      <c r="DA54" s="672"/>
      <c r="DB54" s="671"/>
      <c r="DC54" s="663"/>
      <c r="DD54" s="663"/>
      <c r="DE54" s="663"/>
      <c r="DF54" s="672"/>
      <c r="DG54" s="671"/>
      <c r="DH54" s="663"/>
      <c r="DI54" s="663"/>
      <c r="DJ54" s="663"/>
      <c r="DK54" s="672"/>
      <c r="DL54" s="671"/>
      <c r="DM54" s="663"/>
      <c r="DN54" s="663"/>
      <c r="DO54" s="663"/>
      <c r="DP54" s="672"/>
      <c r="DQ54" s="671"/>
      <c r="DR54" s="663"/>
      <c r="DS54" s="663"/>
      <c r="DT54" s="663"/>
      <c r="DU54" s="672"/>
      <c r="DV54" s="668"/>
      <c r="DW54" s="669"/>
      <c r="DX54" s="669"/>
      <c r="DY54" s="669"/>
      <c r="DZ54" s="676"/>
      <c r="EA54" s="53"/>
    </row>
    <row r="55" spans="1:131" s="50" customFormat="1" ht="26.25" customHeight="1" x14ac:dyDescent="0.15">
      <c r="A55" s="58">
        <v>28</v>
      </c>
      <c r="B55" s="668"/>
      <c r="C55" s="669"/>
      <c r="D55" s="669"/>
      <c r="E55" s="669"/>
      <c r="F55" s="669"/>
      <c r="G55" s="669"/>
      <c r="H55" s="669"/>
      <c r="I55" s="669"/>
      <c r="J55" s="669"/>
      <c r="K55" s="669"/>
      <c r="L55" s="669"/>
      <c r="M55" s="669"/>
      <c r="N55" s="669"/>
      <c r="O55" s="669"/>
      <c r="P55" s="670"/>
      <c r="Q55" s="727"/>
      <c r="R55" s="728"/>
      <c r="S55" s="728"/>
      <c r="T55" s="728"/>
      <c r="U55" s="728"/>
      <c r="V55" s="728"/>
      <c r="W55" s="728"/>
      <c r="X55" s="728"/>
      <c r="Y55" s="728"/>
      <c r="Z55" s="728"/>
      <c r="AA55" s="728"/>
      <c r="AB55" s="728"/>
      <c r="AC55" s="728"/>
      <c r="AD55" s="728"/>
      <c r="AE55" s="729"/>
      <c r="AF55" s="662"/>
      <c r="AG55" s="663"/>
      <c r="AH55" s="663"/>
      <c r="AI55" s="663"/>
      <c r="AJ55" s="664"/>
      <c r="AK55" s="730"/>
      <c r="AL55" s="728"/>
      <c r="AM55" s="728"/>
      <c r="AN55" s="728"/>
      <c r="AO55" s="728"/>
      <c r="AP55" s="728"/>
      <c r="AQ55" s="728"/>
      <c r="AR55" s="728"/>
      <c r="AS55" s="728"/>
      <c r="AT55" s="728"/>
      <c r="AU55" s="728"/>
      <c r="AV55" s="728"/>
      <c r="AW55" s="728"/>
      <c r="AX55" s="728"/>
      <c r="AY55" s="728"/>
      <c r="AZ55" s="731"/>
      <c r="BA55" s="731"/>
      <c r="BB55" s="731"/>
      <c r="BC55" s="731"/>
      <c r="BD55" s="731"/>
      <c r="BE55" s="666"/>
      <c r="BF55" s="666"/>
      <c r="BG55" s="666"/>
      <c r="BH55" s="666"/>
      <c r="BI55" s="667"/>
      <c r="BJ55" s="62"/>
      <c r="BK55" s="62"/>
      <c r="BL55" s="62"/>
      <c r="BM55" s="62"/>
      <c r="BN55" s="62"/>
      <c r="BO55" s="61"/>
      <c r="BP55" s="61"/>
      <c r="BQ55" s="58">
        <v>49</v>
      </c>
      <c r="BR55" s="86"/>
      <c r="BS55" s="668"/>
      <c r="BT55" s="669"/>
      <c r="BU55" s="669"/>
      <c r="BV55" s="669"/>
      <c r="BW55" s="669"/>
      <c r="BX55" s="669"/>
      <c r="BY55" s="669"/>
      <c r="BZ55" s="669"/>
      <c r="CA55" s="669"/>
      <c r="CB55" s="669"/>
      <c r="CC55" s="669"/>
      <c r="CD55" s="669"/>
      <c r="CE55" s="669"/>
      <c r="CF55" s="669"/>
      <c r="CG55" s="670"/>
      <c r="CH55" s="671"/>
      <c r="CI55" s="663"/>
      <c r="CJ55" s="663"/>
      <c r="CK55" s="663"/>
      <c r="CL55" s="672"/>
      <c r="CM55" s="671"/>
      <c r="CN55" s="663"/>
      <c r="CO55" s="663"/>
      <c r="CP55" s="663"/>
      <c r="CQ55" s="672"/>
      <c r="CR55" s="671"/>
      <c r="CS55" s="663"/>
      <c r="CT55" s="663"/>
      <c r="CU55" s="663"/>
      <c r="CV55" s="672"/>
      <c r="CW55" s="671"/>
      <c r="CX55" s="663"/>
      <c r="CY55" s="663"/>
      <c r="CZ55" s="663"/>
      <c r="DA55" s="672"/>
      <c r="DB55" s="671"/>
      <c r="DC55" s="663"/>
      <c r="DD55" s="663"/>
      <c r="DE55" s="663"/>
      <c r="DF55" s="672"/>
      <c r="DG55" s="671"/>
      <c r="DH55" s="663"/>
      <c r="DI55" s="663"/>
      <c r="DJ55" s="663"/>
      <c r="DK55" s="672"/>
      <c r="DL55" s="671"/>
      <c r="DM55" s="663"/>
      <c r="DN55" s="663"/>
      <c r="DO55" s="663"/>
      <c r="DP55" s="672"/>
      <c r="DQ55" s="671"/>
      <c r="DR55" s="663"/>
      <c r="DS55" s="663"/>
      <c r="DT55" s="663"/>
      <c r="DU55" s="672"/>
      <c r="DV55" s="668"/>
      <c r="DW55" s="669"/>
      <c r="DX55" s="669"/>
      <c r="DY55" s="669"/>
      <c r="DZ55" s="676"/>
      <c r="EA55" s="53"/>
    </row>
    <row r="56" spans="1:131" s="50" customFormat="1" ht="26.25" customHeight="1" x14ac:dyDescent="0.15">
      <c r="A56" s="58">
        <v>29</v>
      </c>
      <c r="B56" s="668"/>
      <c r="C56" s="669"/>
      <c r="D56" s="669"/>
      <c r="E56" s="669"/>
      <c r="F56" s="669"/>
      <c r="G56" s="669"/>
      <c r="H56" s="669"/>
      <c r="I56" s="669"/>
      <c r="J56" s="669"/>
      <c r="K56" s="669"/>
      <c r="L56" s="669"/>
      <c r="M56" s="669"/>
      <c r="N56" s="669"/>
      <c r="O56" s="669"/>
      <c r="P56" s="670"/>
      <c r="Q56" s="727"/>
      <c r="R56" s="728"/>
      <c r="S56" s="728"/>
      <c r="T56" s="728"/>
      <c r="U56" s="728"/>
      <c r="V56" s="728"/>
      <c r="W56" s="728"/>
      <c r="X56" s="728"/>
      <c r="Y56" s="728"/>
      <c r="Z56" s="728"/>
      <c r="AA56" s="728"/>
      <c r="AB56" s="728"/>
      <c r="AC56" s="728"/>
      <c r="AD56" s="728"/>
      <c r="AE56" s="729"/>
      <c r="AF56" s="662"/>
      <c r="AG56" s="663"/>
      <c r="AH56" s="663"/>
      <c r="AI56" s="663"/>
      <c r="AJ56" s="664"/>
      <c r="AK56" s="730"/>
      <c r="AL56" s="728"/>
      <c r="AM56" s="728"/>
      <c r="AN56" s="728"/>
      <c r="AO56" s="728"/>
      <c r="AP56" s="728"/>
      <c r="AQ56" s="728"/>
      <c r="AR56" s="728"/>
      <c r="AS56" s="728"/>
      <c r="AT56" s="728"/>
      <c r="AU56" s="728"/>
      <c r="AV56" s="728"/>
      <c r="AW56" s="728"/>
      <c r="AX56" s="728"/>
      <c r="AY56" s="728"/>
      <c r="AZ56" s="731"/>
      <c r="BA56" s="731"/>
      <c r="BB56" s="731"/>
      <c r="BC56" s="731"/>
      <c r="BD56" s="731"/>
      <c r="BE56" s="666"/>
      <c r="BF56" s="666"/>
      <c r="BG56" s="666"/>
      <c r="BH56" s="666"/>
      <c r="BI56" s="667"/>
      <c r="BJ56" s="62"/>
      <c r="BK56" s="62"/>
      <c r="BL56" s="62"/>
      <c r="BM56" s="62"/>
      <c r="BN56" s="62"/>
      <c r="BO56" s="61"/>
      <c r="BP56" s="61"/>
      <c r="BQ56" s="58">
        <v>50</v>
      </c>
      <c r="BR56" s="86"/>
      <c r="BS56" s="668"/>
      <c r="BT56" s="669"/>
      <c r="BU56" s="669"/>
      <c r="BV56" s="669"/>
      <c r="BW56" s="669"/>
      <c r="BX56" s="669"/>
      <c r="BY56" s="669"/>
      <c r="BZ56" s="669"/>
      <c r="CA56" s="669"/>
      <c r="CB56" s="669"/>
      <c r="CC56" s="669"/>
      <c r="CD56" s="669"/>
      <c r="CE56" s="669"/>
      <c r="CF56" s="669"/>
      <c r="CG56" s="670"/>
      <c r="CH56" s="671"/>
      <c r="CI56" s="663"/>
      <c r="CJ56" s="663"/>
      <c r="CK56" s="663"/>
      <c r="CL56" s="672"/>
      <c r="CM56" s="671"/>
      <c r="CN56" s="663"/>
      <c r="CO56" s="663"/>
      <c r="CP56" s="663"/>
      <c r="CQ56" s="672"/>
      <c r="CR56" s="671"/>
      <c r="CS56" s="663"/>
      <c r="CT56" s="663"/>
      <c r="CU56" s="663"/>
      <c r="CV56" s="672"/>
      <c r="CW56" s="671"/>
      <c r="CX56" s="663"/>
      <c r="CY56" s="663"/>
      <c r="CZ56" s="663"/>
      <c r="DA56" s="672"/>
      <c r="DB56" s="671"/>
      <c r="DC56" s="663"/>
      <c r="DD56" s="663"/>
      <c r="DE56" s="663"/>
      <c r="DF56" s="672"/>
      <c r="DG56" s="671"/>
      <c r="DH56" s="663"/>
      <c r="DI56" s="663"/>
      <c r="DJ56" s="663"/>
      <c r="DK56" s="672"/>
      <c r="DL56" s="671"/>
      <c r="DM56" s="663"/>
      <c r="DN56" s="663"/>
      <c r="DO56" s="663"/>
      <c r="DP56" s="672"/>
      <c r="DQ56" s="671"/>
      <c r="DR56" s="663"/>
      <c r="DS56" s="663"/>
      <c r="DT56" s="663"/>
      <c r="DU56" s="672"/>
      <c r="DV56" s="668"/>
      <c r="DW56" s="669"/>
      <c r="DX56" s="669"/>
      <c r="DY56" s="669"/>
      <c r="DZ56" s="676"/>
      <c r="EA56" s="53"/>
    </row>
    <row r="57" spans="1:131" s="50" customFormat="1" ht="26.25" customHeight="1" x14ac:dyDescent="0.15">
      <c r="A57" s="58">
        <v>30</v>
      </c>
      <c r="B57" s="668"/>
      <c r="C57" s="669"/>
      <c r="D57" s="669"/>
      <c r="E57" s="669"/>
      <c r="F57" s="669"/>
      <c r="G57" s="669"/>
      <c r="H57" s="669"/>
      <c r="I57" s="669"/>
      <c r="J57" s="669"/>
      <c r="K57" s="669"/>
      <c r="L57" s="669"/>
      <c r="M57" s="669"/>
      <c r="N57" s="669"/>
      <c r="O57" s="669"/>
      <c r="P57" s="670"/>
      <c r="Q57" s="727"/>
      <c r="R57" s="728"/>
      <c r="S57" s="728"/>
      <c r="T57" s="728"/>
      <c r="U57" s="728"/>
      <c r="V57" s="728"/>
      <c r="W57" s="728"/>
      <c r="X57" s="728"/>
      <c r="Y57" s="728"/>
      <c r="Z57" s="728"/>
      <c r="AA57" s="728"/>
      <c r="AB57" s="728"/>
      <c r="AC57" s="728"/>
      <c r="AD57" s="728"/>
      <c r="AE57" s="729"/>
      <c r="AF57" s="662"/>
      <c r="AG57" s="663"/>
      <c r="AH57" s="663"/>
      <c r="AI57" s="663"/>
      <c r="AJ57" s="664"/>
      <c r="AK57" s="730"/>
      <c r="AL57" s="728"/>
      <c r="AM57" s="728"/>
      <c r="AN57" s="728"/>
      <c r="AO57" s="728"/>
      <c r="AP57" s="728"/>
      <c r="AQ57" s="728"/>
      <c r="AR57" s="728"/>
      <c r="AS57" s="728"/>
      <c r="AT57" s="728"/>
      <c r="AU57" s="728"/>
      <c r="AV57" s="728"/>
      <c r="AW57" s="728"/>
      <c r="AX57" s="728"/>
      <c r="AY57" s="728"/>
      <c r="AZ57" s="731"/>
      <c r="BA57" s="731"/>
      <c r="BB57" s="731"/>
      <c r="BC57" s="731"/>
      <c r="BD57" s="731"/>
      <c r="BE57" s="666"/>
      <c r="BF57" s="666"/>
      <c r="BG57" s="666"/>
      <c r="BH57" s="666"/>
      <c r="BI57" s="667"/>
      <c r="BJ57" s="62"/>
      <c r="BK57" s="62"/>
      <c r="BL57" s="62"/>
      <c r="BM57" s="62"/>
      <c r="BN57" s="62"/>
      <c r="BO57" s="61"/>
      <c r="BP57" s="61"/>
      <c r="BQ57" s="58">
        <v>51</v>
      </c>
      <c r="BR57" s="86"/>
      <c r="BS57" s="668"/>
      <c r="BT57" s="669"/>
      <c r="BU57" s="669"/>
      <c r="BV57" s="669"/>
      <c r="BW57" s="669"/>
      <c r="BX57" s="669"/>
      <c r="BY57" s="669"/>
      <c r="BZ57" s="669"/>
      <c r="CA57" s="669"/>
      <c r="CB57" s="669"/>
      <c r="CC57" s="669"/>
      <c r="CD57" s="669"/>
      <c r="CE57" s="669"/>
      <c r="CF57" s="669"/>
      <c r="CG57" s="670"/>
      <c r="CH57" s="671"/>
      <c r="CI57" s="663"/>
      <c r="CJ57" s="663"/>
      <c r="CK57" s="663"/>
      <c r="CL57" s="672"/>
      <c r="CM57" s="671"/>
      <c r="CN57" s="663"/>
      <c r="CO57" s="663"/>
      <c r="CP57" s="663"/>
      <c r="CQ57" s="672"/>
      <c r="CR57" s="671"/>
      <c r="CS57" s="663"/>
      <c r="CT57" s="663"/>
      <c r="CU57" s="663"/>
      <c r="CV57" s="672"/>
      <c r="CW57" s="671"/>
      <c r="CX57" s="663"/>
      <c r="CY57" s="663"/>
      <c r="CZ57" s="663"/>
      <c r="DA57" s="672"/>
      <c r="DB57" s="671"/>
      <c r="DC57" s="663"/>
      <c r="DD57" s="663"/>
      <c r="DE57" s="663"/>
      <c r="DF57" s="672"/>
      <c r="DG57" s="671"/>
      <c r="DH57" s="663"/>
      <c r="DI57" s="663"/>
      <c r="DJ57" s="663"/>
      <c r="DK57" s="672"/>
      <c r="DL57" s="671"/>
      <c r="DM57" s="663"/>
      <c r="DN57" s="663"/>
      <c r="DO57" s="663"/>
      <c r="DP57" s="672"/>
      <c r="DQ57" s="671"/>
      <c r="DR57" s="663"/>
      <c r="DS57" s="663"/>
      <c r="DT57" s="663"/>
      <c r="DU57" s="672"/>
      <c r="DV57" s="668"/>
      <c r="DW57" s="669"/>
      <c r="DX57" s="669"/>
      <c r="DY57" s="669"/>
      <c r="DZ57" s="676"/>
      <c r="EA57" s="53"/>
    </row>
    <row r="58" spans="1:131" s="50" customFormat="1" ht="26.25" customHeight="1" x14ac:dyDescent="0.15">
      <c r="A58" s="58">
        <v>31</v>
      </c>
      <c r="B58" s="668"/>
      <c r="C58" s="669"/>
      <c r="D58" s="669"/>
      <c r="E58" s="669"/>
      <c r="F58" s="669"/>
      <c r="G58" s="669"/>
      <c r="H58" s="669"/>
      <c r="I58" s="669"/>
      <c r="J58" s="669"/>
      <c r="K58" s="669"/>
      <c r="L58" s="669"/>
      <c r="M58" s="669"/>
      <c r="N58" s="669"/>
      <c r="O58" s="669"/>
      <c r="P58" s="670"/>
      <c r="Q58" s="727"/>
      <c r="R58" s="728"/>
      <c r="S58" s="728"/>
      <c r="T58" s="728"/>
      <c r="U58" s="728"/>
      <c r="V58" s="728"/>
      <c r="W58" s="728"/>
      <c r="X58" s="728"/>
      <c r="Y58" s="728"/>
      <c r="Z58" s="728"/>
      <c r="AA58" s="728"/>
      <c r="AB58" s="728"/>
      <c r="AC58" s="728"/>
      <c r="AD58" s="728"/>
      <c r="AE58" s="729"/>
      <c r="AF58" s="662"/>
      <c r="AG58" s="663"/>
      <c r="AH58" s="663"/>
      <c r="AI58" s="663"/>
      <c r="AJ58" s="664"/>
      <c r="AK58" s="730"/>
      <c r="AL58" s="728"/>
      <c r="AM58" s="728"/>
      <c r="AN58" s="728"/>
      <c r="AO58" s="728"/>
      <c r="AP58" s="728"/>
      <c r="AQ58" s="728"/>
      <c r="AR58" s="728"/>
      <c r="AS58" s="728"/>
      <c r="AT58" s="728"/>
      <c r="AU58" s="728"/>
      <c r="AV58" s="728"/>
      <c r="AW58" s="728"/>
      <c r="AX58" s="728"/>
      <c r="AY58" s="728"/>
      <c r="AZ58" s="731"/>
      <c r="BA58" s="731"/>
      <c r="BB58" s="731"/>
      <c r="BC58" s="731"/>
      <c r="BD58" s="731"/>
      <c r="BE58" s="666"/>
      <c r="BF58" s="666"/>
      <c r="BG58" s="666"/>
      <c r="BH58" s="666"/>
      <c r="BI58" s="667"/>
      <c r="BJ58" s="62"/>
      <c r="BK58" s="62"/>
      <c r="BL58" s="62"/>
      <c r="BM58" s="62"/>
      <c r="BN58" s="62"/>
      <c r="BO58" s="61"/>
      <c r="BP58" s="61"/>
      <c r="BQ58" s="58">
        <v>52</v>
      </c>
      <c r="BR58" s="86"/>
      <c r="BS58" s="668"/>
      <c r="BT58" s="669"/>
      <c r="BU58" s="669"/>
      <c r="BV58" s="669"/>
      <c r="BW58" s="669"/>
      <c r="BX58" s="669"/>
      <c r="BY58" s="669"/>
      <c r="BZ58" s="669"/>
      <c r="CA58" s="669"/>
      <c r="CB58" s="669"/>
      <c r="CC58" s="669"/>
      <c r="CD58" s="669"/>
      <c r="CE58" s="669"/>
      <c r="CF58" s="669"/>
      <c r="CG58" s="670"/>
      <c r="CH58" s="671"/>
      <c r="CI58" s="663"/>
      <c r="CJ58" s="663"/>
      <c r="CK58" s="663"/>
      <c r="CL58" s="672"/>
      <c r="CM58" s="671"/>
      <c r="CN58" s="663"/>
      <c r="CO58" s="663"/>
      <c r="CP58" s="663"/>
      <c r="CQ58" s="672"/>
      <c r="CR58" s="671"/>
      <c r="CS58" s="663"/>
      <c r="CT58" s="663"/>
      <c r="CU58" s="663"/>
      <c r="CV58" s="672"/>
      <c r="CW58" s="671"/>
      <c r="CX58" s="663"/>
      <c r="CY58" s="663"/>
      <c r="CZ58" s="663"/>
      <c r="DA58" s="672"/>
      <c r="DB58" s="671"/>
      <c r="DC58" s="663"/>
      <c r="DD58" s="663"/>
      <c r="DE58" s="663"/>
      <c r="DF58" s="672"/>
      <c r="DG58" s="671"/>
      <c r="DH58" s="663"/>
      <c r="DI58" s="663"/>
      <c r="DJ58" s="663"/>
      <c r="DK58" s="672"/>
      <c r="DL58" s="671"/>
      <c r="DM58" s="663"/>
      <c r="DN58" s="663"/>
      <c r="DO58" s="663"/>
      <c r="DP58" s="672"/>
      <c r="DQ58" s="671"/>
      <c r="DR58" s="663"/>
      <c r="DS58" s="663"/>
      <c r="DT58" s="663"/>
      <c r="DU58" s="672"/>
      <c r="DV58" s="668"/>
      <c r="DW58" s="669"/>
      <c r="DX58" s="669"/>
      <c r="DY58" s="669"/>
      <c r="DZ58" s="676"/>
      <c r="EA58" s="53"/>
    </row>
    <row r="59" spans="1:131" s="50" customFormat="1" ht="26.25" customHeight="1" x14ac:dyDescent="0.15">
      <c r="A59" s="58">
        <v>32</v>
      </c>
      <c r="B59" s="668"/>
      <c r="C59" s="669"/>
      <c r="D59" s="669"/>
      <c r="E59" s="669"/>
      <c r="F59" s="669"/>
      <c r="G59" s="669"/>
      <c r="H59" s="669"/>
      <c r="I59" s="669"/>
      <c r="J59" s="669"/>
      <c r="K59" s="669"/>
      <c r="L59" s="669"/>
      <c r="M59" s="669"/>
      <c r="N59" s="669"/>
      <c r="O59" s="669"/>
      <c r="P59" s="670"/>
      <c r="Q59" s="727"/>
      <c r="R59" s="728"/>
      <c r="S59" s="728"/>
      <c r="T59" s="728"/>
      <c r="U59" s="728"/>
      <c r="V59" s="728"/>
      <c r="W59" s="728"/>
      <c r="X59" s="728"/>
      <c r="Y59" s="728"/>
      <c r="Z59" s="728"/>
      <c r="AA59" s="728"/>
      <c r="AB59" s="728"/>
      <c r="AC59" s="728"/>
      <c r="AD59" s="728"/>
      <c r="AE59" s="729"/>
      <c r="AF59" s="662"/>
      <c r="AG59" s="663"/>
      <c r="AH59" s="663"/>
      <c r="AI59" s="663"/>
      <c r="AJ59" s="664"/>
      <c r="AK59" s="730"/>
      <c r="AL59" s="728"/>
      <c r="AM59" s="728"/>
      <c r="AN59" s="728"/>
      <c r="AO59" s="728"/>
      <c r="AP59" s="728"/>
      <c r="AQ59" s="728"/>
      <c r="AR59" s="728"/>
      <c r="AS59" s="728"/>
      <c r="AT59" s="728"/>
      <c r="AU59" s="728"/>
      <c r="AV59" s="728"/>
      <c r="AW59" s="728"/>
      <c r="AX59" s="728"/>
      <c r="AY59" s="728"/>
      <c r="AZ59" s="731"/>
      <c r="BA59" s="731"/>
      <c r="BB59" s="731"/>
      <c r="BC59" s="731"/>
      <c r="BD59" s="731"/>
      <c r="BE59" s="666"/>
      <c r="BF59" s="666"/>
      <c r="BG59" s="666"/>
      <c r="BH59" s="666"/>
      <c r="BI59" s="667"/>
      <c r="BJ59" s="62"/>
      <c r="BK59" s="62"/>
      <c r="BL59" s="62"/>
      <c r="BM59" s="62"/>
      <c r="BN59" s="62"/>
      <c r="BO59" s="61"/>
      <c r="BP59" s="61"/>
      <c r="BQ59" s="58">
        <v>53</v>
      </c>
      <c r="BR59" s="86"/>
      <c r="BS59" s="668"/>
      <c r="BT59" s="669"/>
      <c r="BU59" s="669"/>
      <c r="BV59" s="669"/>
      <c r="BW59" s="669"/>
      <c r="BX59" s="669"/>
      <c r="BY59" s="669"/>
      <c r="BZ59" s="669"/>
      <c r="CA59" s="669"/>
      <c r="CB59" s="669"/>
      <c r="CC59" s="669"/>
      <c r="CD59" s="669"/>
      <c r="CE59" s="669"/>
      <c r="CF59" s="669"/>
      <c r="CG59" s="670"/>
      <c r="CH59" s="671"/>
      <c r="CI59" s="663"/>
      <c r="CJ59" s="663"/>
      <c r="CK59" s="663"/>
      <c r="CL59" s="672"/>
      <c r="CM59" s="671"/>
      <c r="CN59" s="663"/>
      <c r="CO59" s="663"/>
      <c r="CP59" s="663"/>
      <c r="CQ59" s="672"/>
      <c r="CR59" s="671"/>
      <c r="CS59" s="663"/>
      <c r="CT59" s="663"/>
      <c r="CU59" s="663"/>
      <c r="CV59" s="672"/>
      <c r="CW59" s="671"/>
      <c r="CX59" s="663"/>
      <c r="CY59" s="663"/>
      <c r="CZ59" s="663"/>
      <c r="DA59" s="672"/>
      <c r="DB59" s="671"/>
      <c r="DC59" s="663"/>
      <c r="DD59" s="663"/>
      <c r="DE59" s="663"/>
      <c r="DF59" s="672"/>
      <c r="DG59" s="671"/>
      <c r="DH59" s="663"/>
      <c r="DI59" s="663"/>
      <c r="DJ59" s="663"/>
      <c r="DK59" s="672"/>
      <c r="DL59" s="671"/>
      <c r="DM59" s="663"/>
      <c r="DN59" s="663"/>
      <c r="DO59" s="663"/>
      <c r="DP59" s="672"/>
      <c r="DQ59" s="671"/>
      <c r="DR59" s="663"/>
      <c r="DS59" s="663"/>
      <c r="DT59" s="663"/>
      <c r="DU59" s="672"/>
      <c r="DV59" s="668"/>
      <c r="DW59" s="669"/>
      <c r="DX59" s="669"/>
      <c r="DY59" s="669"/>
      <c r="DZ59" s="676"/>
      <c r="EA59" s="53"/>
    </row>
    <row r="60" spans="1:131" s="50" customFormat="1" ht="26.25" customHeight="1" x14ac:dyDescent="0.15">
      <c r="A60" s="58">
        <v>33</v>
      </c>
      <c r="B60" s="668"/>
      <c r="C60" s="669"/>
      <c r="D60" s="669"/>
      <c r="E60" s="669"/>
      <c r="F60" s="669"/>
      <c r="G60" s="669"/>
      <c r="H60" s="669"/>
      <c r="I60" s="669"/>
      <c r="J60" s="669"/>
      <c r="K60" s="669"/>
      <c r="L60" s="669"/>
      <c r="M60" s="669"/>
      <c r="N60" s="669"/>
      <c r="O60" s="669"/>
      <c r="P60" s="670"/>
      <c r="Q60" s="727"/>
      <c r="R60" s="728"/>
      <c r="S60" s="728"/>
      <c r="T60" s="728"/>
      <c r="U60" s="728"/>
      <c r="V60" s="728"/>
      <c r="W60" s="728"/>
      <c r="X60" s="728"/>
      <c r="Y60" s="728"/>
      <c r="Z60" s="728"/>
      <c r="AA60" s="728"/>
      <c r="AB60" s="728"/>
      <c r="AC60" s="728"/>
      <c r="AD60" s="728"/>
      <c r="AE60" s="729"/>
      <c r="AF60" s="662"/>
      <c r="AG60" s="663"/>
      <c r="AH60" s="663"/>
      <c r="AI60" s="663"/>
      <c r="AJ60" s="664"/>
      <c r="AK60" s="730"/>
      <c r="AL60" s="728"/>
      <c r="AM60" s="728"/>
      <c r="AN60" s="728"/>
      <c r="AO60" s="728"/>
      <c r="AP60" s="728"/>
      <c r="AQ60" s="728"/>
      <c r="AR60" s="728"/>
      <c r="AS60" s="728"/>
      <c r="AT60" s="728"/>
      <c r="AU60" s="728"/>
      <c r="AV60" s="728"/>
      <c r="AW60" s="728"/>
      <c r="AX60" s="728"/>
      <c r="AY60" s="728"/>
      <c r="AZ60" s="731"/>
      <c r="BA60" s="731"/>
      <c r="BB60" s="731"/>
      <c r="BC60" s="731"/>
      <c r="BD60" s="731"/>
      <c r="BE60" s="666"/>
      <c r="BF60" s="666"/>
      <c r="BG60" s="666"/>
      <c r="BH60" s="666"/>
      <c r="BI60" s="667"/>
      <c r="BJ60" s="62"/>
      <c r="BK60" s="62"/>
      <c r="BL60" s="62"/>
      <c r="BM60" s="62"/>
      <c r="BN60" s="62"/>
      <c r="BO60" s="61"/>
      <c r="BP60" s="61"/>
      <c r="BQ60" s="58">
        <v>54</v>
      </c>
      <c r="BR60" s="86"/>
      <c r="BS60" s="668"/>
      <c r="BT60" s="669"/>
      <c r="BU60" s="669"/>
      <c r="BV60" s="669"/>
      <c r="BW60" s="669"/>
      <c r="BX60" s="669"/>
      <c r="BY60" s="669"/>
      <c r="BZ60" s="669"/>
      <c r="CA60" s="669"/>
      <c r="CB60" s="669"/>
      <c r="CC60" s="669"/>
      <c r="CD60" s="669"/>
      <c r="CE60" s="669"/>
      <c r="CF60" s="669"/>
      <c r="CG60" s="670"/>
      <c r="CH60" s="671"/>
      <c r="CI60" s="663"/>
      <c r="CJ60" s="663"/>
      <c r="CK60" s="663"/>
      <c r="CL60" s="672"/>
      <c r="CM60" s="671"/>
      <c r="CN60" s="663"/>
      <c r="CO60" s="663"/>
      <c r="CP60" s="663"/>
      <c r="CQ60" s="672"/>
      <c r="CR60" s="671"/>
      <c r="CS60" s="663"/>
      <c r="CT60" s="663"/>
      <c r="CU60" s="663"/>
      <c r="CV60" s="672"/>
      <c r="CW60" s="671"/>
      <c r="CX60" s="663"/>
      <c r="CY60" s="663"/>
      <c r="CZ60" s="663"/>
      <c r="DA60" s="672"/>
      <c r="DB60" s="671"/>
      <c r="DC60" s="663"/>
      <c r="DD60" s="663"/>
      <c r="DE60" s="663"/>
      <c r="DF60" s="672"/>
      <c r="DG60" s="671"/>
      <c r="DH60" s="663"/>
      <c r="DI60" s="663"/>
      <c r="DJ60" s="663"/>
      <c r="DK60" s="672"/>
      <c r="DL60" s="671"/>
      <c r="DM60" s="663"/>
      <c r="DN60" s="663"/>
      <c r="DO60" s="663"/>
      <c r="DP60" s="672"/>
      <c r="DQ60" s="671"/>
      <c r="DR60" s="663"/>
      <c r="DS60" s="663"/>
      <c r="DT60" s="663"/>
      <c r="DU60" s="672"/>
      <c r="DV60" s="668"/>
      <c r="DW60" s="669"/>
      <c r="DX60" s="669"/>
      <c r="DY60" s="669"/>
      <c r="DZ60" s="676"/>
      <c r="EA60" s="53"/>
    </row>
    <row r="61" spans="1:131" s="50" customFormat="1" ht="26.25" customHeight="1" x14ac:dyDescent="0.15">
      <c r="A61" s="58">
        <v>34</v>
      </c>
      <c r="B61" s="668"/>
      <c r="C61" s="669"/>
      <c r="D61" s="669"/>
      <c r="E61" s="669"/>
      <c r="F61" s="669"/>
      <c r="G61" s="669"/>
      <c r="H61" s="669"/>
      <c r="I61" s="669"/>
      <c r="J61" s="669"/>
      <c r="K61" s="669"/>
      <c r="L61" s="669"/>
      <c r="M61" s="669"/>
      <c r="N61" s="669"/>
      <c r="O61" s="669"/>
      <c r="P61" s="670"/>
      <c r="Q61" s="727"/>
      <c r="R61" s="728"/>
      <c r="S61" s="728"/>
      <c r="T61" s="728"/>
      <c r="U61" s="728"/>
      <c r="V61" s="728"/>
      <c r="W61" s="728"/>
      <c r="X61" s="728"/>
      <c r="Y61" s="728"/>
      <c r="Z61" s="728"/>
      <c r="AA61" s="728"/>
      <c r="AB61" s="728"/>
      <c r="AC61" s="728"/>
      <c r="AD61" s="728"/>
      <c r="AE61" s="729"/>
      <c r="AF61" s="662"/>
      <c r="AG61" s="663"/>
      <c r="AH61" s="663"/>
      <c r="AI61" s="663"/>
      <c r="AJ61" s="664"/>
      <c r="AK61" s="730"/>
      <c r="AL61" s="728"/>
      <c r="AM61" s="728"/>
      <c r="AN61" s="728"/>
      <c r="AO61" s="728"/>
      <c r="AP61" s="728"/>
      <c r="AQ61" s="728"/>
      <c r="AR61" s="728"/>
      <c r="AS61" s="728"/>
      <c r="AT61" s="728"/>
      <c r="AU61" s="728"/>
      <c r="AV61" s="728"/>
      <c r="AW61" s="728"/>
      <c r="AX61" s="728"/>
      <c r="AY61" s="728"/>
      <c r="AZ61" s="731"/>
      <c r="BA61" s="731"/>
      <c r="BB61" s="731"/>
      <c r="BC61" s="731"/>
      <c r="BD61" s="731"/>
      <c r="BE61" s="666"/>
      <c r="BF61" s="666"/>
      <c r="BG61" s="666"/>
      <c r="BH61" s="666"/>
      <c r="BI61" s="667"/>
      <c r="BJ61" s="62"/>
      <c r="BK61" s="62"/>
      <c r="BL61" s="62"/>
      <c r="BM61" s="62"/>
      <c r="BN61" s="62"/>
      <c r="BO61" s="61"/>
      <c r="BP61" s="61"/>
      <c r="BQ61" s="58">
        <v>55</v>
      </c>
      <c r="BR61" s="86"/>
      <c r="BS61" s="668"/>
      <c r="BT61" s="669"/>
      <c r="BU61" s="669"/>
      <c r="BV61" s="669"/>
      <c r="BW61" s="669"/>
      <c r="BX61" s="669"/>
      <c r="BY61" s="669"/>
      <c r="BZ61" s="669"/>
      <c r="CA61" s="669"/>
      <c r="CB61" s="669"/>
      <c r="CC61" s="669"/>
      <c r="CD61" s="669"/>
      <c r="CE61" s="669"/>
      <c r="CF61" s="669"/>
      <c r="CG61" s="670"/>
      <c r="CH61" s="671"/>
      <c r="CI61" s="663"/>
      <c r="CJ61" s="663"/>
      <c r="CK61" s="663"/>
      <c r="CL61" s="672"/>
      <c r="CM61" s="671"/>
      <c r="CN61" s="663"/>
      <c r="CO61" s="663"/>
      <c r="CP61" s="663"/>
      <c r="CQ61" s="672"/>
      <c r="CR61" s="671"/>
      <c r="CS61" s="663"/>
      <c r="CT61" s="663"/>
      <c r="CU61" s="663"/>
      <c r="CV61" s="672"/>
      <c r="CW61" s="671"/>
      <c r="CX61" s="663"/>
      <c r="CY61" s="663"/>
      <c r="CZ61" s="663"/>
      <c r="DA61" s="672"/>
      <c r="DB61" s="671"/>
      <c r="DC61" s="663"/>
      <c r="DD61" s="663"/>
      <c r="DE61" s="663"/>
      <c r="DF61" s="672"/>
      <c r="DG61" s="671"/>
      <c r="DH61" s="663"/>
      <c r="DI61" s="663"/>
      <c r="DJ61" s="663"/>
      <c r="DK61" s="672"/>
      <c r="DL61" s="671"/>
      <c r="DM61" s="663"/>
      <c r="DN61" s="663"/>
      <c r="DO61" s="663"/>
      <c r="DP61" s="672"/>
      <c r="DQ61" s="671"/>
      <c r="DR61" s="663"/>
      <c r="DS61" s="663"/>
      <c r="DT61" s="663"/>
      <c r="DU61" s="672"/>
      <c r="DV61" s="668"/>
      <c r="DW61" s="669"/>
      <c r="DX61" s="669"/>
      <c r="DY61" s="669"/>
      <c r="DZ61" s="676"/>
      <c r="EA61" s="53"/>
    </row>
    <row r="62" spans="1:131" s="50" customFormat="1" ht="26.25" customHeight="1" x14ac:dyDescent="0.15">
      <c r="A62" s="58">
        <v>35</v>
      </c>
      <c r="B62" s="668"/>
      <c r="C62" s="669"/>
      <c r="D62" s="669"/>
      <c r="E62" s="669"/>
      <c r="F62" s="669"/>
      <c r="G62" s="669"/>
      <c r="H62" s="669"/>
      <c r="I62" s="669"/>
      <c r="J62" s="669"/>
      <c r="K62" s="669"/>
      <c r="L62" s="669"/>
      <c r="M62" s="669"/>
      <c r="N62" s="669"/>
      <c r="O62" s="669"/>
      <c r="P62" s="670"/>
      <c r="Q62" s="727"/>
      <c r="R62" s="728"/>
      <c r="S62" s="728"/>
      <c r="T62" s="728"/>
      <c r="U62" s="728"/>
      <c r="V62" s="728"/>
      <c r="W62" s="728"/>
      <c r="X62" s="728"/>
      <c r="Y62" s="728"/>
      <c r="Z62" s="728"/>
      <c r="AA62" s="728"/>
      <c r="AB62" s="728"/>
      <c r="AC62" s="728"/>
      <c r="AD62" s="728"/>
      <c r="AE62" s="729"/>
      <c r="AF62" s="662"/>
      <c r="AG62" s="663"/>
      <c r="AH62" s="663"/>
      <c r="AI62" s="663"/>
      <c r="AJ62" s="664"/>
      <c r="AK62" s="730"/>
      <c r="AL62" s="728"/>
      <c r="AM62" s="728"/>
      <c r="AN62" s="728"/>
      <c r="AO62" s="728"/>
      <c r="AP62" s="728"/>
      <c r="AQ62" s="728"/>
      <c r="AR62" s="728"/>
      <c r="AS62" s="728"/>
      <c r="AT62" s="728"/>
      <c r="AU62" s="728"/>
      <c r="AV62" s="728"/>
      <c r="AW62" s="728"/>
      <c r="AX62" s="728"/>
      <c r="AY62" s="728"/>
      <c r="AZ62" s="731"/>
      <c r="BA62" s="731"/>
      <c r="BB62" s="731"/>
      <c r="BC62" s="731"/>
      <c r="BD62" s="731"/>
      <c r="BE62" s="666"/>
      <c r="BF62" s="666"/>
      <c r="BG62" s="666"/>
      <c r="BH62" s="666"/>
      <c r="BI62" s="667"/>
      <c r="BJ62" s="732" t="s">
        <v>256</v>
      </c>
      <c r="BK62" s="696"/>
      <c r="BL62" s="696"/>
      <c r="BM62" s="696"/>
      <c r="BN62" s="697"/>
      <c r="BO62" s="61"/>
      <c r="BP62" s="61"/>
      <c r="BQ62" s="58">
        <v>56</v>
      </c>
      <c r="BR62" s="86"/>
      <c r="BS62" s="668"/>
      <c r="BT62" s="669"/>
      <c r="BU62" s="669"/>
      <c r="BV62" s="669"/>
      <c r="BW62" s="669"/>
      <c r="BX62" s="669"/>
      <c r="BY62" s="669"/>
      <c r="BZ62" s="669"/>
      <c r="CA62" s="669"/>
      <c r="CB62" s="669"/>
      <c r="CC62" s="669"/>
      <c r="CD62" s="669"/>
      <c r="CE62" s="669"/>
      <c r="CF62" s="669"/>
      <c r="CG62" s="670"/>
      <c r="CH62" s="671"/>
      <c r="CI62" s="663"/>
      <c r="CJ62" s="663"/>
      <c r="CK62" s="663"/>
      <c r="CL62" s="672"/>
      <c r="CM62" s="671"/>
      <c r="CN62" s="663"/>
      <c r="CO62" s="663"/>
      <c r="CP62" s="663"/>
      <c r="CQ62" s="672"/>
      <c r="CR62" s="671"/>
      <c r="CS62" s="663"/>
      <c r="CT62" s="663"/>
      <c r="CU62" s="663"/>
      <c r="CV62" s="672"/>
      <c r="CW62" s="671"/>
      <c r="CX62" s="663"/>
      <c r="CY62" s="663"/>
      <c r="CZ62" s="663"/>
      <c r="DA62" s="672"/>
      <c r="DB62" s="671"/>
      <c r="DC62" s="663"/>
      <c r="DD62" s="663"/>
      <c r="DE62" s="663"/>
      <c r="DF62" s="672"/>
      <c r="DG62" s="671"/>
      <c r="DH62" s="663"/>
      <c r="DI62" s="663"/>
      <c r="DJ62" s="663"/>
      <c r="DK62" s="672"/>
      <c r="DL62" s="671"/>
      <c r="DM62" s="663"/>
      <c r="DN62" s="663"/>
      <c r="DO62" s="663"/>
      <c r="DP62" s="672"/>
      <c r="DQ62" s="671"/>
      <c r="DR62" s="663"/>
      <c r="DS62" s="663"/>
      <c r="DT62" s="663"/>
      <c r="DU62" s="672"/>
      <c r="DV62" s="668"/>
      <c r="DW62" s="669"/>
      <c r="DX62" s="669"/>
      <c r="DY62" s="669"/>
      <c r="DZ62" s="676"/>
      <c r="EA62" s="53"/>
    </row>
    <row r="63" spans="1:131" s="50" customFormat="1" ht="26.25" customHeight="1" x14ac:dyDescent="0.15">
      <c r="A63" s="59" t="s">
        <v>284</v>
      </c>
      <c r="B63" s="699" t="s">
        <v>398</v>
      </c>
      <c r="C63" s="700"/>
      <c r="D63" s="700"/>
      <c r="E63" s="700"/>
      <c r="F63" s="700"/>
      <c r="G63" s="700"/>
      <c r="H63" s="700"/>
      <c r="I63" s="700"/>
      <c r="J63" s="700"/>
      <c r="K63" s="700"/>
      <c r="L63" s="700"/>
      <c r="M63" s="700"/>
      <c r="N63" s="700"/>
      <c r="O63" s="700"/>
      <c r="P63" s="701"/>
      <c r="Q63" s="733"/>
      <c r="R63" s="708"/>
      <c r="S63" s="708"/>
      <c r="T63" s="708"/>
      <c r="U63" s="708"/>
      <c r="V63" s="708"/>
      <c r="W63" s="708"/>
      <c r="X63" s="708"/>
      <c r="Y63" s="708"/>
      <c r="Z63" s="708"/>
      <c r="AA63" s="708"/>
      <c r="AB63" s="708"/>
      <c r="AC63" s="708"/>
      <c r="AD63" s="708"/>
      <c r="AE63" s="734"/>
      <c r="AF63" s="705">
        <v>103</v>
      </c>
      <c r="AG63" s="703"/>
      <c r="AH63" s="703"/>
      <c r="AI63" s="703"/>
      <c r="AJ63" s="706"/>
      <c r="AK63" s="707"/>
      <c r="AL63" s="708"/>
      <c r="AM63" s="708"/>
      <c r="AN63" s="708"/>
      <c r="AO63" s="708"/>
      <c r="AP63" s="703">
        <f>SUM(AP28:AT62)</f>
        <v>4965</v>
      </c>
      <c r="AQ63" s="703"/>
      <c r="AR63" s="703"/>
      <c r="AS63" s="703"/>
      <c r="AT63" s="703"/>
      <c r="AU63" s="703">
        <f>SUM(AU28:AY62)</f>
        <v>111</v>
      </c>
      <c r="AV63" s="703"/>
      <c r="AW63" s="703"/>
      <c r="AX63" s="703"/>
      <c r="AY63" s="703"/>
      <c r="AZ63" s="735"/>
      <c r="BA63" s="735"/>
      <c r="BB63" s="735"/>
      <c r="BC63" s="735"/>
      <c r="BD63" s="735"/>
      <c r="BE63" s="709"/>
      <c r="BF63" s="709"/>
      <c r="BG63" s="709"/>
      <c r="BH63" s="709"/>
      <c r="BI63" s="710"/>
      <c r="BJ63" s="687" t="s">
        <v>188</v>
      </c>
      <c r="BK63" s="688"/>
      <c r="BL63" s="688"/>
      <c r="BM63" s="688"/>
      <c r="BN63" s="689"/>
      <c r="BO63" s="61"/>
      <c r="BP63" s="61"/>
      <c r="BQ63" s="58">
        <v>57</v>
      </c>
      <c r="BR63" s="86"/>
      <c r="BS63" s="668"/>
      <c r="BT63" s="669"/>
      <c r="BU63" s="669"/>
      <c r="BV63" s="669"/>
      <c r="BW63" s="669"/>
      <c r="BX63" s="669"/>
      <c r="BY63" s="669"/>
      <c r="BZ63" s="669"/>
      <c r="CA63" s="669"/>
      <c r="CB63" s="669"/>
      <c r="CC63" s="669"/>
      <c r="CD63" s="669"/>
      <c r="CE63" s="669"/>
      <c r="CF63" s="669"/>
      <c r="CG63" s="670"/>
      <c r="CH63" s="671"/>
      <c r="CI63" s="663"/>
      <c r="CJ63" s="663"/>
      <c r="CK63" s="663"/>
      <c r="CL63" s="672"/>
      <c r="CM63" s="671"/>
      <c r="CN63" s="663"/>
      <c r="CO63" s="663"/>
      <c r="CP63" s="663"/>
      <c r="CQ63" s="672"/>
      <c r="CR63" s="671"/>
      <c r="CS63" s="663"/>
      <c r="CT63" s="663"/>
      <c r="CU63" s="663"/>
      <c r="CV63" s="672"/>
      <c r="CW63" s="671"/>
      <c r="CX63" s="663"/>
      <c r="CY63" s="663"/>
      <c r="CZ63" s="663"/>
      <c r="DA63" s="672"/>
      <c r="DB63" s="671"/>
      <c r="DC63" s="663"/>
      <c r="DD63" s="663"/>
      <c r="DE63" s="663"/>
      <c r="DF63" s="672"/>
      <c r="DG63" s="671"/>
      <c r="DH63" s="663"/>
      <c r="DI63" s="663"/>
      <c r="DJ63" s="663"/>
      <c r="DK63" s="672"/>
      <c r="DL63" s="671"/>
      <c r="DM63" s="663"/>
      <c r="DN63" s="663"/>
      <c r="DO63" s="663"/>
      <c r="DP63" s="672"/>
      <c r="DQ63" s="671"/>
      <c r="DR63" s="663"/>
      <c r="DS63" s="663"/>
      <c r="DT63" s="663"/>
      <c r="DU63" s="672"/>
      <c r="DV63" s="668"/>
      <c r="DW63" s="669"/>
      <c r="DX63" s="669"/>
      <c r="DY63" s="669"/>
      <c r="DZ63" s="676"/>
      <c r="EA63" s="53"/>
    </row>
    <row r="64" spans="1:131" s="50" customFormat="1" ht="26.25" customHeight="1" x14ac:dyDescent="0.15">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668"/>
      <c r="BT64" s="669"/>
      <c r="BU64" s="669"/>
      <c r="BV64" s="669"/>
      <c r="BW64" s="669"/>
      <c r="BX64" s="669"/>
      <c r="BY64" s="669"/>
      <c r="BZ64" s="669"/>
      <c r="CA64" s="669"/>
      <c r="CB64" s="669"/>
      <c r="CC64" s="669"/>
      <c r="CD64" s="669"/>
      <c r="CE64" s="669"/>
      <c r="CF64" s="669"/>
      <c r="CG64" s="670"/>
      <c r="CH64" s="671"/>
      <c r="CI64" s="663"/>
      <c r="CJ64" s="663"/>
      <c r="CK64" s="663"/>
      <c r="CL64" s="672"/>
      <c r="CM64" s="671"/>
      <c r="CN64" s="663"/>
      <c r="CO64" s="663"/>
      <c r="CP64" s="663"/>
      <c r="CQ64" s="672"/>
      <c r="CR64" s="671"/>
      <c r="CS64" s="663"/>
      <c r="CT64" s="663"/>
      <c r="CU64" s="663"/>
      <c r="CV64" s="672"/>
      <c r="CW64" s="671"/>
      <c r="CX64" s="663"/>
      <c r="CY64" s="663"/>
      <c r="CZ64" s="663"/>
      <c r="DA64" s="672"/>
      <c r="DB64" s="671"/>
      <c r="DC64" s="663"/>
      <c r="DD64" s="663"/>
      <c r="DE64" s="663"/>
      <c r="DF64" s="672"/>
      <c r="DG64" s="671"/>
      <c r="DH64" s="663"/>
      <c r="DI64" s="663"/>
      <c r="DJ64" s="663"/>
      <c r="DK64" s="672"/>
      <c r="DL64" s="671"/>
      <c r="DM64" s="663"/>
      <c r="DN64" s="663"/>
      <c r="DO64" s="663"/>
      <c r="DP64" s="672"/>
      <c r="DQ64" s="671"/>
      <c r="DR64" s="663"/>
      <c r="DS64" s="663"/>
      <c r="DT64" s="663"/>
      <c r="DU64" s="672"/>
      <c r="DV64" s="668"/>
      <c r="DW64" s="669"/>
      <c r="DX64" s="669"/>
      <c r="DY64" s="669"/>
      <c r="DZ64" s="676"/>
      <c r="EA64" s="53"/>
    </row>
    <row r="65" spans="1:131" s="50" customFormat="1" ht="26.25" customHeight="1" x14ac:dyDescent="0.15">
      <c r="A65" s="62" t="s">
        <v>455</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668"/>
      <c r="BT65" s="669"/>
      <c r="BU65" s="669"/>
      <c r="BV65" s="669"/>
      <c r="BW65" s="669"/>
      <c r="BX65" s="669"/>
      <c r="BY65" s="669"/>
      <c r="BZ65" s="669"/>
      <c r="CA65" s="669"/>
      <c r="CB65" s="669"/>
      <c r="CC65" s="669"/>
      <c r="CD65" s="669"/>
      <c r="CE65" s="669"/>
      <c r="CF65" s="669"/>
      <c r="CG65" s="670"/>
      <c r="CH65" s="671"/>
      <c r="CI65" s="663"/>
      <c r="CJ65" s="663"/>
      <c r="CK65" s="663"/>
      <c r="CL65" s="672"/>
      <c r="CM65" s="671"/>
      <c r="CN65" s="663"/>
      <c r="CO65" s="663"/>
      <c r="CP65" s="663"/>
      <c r="CQ65" s="672"/>
      <c r="CR65" s="671"/>
      <c r="CS65" s="663"/>
      <c r="CT65" s="663"/>
      <c r="CU65" s="663"/>
      <c r="CV65" s="672"/>
      <c r="CW65" s="671"/>
      <c r="CX65" s="663"/>
      <c r="CY65" s="663"/>
      <c r="CZ65" s="663"/>
      <c r="DA65" s="672"/>
      <c r="DB65" s="671"/>
      <c r="DC65" s="663"/>
      <c r="DD65" s="663"/>
      <c r="DE65" s="663"/>
      <c r="DF65" s="672"/>
      <c r="DG65" s="671"/>
      <c r="DH65" s="663"/>
      <c r="DI65" s="663"/>
      <c r="DJ65" s="663"/>
      <c r="DK65" s="672"/>
      <c r="DL65" s="671"/>
      <c r="DM65" s="663"/>
      <c r="DN65" s="663"/>
      <c r="DO65" s="663"/>
      <c r="DP65" s="672"/>
      <c r="DQ65" s="671"/>
      <c r="DR65" s="663"/>
      <c r="DS65" s="663"/>
      <c r="DT65" s="663"/>
      <c r="DU65" s="672"/>
      <c r="DV65" s="668"/>
      <c r="DW65" s="669"/>
      <c r="DX65" s="669"/>
      <c r="DY65" s="669"/>
      <c r="DZ65" s="676"/>
      <c r="EA65" s="53"/>
    </row>
    <row r="66" spans="1:131" s="50" customFormat="1" ht="26.25" customHeight="1" x14ac:dyDescent="0.15">
      <c r="A66" s="637" t="s">
        <v>61</v>
      </c>
      <c r="B66" s="638"/>
      <c r="C66" s="638"/>
      <c r="D66" s="638"/>
      <c r="E66" s="638"/>
      <c r="F66" s="638"/>
      <c r="G66" s="638"/>
      <c r="H66" s="638"/>
      <c r="I66" s="638"/>
      <c r="J66" s="638"/>
      <c r="K66" s="638"/>
      <c r="L66" s="638"/>
      <c r="M66" s="638"/>
      <c r="N66" s="638"/>
      <c r="O66" s="638"/>
      <c r="P66" s="639"/>
      <c r="Q66" s="643" t="s">
        <v>389</v>
      </c>
      <c r="R66" s="644"/>
      <c r="S66" s="644"/>
      <c r="T66" s="644"/>
      <c r="U66" s="645"/>
      <c r="V66" s="643" t="s">
        <v>326</v>
      </c>
      <c r="W66" s="644"/>
      <c r="X66" s="644"/>
      <c r="Y66" s="644"/>
      <c r="Z66" s="645"/>
      <c r="AA66" s="643" t="s">
        <v>185</v>
      </c>
      <c r="AB66" s="644"/>
      <c r="AC66" s="644"/>
      <c r="AD66" s="644"/>
      <c r="AE66" s="645"/>
      <c r="AF66" s="739" t="s">
        <v>73</v>
      </c>
      <c r="AG66" s="712"/>
      <c r="AH66" s="712"/>
      <c r="AI66" s="712"/>
      <c r="AJ66" s="740"/>
      <c r="AK66" s="643" t="s">
        <v>460</v>
      </c>
      <c r="AL66" s="638"/>
      <c r="AM66" s="638"/>
      <c r="AN66" s="638"/>
      <c r="AO66" s="639"/>
      <c r="AP66" s="643" t="s">
        <v>170</v>
      </c>
      <c r="AQ66" s="644"/>
      <c r="AR66" s="644"/>
      <c r="AS66" s="644"/>
      <c r="AT66" s="645"/>
      <c r="AU66" s="643" t="s">
        <v>114</v>
      </c>
      <c r="AV66" s="644"/>
      <c r="AW66" s="644"/>
      <c r="AX66" s="644"/>
      <c r="AY66" s="645"/>
      <c r="AZ66" s="643" t="s">
        <v>391</v>
      </c>
      <c r="BA66" s="644"/>
      <c r="BB66" s="644"/>
      <c r="BC66" s="644"/>
      <c r="BD66" s="650"/>
      <c r="BE66" s="61"/>
      <c r="BF66" s="61"/>
      <c r="BG66" s="61"/>
      <c r="BH66" s="61"/>
      <c r="BI66" s="61"/>
      <c r="BJ66" s="61"/>
      <c r="BK66" s="61"/>
      <c r="BL66" s="61"/>
      <c r="BM66" s="61"/>
      <c r="BN66" s="61"/>
      <c r="BO66" s="61"/>
      <c r="BP66" s="61"/>
      <c r="BQ66" s="58">
        <v>60</v>
      </c>
      <c r="BR66" s="87"/>
      <c r="BS66" s="744"/>
      <c r="BT66" s="745"/>
      <c r="BU66" s="745"/>
      <c r="BV66" s="745"/>
      <c r="BW66" s="745"/>
      <c r="BX66" s="745"/>
      <c r="BY66" s="745"/>
      <c r="BZ66" s="745"/>
      <c r="CA66" s="745"/>
      <c r="CB66" s="745"/>
      <c r="CC66" s="745"/>
      <c r="CD66" s="745"/>
      <c r="CE66" s="745"/>
      <c r="CF66" s="745"/>
      <c r="CG66" s="746"/>
      <c r="CH66" s="736"/>
      <c r="CI66" s="737"/>
      <c r="CJ66" s="737"/>
      <c r="CK66" s="737"/>
      <c r="CL66" s="738"/>
      <c r="CM66" s="736"/>
      <c r="CN66" s="737"/>
      <c r="CO66" s="737"/>
      <c r="CP66" s="737"/>
      <c r="CQ66" s="738"/>
      <c r="CR66" s="736"/>
      <c r="CS66" s="737"/>
      <c r="CT66" s="737"/>
      <c r="CU66" s="737"/>
      <c r="CV66" s="738"/>
      <c r="CW66" s="736"/>
      <c r="CX66" s="737"/>
      <c r="CY66" s="737"/>
      <c r="CZ66" s="737"/>
      <c r="DA66" s="738"/>
      <c r="DB66" s="736"/>
      <c r="DC66" s="737"/>
      <c r="DD66" s="737"/>
      <c r="DE66" s="737"/>
      <c r="DF66" s="738"/>
      <c r="DG66" s="736"/>
      <c r="DH66" s="737"/>
      <c r="DI66" s="737"/>
      <c r="DJ66" s="737"/>
      <c r="DK66" s="738"/>
      <c r="DL66" s="736"/>
      <c r="DM66" s="737"/>
      <c r="DN66" s="737"/>
      <c r="DO66" s="737"/>
      <c r="DP66" s="738"/>
      <c r="DQ66" s="736"/>
      <c r="DR66" s="737"/>
      <c r="DS66" s="737"/>
      <c r="DT66" s="737"/>
      <c r="DU66" s="738"/>
      <c r="DV66" s="744"/>
      <c r="DW66" s="745"/>
      <c r="DX66" s="745"/>
      <c r="DY66" s="745"/>
      <c r="DZ66" s="747"/>
      <c r="EA66" s="53"/>
    </row>
    <row r="67" spans="1:131" s="50" customFormat="1" ht="26.25" customHeight="1" x14ac:dyDescent="0.15">
      <c r="A67" s="640"/>
      <c r="B67" s="641"/>
      <c r="C67" s="641"/>
      <c r="D67" s="641"/>
      <c r="E67" s="641"/>
      <c r="F67" s="641"/>
      <c r="G67" s="641"/>
      <c r="H67" s="641"/>
      <c r="I67" s="641"/>
      <c r="J67" s="641"/>
      <c r="K67" s="641"/>
      <c r="L67" s="641"/>
      <c r="M67" s="641"/>
      <c r="N67" s="641"/>
      <c r="O67" s="641"/>
      <c r="P67" s="642"/>
      <c r="Q67" s="646"/>
      <c r="R67" s="647"/>
      <c r="S67" s="647"/>
      <c r="T67" s="647"/>
      <c r="U67" s="648"/>
      <c r="V67" s="646"/>
      <c r="W67" s="647"/>
      <c r="X67" s="647"/>
      <c r="Y67" s="647"/>
      <c r="Z67" s="648"/>
      <c r="AA67" s="646"/>
      <c r="AB67" s="647"/>
      <c r="AC67" s="647"/>
      <c r="AD67" s="647"/>
      <c r="AE67" s="648"/>
      <c r="AF67" s="741"/>
      <c r="AG67" s="715"/>
      <c r="AH67" s="715"/>
      <c r="AI67" s="715"/>
      <c r="AJ67" s="742"/>
      <c r="AK67" s="743"/>
      <c r="AL67" s="641"/>
      <c r="AM67" s="641"/>
      <c r="AN67" s="641"/>
      <c r="AO67" s="642"/>
      <c r="AP67" s="646"/>
      <c r="AQ67" s="647"/>
      <c r="AR67" s="647"/>
      <c r="AS67" s="647"/>
      <c r="AT67" s="648"/>
      <c r="AU67" s="646"/>
      <c r="AV67" s="647"/>
      <c r="AW67" s="647"/>
      <c r="AX67" s="647"/>
      <c r="AY67" s="648"/>
      <c r="AZ67" s="646"/>
      <c r="BA67" s="647"/>
      <c r="BB67" s="647"/>
      <c r="BC67" s="647"/>
      <c r="BD67" s="652"/>
      <c r="BE67" s="61"/>
      <c r="BF67" s="61"/>
      <c r="BG67" s="61"/>
      <c r="BH67" s="61"/>
      <c r="BI67" s="61"/>
      <c r="BJ67" s="61"/>
      <c r="BK67" s="61"/>
      <c r="BL67" s="61"/>
      <c r="BM67" s="61"/>
      <c r="BN67" s="61"/>
      <c r="BO67" s="61"/>
      <c r="BP67" s="61"/>
      <c r="BQ67" s="58">
        <v>61</v>
      </c>
      <c r="BR67" s="87"/>
      <c r="BS67" s="744"/>
      <c r="BT67" s="745"/>
      <c r="BU67" s="745"/>
      <c r="BV67" s="745"/>
      <c r="BW67" s="745"/>
      <c r="BX67" s="745"/>
      <c r="BY67" s="745"/>
      <c r="BZ67" s="745"/>
      <c r="CA67" s="745"/>
      <c r="CB67" s="745"/>
      <c r="CC67" s="745"/>
      <c r="CD67" s="745"/>
      <c r="CE67" s="745"/>
      <c r="CF67" s="745"/>
      <c r="CG67" s="746"/>
      <c r="CH67" s="736"/>
      <c r="CI67" s="737"/>
      <c r="CJ67" s="737"/>
      <c r="CK67" s="737"/>
      <c r="CL67" s="738"/>
      <c r="CM67" s="736"/>
      <c r="CN67" s="737"/>
      <c r="CO67" s="737"/>
      <c r="CP67" s="737"/>
      <c r="CQ67" s="738"/>
      <c r="CR67" s="736"/>
      <c r="CS67" s="737"/>
      <c r="CT67" s="737"/>
      <c r="CU67" s="737"/>
      <c r="CV67" s="738"/>
      <c r="CW67" s="736"/>
      <c r="CX67" s="737"/>
      <c r="CY67" s="737"/>
      <c r="CZ67" s="737"/>
      <c r="DA67" s="738"/>
      <c r="DB67" s="736"/>
      <c r="DC67" s="737"/>
      <c r="DD67" s="737"/>
      <c r="DE67" s="737"/>
      <c r="DF67" s="738"/>
      <c r="DG67" s="736"/>
      <c r="DH67" s="737"/>
      <c r="DI67" s="737"/>
      <c r="DJ67" s="737"/>
      <c r="DK67" s="738"/>
      <c r="DL67" s="736"/>
      <c r="DM67" s="737"/>
      <c r="DN67" s="737"/>
      <c r="DO67" s="737"/>
      <c r="DP67" s="738"/>
      <c r="DQ67" s="736"/>
      <c r="DR67" s="737"/>
      <c r="DS67" s="737"/>
      <c r="DT67" s="737"/>
      <c r="DU67" s="738"/>
      <c r="DV67" s="744"/>
      <c r="DW67" s="745"/>
      <c r="DX67" s="745"/>
      <c r="DY67" s="745"/>
      <c r="DZ67" s="747"/>
      <c r="EA67" s="53"/>
    </row>
    <row r="68" spans="1:131" s="50" customFormat="1" ht="26.25" customHeight="1" x14ac:dyDescent="0.15">
      <c r="A68" s="57">
        <v>1</v>
      </c>
      <c r="B68" s="630" t="s">
        <v>380</v>
      </c>
      <c r="C68" s="631"/>
      <c r="D68" s="631"/>
      <c r="E68" s="631"/>
      <c r="F68" s="631"/>
      <c r="G68" s="631"/>
      <c r="H68" s="631"/>
      <c r="I68" s="631"/>
      <c r="J68" s="631"/>
      <c r="K68" s="631"/>
      <c r="L68" s="631"/>
      <c r="M68" s="631"/>
      <c r="N68" s="631"/>
      <c r="O68" s="631"/>
      <c r="P68" s="677"/>
      <c r="Q68" s="678">
        <v>2087</v>
      </c>
      <c r="R68" s="679"/>
      <c r="S68" s="679"/>
      <c r="T68" s="679"/>
      <c r="U68" s="679"/>
      <c r="V68" s="679">
        <v>1968</v>
      </c>
      <c r="W68" s="679"/>
      <c r="X68" s="679"/>
      <c r="Y68" s="679"/>
      <c r="Z68" s="679"/>
      <c r="AA68" s="679">
        <v>119</v>
      </c>
      <c r="AB68" s="679"/>
      <c r="AC68" s="679"/>
      <c r="AD68" s="679"/>
      <c r="AE68" s="679"/>
      <c r="AF68" s="679">
        <v>119</v>
      </c>
      <c r="AG68" s="679"/>
      <c r="AH68" s="679"/>
      <c r="AI68" s="679"/>
      <c r="AJ68" s="679"/>
      <c r="AK68" s="679">
        <v>1</v>
      </c>
      <c r="AL68" s="679"/>
      <c r="AM68" s="679"/>
      <c r="AN68" s="679"/>
      <c r="AO68" s="679"/>
      <c r="AP68" s="679">
        <v>181</v>
      </c>
      <c r="AQ68" s="679"/>
      <c r="AR68" s="679"/>
      <c r="AS68" s="679"/>
      <c r="AT68" s="679"/>
      <c r="AU68" s="679">
        <v>12</v>
      </c>
      <c r="AV68" s="679"/>
      <c r="AW68" s="679"/>
      <c r="AX68" s="679"/>
      <c r="AY68" s="679"/>
      <c r="AZ68" s="685"/>
      <c r="BA68" s="685"/>
      <c r="BB68" s="685"/>
      <c r="BC68" s="685"/>
      <c r="BD68" s="686"/>
      <c r="BE68" s="61"/>
      <c r="BF68" s="61"/>
      <c r="BG68" s="61"/>
      <c r="BH68" s="61"/>
      <c r="BI68" s="61"/>
      <c r="BJ68" s="61"/>
      <c r="BK68" s="61"/>
      <c r="BL68" s="61"/>
      <c r="BM68" s="61"/>
      <c r="BN68" s="61"/>
      <c r="BO68" s="61"/>
      <c r="BP68" s="61"/>
      <c r="BQ68" s="58">
        <v>62</v>
      </c>
      <c r="BR68" s="87"/>
      <c r="BS68" s="744"/>
      <c r="BT68" s="745"/>
      <c r="BU68" s="745"/>
      <c r="BV68" s="745"/>
      <c r="BW68" s="745"/>
      <c r="BX68" s="745"/>
      <c r="BY68" s="745"/>
      <c r="BZ68" s="745"/>
      <c r="CA68" s="745"/>
      <c r="CB68" s="745"/>
      <c r="CC68" s="745"/>
      <c r="CD68" s="745"/>
      <c r="CE68" s="745"/>
      <c r="CF68" s="745"/>
      <c r="CG68" s="746"/>
      <c r="CH68" s="736"/>
      <c r="CI68" s="737"/>
      <c r="CJ68" s="737"/>
      <c r="CK68" s="737"/>
      <c r="CL68" s="738"/>
      <c r="CM68" s="736"/>
      <c r="CN68" s="737"/>
      <c r="CO68" s="737"/>
      <c r="CP68" s="737"/>
      <c r="CQ68" s="738"/>
      <c r="CR68" s="736"/>
      <c r="CS68" s="737"/>
      <c r="CT68" s="737"/>
      <c r="CU68" s="737"/>
      <c r="CV68" s="738"/>
      <c r="CW68" s="736"/>
      <c r="CX68" s="737"/>
      <c r="CY68" s="737"/>
      <c r="CZ68" s="737"/>
      <c r="DA68" s="738"/>
      <c r="DB68" s="736"/>
      <c r="DC68" s="737"/>
      <c r="DD68" s="737"/>
      <c r="DE68" s="737"/>
      <c r="DF68" s="738"/>
      <c r="DG68" s="736"/>
      <c r="DH68" s="737"/>
      <c r="DI68" s="737"/>
      <c r="DJ68" s="737"/>
      <c r="DK68" s="738"/>
      <c r="DL68" s="736"/>
      <c r="DM68" s="737"/>
      <c r="DN68" s="737"/>
      <c r="DO68" s="737"/>
      <c r="DP68" s="738"/>
      <c r="DQ68" s="736"/>
      <c r="DR68" s="737"/>
      <c r="DS68" s="737"/>
      <c r="DT68" s="737"/>
      <c r="DU68" s="738"/>
      <c r="DV68" s="744"/>
      <c r="DW68" s="745"/>
      <c r="DX68" s="745"/>
      <c r="DY68" s="745"/>
      <c r="DZ68" s="747"/>
      <c r="EA68" s="53"/>
    </row>
    <row r="69" spans="1:131" s="50" customFormat="1" ht="26.25" customHeight="1" x14ac:dyDescent="0.15">
      <c r="A69" s="58">
        <v>2</v>
      </c>
      <c r="B69" s="668" t="s">
        <v>419</v>
      </c>
      <c r="C69" s="669"/>
      <c r="D69" s="669"/>
      <c r="E69" s="669"/>
      <c r="F69" s="669"/>
      <c r="G69" s="669"/>
      <c r="H69" s="669"/>
      <c r="I69" s="669"/>
      <c r="J69" s="669"/>
      <c r="K69" s="669"/>
      <c r="L69" s="669"/>
      <c r="M69" s="669"/>
      <c r="N69" s="669"/>
      <c r="O69" s="669"/>
      <c r="P69" s="670"/>
      <c r="Q69" s="659">
        <v>109</v>
      </c>
      <c r="R69" s="660"/>
      <c r="S69" s="660"/>
      <c r="T69" s="660"/>
      <c r="U69" s="660"/>
      <c r="V69" s="660">
        <v>39</v>
      </c>
      <c r="W69" s="660"/>
      <c r="X69" s="660"/>
      <c r="Y69" s="660"/>
      <c r="Z69" s="660"/>
      <c r="AA69" s="660">
        <v>70</v>
      </c>
      <c r="AB69" s="660"/>
      <c r="AC69" s="660"/>
      <c r="AD69" s="660"/>
      <c r="AE69" s="660"/>
      <c r="AF69" s="660">
        <v>70</v>
      </c>
      <c r="AG69" s="660"/>
      <c r="AH69" s="660"/>
      <c r="AI69" s="660"/>
      <c r="AJ69" s="660"/>
      <c r="AK69" s="660">
        <v>90</v>
      </c>
      <c r="AL69" s="660"/>
      <c r="AM69" s="660"/>
      <c r="AN69" s="660"/>
      <c r="AO69" s="660"/>
      <c r="AP69" s="660" t="s">
        <v>188</v>
      </c>
      <c r="AQ69" s="660"/>
      <c r="AR69" s="660"/>
      <c r="AS69" s="660"/>
      <c r="AT69" s="660"/>
      <c r="AU69" s="660" t="s">
        <v>188</v>
      </c>
      <c r="AV69" s="660"/>
      <c r="AW69" s="660"/>
      <c r="AX69" s="660"/>
      <c r="AY69" s="660"/>
      <c r="AZ69" s="666"/>
      <c r="BA69" s="666"/>
      <c r="BB69" s="666"/>
      <c r="BC69" s="666"/>
      <c r="BD69" s="667"/>
      <c r="BE69" s="61"/>
      <c r="BF69" s="61"/>
      <c r="BG69" s="61"/>
      <c r="BH69" s="61"/>
      <c r="BI69" s="61"/>
      <c r="BJ69" s="61"/>
      <c r="BK69" s="61"/>
      <c r="BL69" s="61"/>
      <c r="BM69" s="61"/>
      <c r="BN69" s="61"/>
      <c r="BO69" s="61"/>
      <c r="BP69" s="61"/>
      <c r="BQ69" s="58">
        <v>63</v>
      </c>
      <c r="BR69" s="87"/>
      <c r="BS69" s="744"/>
      <c r="BT69" s="745"/>
      <c r="BU69" s="745"/>
      <c r="BV69" s="745"/>
      <c r="BW69" s="745"/>
      <c r="BX69" s="745"/>
      <c r="BY69" s="745"/>
      <c r="BZ69" s="745"/>
      <c r="CA69" s="745"/>
      <c r="CB69" s="745"/>
      <c r="CC69" s="745"/>
      <c r="CD69" s="745"/>
      <c r="CE69" s="745"/>
      <c r="CF69" s="745"/>
      <c r="CG69" s="746"/>
      <c r="CH69" s="736"/>
      <c r="CI69" s="737"/>
      <c r="CJ69" s="737"/>
      <c r="CK69" s="737"/>
      <c r="CL69" s="738"/>
      <c r="CM69" s="736"/>
      <c r="CN69" s="737"/>
      <c r="CO69" s="737"/>
      <c r="CP69" s="737"/>
      <c r="CQ69" s="738"/>
      <c r="CR69" s="736"/>
      <c r="CS69" s="737"/>
      <c r="CT69" s="737"/>
      <c r="CU69" s="737"/>
      <c r="CV69" s="738"/>
      <c r="CW69" s="736"/>
      <c r="CX69" s="737"/>
      <c r="CY69" s="737"/>
      <c r="CZ69" s="737"/>
      <c r="DA69" s="738"/>
      <c r="DB69" s="736"/>
      <c r="DC69" s="737"/>
      <c r="DD69" s="737"/>
      <c r="DE69" s="737"/>
      <c r="DF69" s="738"/>
      <c r="DG69" s="736"/>
      <c r="DH69" s="737"/>
      <c r="DI69" s="737"/>
      <c r="DJ69" s="737"/>
      <c r="DK69" s="738"/>
      <c r="DL69" s="736"/>
      <c r="DM69" s="737"/>
      <c r="DN69" s="737"/>
      <c r="DO69" s="737"/>
      <c r="DP69" s="738"/>
      <c r="DQ69" s="736"/>
      <c r="DR69" s="737"/>
      <c r="DS69" s="737"/>
      <c r="DT69" s="737"/>
      <c r="DU69" s="738"/>
      <c r="DV69" s="744"/>
      <c r="DW69" s="745"/>
      <c r="DX69" s="745"/>
      <c r="DY69" s="745"/>
      <c r="DZ69" s="747"/>
      <c r="EA69" s="53"/>
    </row>
    <row r="70" spans="1:131" s="50" customFormat="1" ht="26.25" customHeight="1" x14ac:dyDescent="0.15">
      <c r="A70" s="58">
        <v>3</v>
      </c>
      <c r="B70" s="668" t="s">
        <v>156</v>
      </c>
      <c r="C70" s="669"/>
      <c r="D70" s="669"/>
      <c r="E70" s="669"/>
      <c r="F70" s="669"/>
      <c r="G70" s="669"/>
      <c r="H70" s="669"/>
      <c r="I70" s="669"/>
      <c r="J70" s="669"/>
      <c r="K70" s="669"/>
      <c r="L70" s="669"/>
      <c r="M70" s="669"/>
      <c r="N70" s="669"/>
      <c r="O70" s="669"/>
      <c r="P70" s="670"/>
      <c r="Q70" s="659">
        <v>224</v>
      </c>
      <c r="R70" s="660"/>
      <c r="S70" s="660"/>
      <c r="T70" s="660"/>
      <c r="U70" s="660"/>
      <c r="V70" s="660">
        <v>216</v>
      </c>
      <c r="W70" s="660"/>
      <c r="X70" s="660"/>
      <c r="Y70" s="660"/>
      <c r="Z70" s="660"/>
      <c r="AA70" s="660">
        <v>8</v>
      </c>
      <c r="AB70" s="660"/>
      <c r="AC70" s="660"/>
      <c r="AD70" s="660"/>
      <c r="AE70" s="660"/>
      <c r="AF70" s="660">
        <v>8</v>
      </c>
      <c r="AG70" s="660"/>
      <c r="AH70" s="660"/>
      <c r="AI70" s="660"/>
      <c r="AJ70" s="660"/>
      <c r="AK70" s="660" t="s">
        <v>188</v>
      </c>
      <c r="AL70" s="660"/>
      <c r="AM70" s="660"/>
      <c r="AN70" s="660"/>
      <c r="AO70" s="660"/>
      <c r="AP70" s="660" t="s">
        <v>188</v>
      </c>
      <c r="AQ70" s="660"/>
      <c r="AR70" s="660"/>
      <c r="AS70" s="660"/>
      <c r="AT70" s="660"/>
      <c r="AU70" s="660" t="s">
        <v>188</v>
      </c>
      <c r="AV70" s="660"/>
      <c r="AW70" s="660"/>
      <c r="AX70" s="660"/>
      <c r="AY70" s="660"/>
      <c r="AZ70" s="666"/>
      <c r="BA70" s="666"/>
      <c r="BB70" s="666"/>
      <c r="BC70" s="666"/>
      <c r="BD70" s="667"/>
      <c r="BE70" s="61"/>
      <c r="BF70" s="61"/>
      <c r="BG70" s="61"/>
      <c r="BH70" s="61"/>
      <c r="BI70" s="61"/>
      <c r="BJ70" s="61"/>
      <c r="BK70" s="61"/>
      <c r="BL70" s="61"/>
      <c r="BM70" s="61"/>
      <c r="BN70" s="61"/>
      <c r="BO70" s="61"/>
      <c r="BP70" s="61"/>
      <c r="BQ70" s="58">
        <v>64</v>
      </c>
      <c r="BR70" s="87"/>
      <c r="BS70" s="744"/>
      <c r="BT70" s="745"/>
      <c r="BU70" s="745"/>
      <c r="BV70" s="745"/>
      <c r="BW70" s="745"/>
      <c r="BX70" s="745"/>
      <c r="BY70" s="745"/>
      <c r="BZ70" s="745"/>
      <c r="CA70" s="745"/>
      <c r="CB70" s="745"/>
      <c r="CC70" s="745"/>
      <c r="CD70" s="745"/>
      <c r="CE70" s="745"/>
      <c r="CF70" s="745"/>
      <c r="CG70" s="746"/>
      <c r="CH70" s="736"/>
      <c r="CI70" s="737"/>
      <c r="CJ70" s="737"/>
      <c r="CK70" s="737"/>
      <c r="CL70" s="738"/>
      <c r="CM70" s="736"/>
      <c r="CN70" s="737"/>
      <c r="CO70" s="737"/>
      <c r="CP70" s="737"/>
      <c r="CQ70" s="738"/>
      <c r="CR70" s="736"/>
      <c r="CS70" s="737"/>
      <c r="CT70" s="737"/>
      <c r="CU70" s="737"/>
      <c r="CV70" s="738"/>
      <c r="CW70" s="736"/>
      <c r="CX70" s="737"/>
      <c r="CY70" s="737"/>
      <c r="CZ70" s="737"/>
      <c r="DA70" s="738"/>
      <c r="DB70" s="736"/>
      <c r="DC70" s="737"/>
      <c r="DD70" s="737"/>
      <c r="DE70" s="737"/>
      <c r="DF70" s="738"/>
      <c r="DG70" s="736"/>
      <c r="DH70" s="737"/>
      <c r="DI70" s="737"/>
      <c r="DJ70" s="737"/>
      <c r="DK70" s="738"/>
      <c r="DL70" s="736"/>
      <c r="DM70" s="737"/>
      <c r="DN70" s="737"/>
      <c r="DO70" s="737"/>
      <c r="DP70" s="738"/>
      <c r="DQ70" s="736"/>
      <c r="DR70" s="737"/>
      <c r="DS70" s="737"/>
      <c r="DT70" s="737"/>
      <c r="DU70" s="738"/>
      <c r="DV70" s="744"/>
      <c r="DW70" s="745"/>
      <c r="DX70" s="745"/>
      <c r="DY70" s="745"/>
      <c r="DZ70" s="747"/>
      <c r="EA70" s="53"/>
    </row>
    <row r="71" spans="1:131" s="50" customFormat="1" ht="26.25" customHeight="1" x14ac:dyDescent="0.15">
      <c r="A71" s="58">
        <v>4</v>
      </c>
      <c r="B71" s="668" t="s">
        <v>429</v>
      </c>
      <c r="C71" s="669"/>
      <c r="D71" s="669"/>
      <c r="E71" s="669"/>
      <c r="F71" s="669"/>
      <c r="G71" s="669"/>
      <c r="H71" s="669"/>
      <c r="I71" s="669"/>
      <c r="J71" s="669"/>
      <c r="K71" s="669"/>
      <c r="L71" s="669"/>
      <c r="M71" s="669"/>
      <c r="N71" s="669"/>
      <c r="O71" s="669"/>
      <c r="P71" s="670"/>
      <c r="Q71" s="659">
        <v>2236</v>
      </c>
      <c r="R71" s="660"/>
      <c r="S71" s="660"/>
      <c r="T71" s="660"/>
      <c r="U71" s="660"/>
      <c r="V71" s="660">
        <v>2200</v>
      </c>
      <c r="W71" s="660"/>
      <c r="X71" s="660"/>
      <c r="Y71" s="660"/>
      <c r="Z71" s="660"/>
      <c r="AA71" s="660">
        <v>35</v>
      </c>
      <c r="AB71" s="660"/>
      <c r="AC71" s="660"/>
      <c r="AD71" s="660"/>
      <c r="AE71" s="660"/>
      <c r="AF71" s="660">
        <v>35</v>
      </c>
      <c r="AG71" s="660"/>
      <c r="AH71" s="660"/>
      <c r="AI71" s="660"/>
      <c r="AJ71" s="660"/>
      <c r="AK71" s="660" t="s">
        <v>188</v>
      </c>
      <c r="AL71" s="660"/>
      <c r="AM71" s="660"/>
      <c r="AN71" s="660"/>
      <c r="AO71" s="660"/>
      <c r="AP71" s="660">
        <v>1843</v>
      </c>
      <c r="AQ71" s="660"/>
      <c r="AR71" s="660"/>
      <c r="AS71" s="660"/>
      <c r="AT71" s="660"/>
      <c r="AU71" s="660">
        <v>9</v>
      </c>
      <c r="AV71" s="660"/>
      <c r="AW71" s="660"/>
      <c r="AX71" s="660"/>
      <c r="AY71" s="660"/>
      <c r="AZ71" s="666"/>
      <c r="BA71" s="666"/>
      <c r="BB71" s="666"/>
      <c r="BC71" s="666"/>
      <c r="BD71" s="667"/>
      <c r="BE71" s="61"/>
      <c r="BF71" s="61"/>
      <c r="BG71" s="61"/>
      <c r="BH71" s="61"/>
      <c r="BI71" s="61"/>
      <c r="BJ71" s="61"/>
      <c r="BK71" s="61"/>
      <c r="BL71" s="61"/>
      <c r="BM71" s="61"/>
      <c r="BN71" s="61"/>
      <c r="BO71" s="61"/>
      <c r="BP71" s="61"/>
      <c r="BQ71" s="58">
        <v>65</v>
      </c>
      <c r="BR71" s="87"/>
      <c r="BS71" s="744"/>
      <c r="BT71" s="745"/>
      <c r="BU71" s="745"/>
      <c r="BV71" s="745"/>
      <c r="BW71" s="745"/>
      <c r="BX71" s="745"/>
      <c r="BY71" s="745"/>
      <c r="BZ71" s="745"/>
      <c r="CA71" s="745"/>
      <c r="CB71" s="745"/>
      <c r="CC71" s="745"/>
      <c r="CD71" s="745"/>
      <c r="CE71" s="745"/>
      <c r="CF71" s="745"/>
      <c r="CG71" s="746"/>
      <c r="CH71" s="736"/>
      <c r="CI71" s="737"/>
      <c r="CJ71" s="737"/>
      <c r="CK71" s="737"/>
      <c r="CL71" s="738"/>
      <c r="CM71" s="736"/>
      <c r="CN71" s="737"/>
      <c r="CO71" s="737"/>
      <c r="CP71" s="737"/>
      <c r="CQ71" s="738"/>
      <c r="CR71" s="736"/>
      <c r="CS71" s="737"/>
      <c r="CT71" s="737"/>
      <c r="CU71" s="737"/>
      <c r="CV71" s="738"/>
      <c r="CW71" s="736"/>
      <c r="CX71" s="737"/>
      <c r="CY71" s="737"/>
      <c r="CZ71" s="737"/>
      <c r="DA71" s="738"/>
      <c r="DB71" s="736"/>
      <c r="DC71" s="737"/>
      <c r="DD71" s="737"/>
      <c r="DE71" s="737"/>
      <c r="DF71" s="738"/>
      <c r="DG71" s="736"/>
      <c r="DH71" s="737"/>
      <c r="DI71" s="737"/>
      <c r="DJ71" s="737"/>
      <c r="DK71" s="738"/>
      <c r="DL71" s="736"/>
      <c r="DM71" s="737"/>
      <c r="DN71" s="737"/>
      <c r="DO71" s="737"/>
      <c r="DP71" s="738"/>
      <c r="DQ71" s="736"/>
      <c r="DR71" s="737"/>
      <c r="DS71" s="737"/>
      <c r="DT71" s="737"/>
      <c r="DU71" s="738"/>
      <c r="DV71" s="744"/>
      <c r="DW71" s="745"/>
      <c r="DX71" s="745"/>
      <c r="DY71" s="745"/>
      <c r="DZ71" s="747"/>
      <c r="EA71" s="53"/>
    </row>
    <row r="72" spans="1:131" s="50" customFormat="1" ht="26.25" customHeight="1" x14ac:dyDescent="0.15">
      <c r="A72" s="58">
        <v>5</v>
      </c>
      <c r="B72" s="668" t="s">
        <v>59</v>
      </c>
      <c r="C72" s="669"/>
      <c r="D72" s="669"/>
      <c r="E72" s="669"/>
      <c r="F72" s="669"/>
      <c r="G72" s="669"/>
      <c r="H72" s="669"/>
      <c r="I72" s="669"/>
      <c r="J72" s="669"/>
      <c r="K72" s="669"/>
      <c r="L72" s="669"/>
      <c r="M72" s="669"/>
      <c r="N72" s="669"/>
      <c r="O72" s="669"/>
      <c r="P72" s="670"/>
      <c r="Q72" s="659">
        <v>117</v>
      </c>
      <c r="R72" s="660"/>
      <c r="S72" s="660"/>
      <c r="T72" s="660"/>
      <c r="U72" s="660"/>
      <c r="V72" s="660">
        <v>114</v>
      </c>
      <c r="W72" s="660"/>
      <c r="X72" s="660"/>
      <c r="Y72" s="660"/>
      <c r="Z72" s="660"/>
      <c r="AA72" s="660">
        <v>3</v>
      </c>
      <c r="AB72" s="660"/>
      <c r="AC72" s="660"/>
      <c r="AD72" s="660"/>
      <c r="AE72" s="660"/>
      <c r="AF72" s="660">
        <v>3</v>
      </c>
      <c r="AG72" s="660"/>
      <c r="AH72" s="660"/>
      <c r="AI72" s="660"/>
      <c r="AJ72" s="660"/>
      <c r="AK72" s="660" t="s">
        <v>188</v>
      </c>
      <c r="AL72" s="660"/>
      <c r="AM72" s="660"/>
      <c r="AN72" s="660"/>
      <c r="AO72" s="660"/>
      <c r="AP72" s="660" t="s">
        <v>188</v>
      </c>
      <c r="AQ72" s="660"/>
      <c r="AR72" s="660"/>
      <c r="AS72" s="660"/>
      <c r="AT72" s="660"/>
      <c r="AU72" s="660" t="s">
        <v>188</v>
      </c>
      <c r="AV72" s="660"/>
      <c r="AW72" s="660"/>
      <c r="AX72" s="660"/>
      <c r="AY72" s="660"/>
      <c r="AZ72" s="666"/>
      <c r="BA72" s="666"/>
      <c r="BB72" s="666"/>
      <c r="BC72" s="666"/>
      <c r="BD72" s="667"/>
      <c r="BE72" s="61"/>
      <c r="BF72" s="61"/>
      <c r="BG72" s="61"/>
      <c r="BH72" s="61"/>
      <c r="BI72" s="61"/>
      <c r="BJ72" s="61"/>
      <c r="BK72" s="61"/>
      <c r="BL72" s="61"/>
      <c r="BM72" s="61"/>
      <c r="BN72" s="61"/>
      <c r="BO72" s="61"/>
      <c r="BP72" s="61"/>
      <c r="BQ72" s="58">
        <v>66</v>
      </c>
      <c r="BR72" s="87"/>
      <c r="BS72" s="744"/>
      <c r="BT72" s="745"/>
      <c r="BU72" s="745"/>
      <c r="BV72" s="745"/>
      <c r="BW72" s="745"/>
      <c r="BX72" s="745"/>
      <c r="BY72" s="745"/>
      <c r="BZ72" s="745"/>
      <c r="CA72" s="745"/>
      <c r="CB72" s="745"/>
      <c r="CC72" s="745"/>
      <c r="CD72" s="745"/>
      <c r="CE72" s="745"/>
      <c r="CF72" s="745"/>
      <c r="CG72" s="746"/>
      <c r="CH72" s="736"/>
      <c r="CI72" s="737"/>
      <c r="CJ72" s="737"/>
      <c r="CK72" s="737"/>
      <c r="CL72" s="738"/>
      <c r="CM72" s="736"/>
      <c r="CN72" s="737"/>
      <c r="CO72" s="737"/>
      <c r="CP72" s="737"/>
      <c r="CQ72" s="738"/>
      <c r="CR72" s="736"/>
      <c r="CS72" s="737"/>
      <c r="CT72" s="737"/>
      <c r="CU72" s="737"/>
      <c r="CV72" s="738"/>
      <c r="CW72" s="736"/>
      <c r="CX72" s="737"/>
      <c r="CY72" s="737"/>
      <c r="CZ72" s="737"/>
      <c r="DA72" s="738"/>
      <c r="DB72" s="736"/>
      <c r="DC72" s="737"/>
      <c r="DD72" s="737"/>
      <c r="DE72" s="737"/>
      <c r="DF72" s="738"/>
      <c r="DG72" s="736"/>
      <c r="DH72" s="737"/>
      <c r="DI72" s="737"/>
      <c r="DJ72" s="737"/>
      <c r="DK72" s="738"/>
      <c r="DL72" s="736"/>
      <c r="DM72" s="737"/>
      <c r="DN72" s="737"/>
      <c r="DO72" s="737"/>
      <c r="DP72" s="738"/>
      <c r="DQ72" s="736"/>
      <c r="DR72" s="737"/>
      <c r="DS72" s="737"/>
      <c r="DT72" s="737"/>
      <c r="DU72" s="738"/>
      <c r="DV72" s="744"/>
      <c r="DW72" s="745"/>
      <c r="DX72" s="745"/>
      <c r="DY72" s="745"/>
      <c r="DZ72" s="747"/>
      <c r="EA72" s="53"/>
    </row>
    <row r="73" spans="1:131" s="50" customFormat="1" ht="26.25" customHeight="1" x14ac:dyDescent="0.15">
      <c r="A73" s="58">
        <v>6</v>
      </c>
      <c r="B73" s="668" t="s">
        <v>490</v>
      </c>
      <c r="C73" s="669"/>
      <c r="D73" s="669"/>
      <c r="E73" s="669"/>
      <c r="F73" s="669"/>
      <c r="G73" s="669"/>
      <c r="H73" s="669"/>
      <c r="I73" s="669"/>
      <c r="J73" s="669"/>
      <c r="K73" s="669"/>
      <c r="L73" s="669"/>
      <c r="M73" s="669"/>
      <c r="N73" s="669"/>
      <c r="O73" s="669"/>
      <c r="P73" s="670"/>
      <c r="Q73" s="659">
        <v>0</v>
      </c>
      <c r="R73" s="660"/>
      <c r="S73" s="660"/>
      <c r="T73" s="660"/>
      <c r="U73" s="660"/>
      <c r="V73" s="660">
        <v>0</v>
      </c>
      <c r="W73" s="660"/>
      <c r="X73" s="660"/>
      <c r="Y73" s="660"/>
      <c r="Z73" s="660"/>
      <c r="AA73" s="660">
        <v>0</v>
      </c>
      <c r="AB73" s="660"/>
      <c r="AC73" s="660"/>
      <c r="AD73" s="660"/>
      <c r="AE73" s="660"/>
      <c r="AF73" s="660">
        <v>0</v>
      </c>
      <c r="AG73" s="660"/>
      <c r="AH73" s="660"/>
      <c r="AI73" s="660"/>
      <c r="AJ73" s="660"/>
      <c r="AK73" s="660">
        <v>0</v>
      </c>
      <c r="AL73" s="660"/>
      <c r="AM73" s="660"/>
      <c r="AN73" s="660"/>
      <c r="AO73" s="660"/>
      <c r="AP73" s="660" t="s">
        <v>188</v>
      </c>
      <c r="AQ73" s="660"/>
      <c r="AR73" s="660"/>
      <c r="AS73" s="660"/>
      <c r="AT73" s="660"/>
      <c r="AU73" s="660" t="s">
        <v>188</v>
      </c>
      <c r="AV73" s="660"/>
      <c r="AW73" s="660"/>
      <c r="AX73" s="660"/>
      <c r="AY73" s="660"/>
      <c r="AZ73" s="666"/>
      <c r="BA73" s="666"/>
      <c r="BB73" s="666"/>
      <c r="BC73" s="666"/>
      <c r="BD73" s="667"/>
      <c r="BE73" s="61"/>
      <c r="BF73" s="61"/>
      <c r="BG73" s="61"/>
      <c r="BH73" s="61"/>
      <c r="BI73" s="61"/>
      <c r="BJ73" s="61"/>
      <c r="BK73" s="61"/>
      <c r="BL73" s="61"/>
      <c r="BM73" s="61"/>
      <c r="BN73" s="61"/>
      <c r="BO73" s="61"/>
      <c r="BP73" s="61"/>
      <c r="BQ73" s="58">
        <v>67</v>
      </c>
      <c r="BR73" s="87"/>
      <c r="BS73" s="744"/>
      <c r="BT73" s="745"/>
      <c r="BU73" s="745"/>
      <c r="BV73" s="745"/>
      <c r="BW73" s="745"/>
      <c r="BX73" s="745"/>
      <c r="BY73" s="745"/>
      <c r="BZ73" s="745"/>
      <c r="CA73" s="745"/>
      <c r="CB73" s="745"/>
      <c r="CC73" s="745"/>
      <c r="CD73" s="745"/>
      <c r="CE73" s="745"/>
      <c r="CF73" s="745"/>
      <c r="CG73" s="746"/>
      <c r="CH73" s="736"/>
      <c r="CI73" s="737"/>
      <c r="CJ73" s="737"/>
      <c r="CK73" s="737"/>
      <c r="CL73" s="738"/>
      <c r="CM73" s="736"/>
      <c r="CN73" s="737"/>
      <c r="CO73" s="737"/>
      <c r="CP73" s="737"/>
      <c r="CQ73" s="738"/>
      <c r="CR73" s="736"/>
      <c r="CS73" s="737"/>
      <c r="CT73" s="737"/>
      <c r="CU73" s="737"/>
      <c r="CV73" s="738"/>
      <c r="CW73" s="736"/>
      <c r="CX73" s="737"/>
      <c r="CY73" s="737"/>
      <c r="CZ73" s="737"/>
      <c r="DA73" s="738"/>
      <c r="DB73" s="736"/>
      <c r="DC73" s="737"/>
      <c r="DD73" s="737"/>
      <c r="DE73" s="737"/>
      <c r="DF73" s="738"/>
      <c r="DG73" s="736"/>
      <c r="DH73" s="737"/>
      <c r="DI73" s="737"/>
      <c r="DJ73" s="737"/>
      <c r="DK73" s="738"/>
      <c r="DL73" s="736"/>
      <c r="DM73" s="737"/>
      <c r="DN73" s="737"/>
      <c r="DO73" s="737"/>
      <c r="DP73" s="738"/>
      <c r="DQ73" s="736"/>
      <c r="DR73" s="737"/>
      <c r="DS73" s="737"/>
      <c r="DT73" s="737"/>
      <c r="DU73" s="738"/>
      <c r="DV73" s="744"/>
      <c r="DW73" s="745"/>
      <c r="DX73" s="745"/>
      <c r="DY73" s="745"/>
      <c r="DZ73" s="747"/>
      <c r="EA73" s="53"/>
    </row>
    <row r="74" spans="1:131" s="50" customFormat="1" ht="26.25" customHeight="1" x14ac:dyDescent="0.15">
      <c r="A74" s="58">
        <v>7</v>
      </c>
      <c r="B74" s="668" t="s">
        <v>294</v>
      </c>
      <c r="C74" s="669"/>
      <c r="D74" s="669"/>
      <c r="E74" s="669"/>
      <c r="F74" s="669"/>
      <c r="G74" s="669"/>
      <c r="H74" s="669"/>
      <c r="I74" s="669"/>
      <c r="J74" s="669"/>
      <c r="K74" s="669"/>
      <c r="L74" s="669"/>
      <c r="M74" s="669"/>
      <c r="N74" s="669"/>
      <c r="O74" s="669"/>
      <c r="P74" s="670"/>
      <c r="Q74" s="659">
        <v>3100</v>
      </c>
      <c r="R74" s="660"/>
      <c r="S74" s="660"/>
      <c r="T74" s="660"/>
      <c r="U74" s="660"/>
      <c r="V74" s="660">
        <v>2938</v>
      </c>
      <c r="W74" s="660"/>
      <c r="X74" s="660"/>
      <c r="Y74" s="660"/>
      <c r="Z74" s="660"/>
      <c r="AA74" s="660">
        <v>162</v>
      </c>
      <c r="AB74" s="660"/>
      <c r="AC74" s="660"/>
      <c r="AD74" s="660"/>
      <c r="AE74" s="660"/>
      <c r="AF74" s="660">
        <v>162</v>
      </c>
      <c r="AG74" s="660"/>
      <c r="AH74" s="660"/>
      <c r="AI74" s="660"/>
      <c r="AJ74" s="660"/>
      <c r="AK74" s="660" t="s">
        <v>188</v>
      </c>
      <c r="AL74" s="660"/>
      <c r="AM74" s="660"/>
      <c r="AN74" s="660"/>
      <c r="AO74" s="660"/>
      <c r="AP74" s="660">
        <v>2308</v>
      </c>
      <c r="AQ74" s="660"/>
      <c r="AR74" s="660"/>
      <c r="AS74" s="660"/>
      <c r="AT74" s="660"/>
      <c r="AU74" s="660">
        <v>27</v>
      </c>
      <c r="AV74" s="660"/>
      <c r="AW74" s="660"/>
      <c r="AX74" s="660"/>
      <c r="AY74" s="660"/>
      <c r="AZ74" s="666"/>
      <c r="BA74" s="666"/>
      <c r="BB74" s="666"/>
      <c r="BC74" s="666"/>
      <c r="BD74" s="667"/>
      <c r="BE74" s="61"/>
      <c r="BF74" s="61"/>
      <c r="BG74" s="61"/>
      <c r="BH74" s="61"/>
      <c r="BI74" s="61"/>
      <c r="BJ74" s="61"/>
      <c r="BK74" s="61"/>
      <c r="BL74" s="61"/>
      <c r="BM74" s="61"/>
      <c r="BN74" s="61"/>
      <c r="BO74" s="61"/>
      <c r="BP74" s="61"/>
      <c r="BQ74" s="58">
        <v>68</v>
      </c>
      <c r="BR74" s="87"/>
      <c r="BS74" s="744"/>
      <c r="BT74" s="745"/>
      <c r="BU74" s="745"/>
      <c r="BV74" s="745"/>
      <c r="BW74" s="745"/>
      <c r="BX74" s="745"/>
      <c r="BY74" s="745"/>
      <c r="BZ74" s="745"/>
      <c r="CA74" s="745"/>
      <c r="CB74" s="745"/>
      <c r="CC74" s="745"/>
      <c r="CD74" s="745"/>
      <c r="CE74" s="745"/>
      <c r="CF74" s="745"/>
      <c r="CG74" s="746"/>
      <c r="CH74" s="736"/>
      <c r="CI74" s="737"/>
      <c r="CJ74" s="737"/>
      <c r="CK74" s="737"/>
      <c r="CL74" s="738"/>
      <c r="CM74" s="736"/>
      <c r="CN74" s="737"/>
      <c r="CO74" s="737"/>
      <c r="CP74" s="737"/>
      <c r="CQ74" s="738"/>
      <c r="CR74" s="736"/>
      <c r="CS74" s="737"/>
      <c r="CT74" s="737"/>
      <c r="CU74" s="737"/>
      <c r="CV74" s="738"/>
      <c r="CW74" s="736"/>
      <c r="CX74" s="737"/>
      <c r="CY74" s="737"/>
      <c r="CZ74" s="737"/>
      <c r="DA74" s="738"/>
      <c r="DB74" s="736"/>
      <c r="DC74" s="737"/>
      <c r="DD74" s="737"/>
      <c r="DE74" s="737"/>
      <c r="DF74" s="738"/>
      <c r="DG74" s="736"/>
      <c r="DH74" s="737"/>
      <c r="DI74" s="737"/>
      <c r="DJ74" s="737"/>
      <c r="DK74" s="738"/>
      <c r="DL74" s="736"/>
      <c r="DM74" s="737"/>
      <c r="DN74" s="737"/>
      <c r="DO74" s="737"/>
      <c r="DP74" s="738"/>
      <c r="DQ74" s="736"/>
      <c r="DR74" s="737"/>
      <c r="DS74" s="737"/>
      <c r="DT74" s="737"/>
      <c r="DU74" s="738"/>
      <c r="DV74" s="744"/>
      <c r="DW74" s="745"/>
      <c r="DX74" s="745"/>
      <c r="DY74" s="745"/>
      <c r="DZ74" s="747"/>
      <c r="EA74" s="53"/>
    </row>
    <row r="75" spans="1:131" s="50" customFormat="1" ht="26.25" customHeight="1" x14ac:dyDescent="0.15">
      <c r="A75" s="58">
        <v>8</v>
      </c>
      <c r="B75" s="668" t="s">
        <v>38</v>
      </c>
      <c r="C75" s="669"/>
      <c r="D75" s="669"/>
      <c r="E75" s="669"/>
      <c r="F75" s="669"/>
      <c r="G75" s="669"/>
      <c r="H75" s="669"/>
      <c r="I75" s="669"/>
      <c r="J75" s="669"/>
      <c r="K75" s="669"/>
      <c r="L75" s="669"/>
      <c r="M75" s="669"/>
      <c r="N75" s="669"/>
      <c r="O75" s="669"/>
      <c r="P75" s="670"/>
      <c r="Q75" s="671">
        <v>502</v>
      </c>
      <c r="R75" s="663"/>
      <c r="S75" s="663"/>
      <c r="T75" s="663"/>
      <c r="U75" s="665"/>
      <c r="V75" s="661">
        <v>462</v>
      </c>
      <c r="W75" s="663"/>
      <c r="X75" s="663"/>
      <c r="Y75" s="663"/>
      <c r="Z75" s="665"/>
      <c r="AA75" s="661">
        <v>40</v>
      </c>
      <c r="AB75" s="663"/>
      <c r="AC75" s="663"/>
      <c r="AD75" s="663"/>
      <c r="AE75" s="665"/>
      <c r="AF75" s="661">
        <v>40</v>
      </c>
      <c r="AG75" s="663"/>
      <c r="AH75" s="663"/>
      <c r="AI75" s="663"/>
      <c r="AJ75" s="665"/>
      <c r="AK75" s="661" t="s">
        <v>188</v>
      </c>
      <c r="AL75" s="663"/>
      <c r="AM75" s="663"/>
      <c r="AN75" s="663"/>
      <c r="AO75" s="665"/>
      <c r="AP75" s="661">
        <v>634</v>
      </c>
      <c r="AQ75" s="663"/>
      <c r="AR75" s="663"/>
      <c r="AS75" s="663"/>
      <c r="AT75" s="665"/>
      <c r="AU75" s="661">
        <v>44</v>
      </c>
      <c r="AV75" s="663"/>
      <c r="AW75" s="663"/>
      <c r="AX75" s="663"/>
      <c r="AY75" s="665"/>
      <c r="AZ75" s="666"/>
      <c r="BA75" s="666"/>
      <c r="BB75" s="666"/>
      <c r="BC75" s="666"/>
      <c r="BD75" s="667"/>
      <c r="BE75" s="61"/>
      <c r="BF75" s="61"/>
      <c r="BG75" s="61"/>
      <c r="BH75" s="61"/>
      <c r="BI75" s="61"/>
      <c r="BJ75" s="61"/>
      <c r="BK75" s="61"/>
      <c r="BL75" s="61"/>
      <c r="BM75" s="61"/>
      <c r="BN75" s="61"/>
      <c r="BO75" s="61"/>
      <c r="BP75" s="61"/>
      <c r="BQ75" s="58">
        <v>69</v>
      </c>
      <c r="BR75" s="87"/>
      <c r="BS75" s="744"/>
      <c r="BT75" s="745"/>
      <c r="BU75" s="745"/>
      <c r="BV75" s="745"/>
      <c r="BW75" s="745"/>
      <c r="BX75" s="745"/>
      <c r="BY75" s="745"/>
      <c r="BZ75" s="745"/>
      <c r="CA75" s="745"/>
      <c r="CB75" s="745"/>
      <c r="CC75" s="745"/>
      <c r="CD75" s="745"/>
      <c r="CE75" s="745"/>
      <c r="CF75" s="745"/>
      <c r="CG75" s="746"/>
      <c r="CH75" s="736"/>
      <c r="CI75" s="737"/>
      <c r="CJ75" s="737"/>
      <c r="CK75" s="737"/>
      <c r="CL75" s="738"/>
      <c r="CM75" s="736"/>
      <c r="CN75" s="737"/>
      <c r="CO75" s="737"/>
      <c r="CP75" s="737"/>
      <c r="CQ75" s="738"/>
      <c r="CR75" s="736"/>
      <c r="CS75" s="737"/>
      <c r="CT75" s="737"/>
      <c r="CU75" s="737"/>
      <c r="CV75" s="738"/>
      <c r="CW75" s="736"/>
      <c r="CX75" s="737"/>
      <c r="CY75" s="737"/>
      <c r="CZ75" s="737"/>
      <c r="DA75" s="738"/>
      <c r="DB75" s="736"/>
      <c r="DC75" s="737"/>
      <c r="DD75" s="737"/>
      <c r="DE75" s="737"/>
      <c r="DF75" s="738"/>
      <c r="DG75" s="736"/>
      <c r="DH75" s="737"/>
      <c r="DI75" s="737"/>
      <c r="DJ75" s="737"/>
      <c r="DK75" s="738"/>
      <c r="DL75" s="736"/>
      <c r="DM75" s="737"/>
      <c r="DN75" s="737"/>
      <c r="DO75" s="737"/>
      <c r="DP75" s="738"/>
      <c r="DQ75" s="736"/>
      <c r="DR75" s="737"/>
      <c r="DS75" s="737"/>
      <c r="DT75" s="737"/>
      <c r="DU75" s="738"/>
      <c r="DV75" s="744"/>
      <c r="DW75" s="745"/>
      <c r="DX75" s="745"/>
      <c r="DY75" s="745"/>
      <c r="DZ75" s="747"/>
      <c r="EA75" s="53"/>
    </row>
    <row r="76" spans="1:131" s="50" customFormat="1" ht="26.25" customHeight="1" x14ac:dyDescent="0.15">
      <c r="A76" s="58">
        <v>9</v>
      </c>
      <c r="B76" s="668" t="s">
        <v>229</v>
      </c>
      <c r="C76" s="669"/>
      <c r="D76" s="669"/>
      <c r="E76" s="669"/>
      <c r="F76" s="669"/>
      <c r="G76" s="669"/>
      <c r="H76" s="669"/>
      <c r="I76" s="669"/>
      <c r="J76" s="669"/>
      <c r="K76" s="669"/>
      <c r="L76" s="669"/>
      <c r="M76" s="669"/>
      <c r="N76" s="669"/>
      <c r="O76" s="669"/>
      <c r="P76" s="670"/>
      <c r="Q76" s="671">
        <v>40</v>
      </c>
      <c r="R76" s="663"/>
      <c r="S76" s="663"/>
      <c r="T76" s="663"/>
      <c r="U76" s="665"/>
      <c r="V76" s="661">
        <v>37</v>
      </c>
      <c r="W76" s="663"/>
      <c r="X76" s="663"/>
      <c r="Y76" s="663"/>
      <c r="Z76" s="665"/>
      <c r="AA76" s="661">
        <v>2</v>
      </c>
      <c r="AB76" s="663"/>
      <c r="AC76" s="663"/>
      <c r="AD76" s="663"/>
      <c r="AE76" s="665"/>
      <c r="AF76" s="661">
        <v>2</v>
      </c>
      <c r="AG76" s="663"/>
      <c r="AH76" s="663"/>
      <c r="AI76" s="663"/>
      <c r="AJ76" s="665"/>
      <c r="AK76" s="661">
        <v>7</v>
      </c>
      <c r="AL76" s="663"/>
      <c r="AM76" s="663"/>
      <c r="AN76" s="663"/>
      <c r="AO76" s="665"/>
      <c r="AP76" s="661" t="s">
        <v>188</v>
      </c>
      <c r="AQ76" s="663"/>
      <c r="AR76" s="663"/>
      <c r="AS76" s="663"/>
      <c r="AT76" s="665"/>
      <c r="AU76" s="661" t="s">
        <v>188</v>
      </c>
      <c r="AV76" s="663"/>
      <c r="AW76" s="663"/>
      <c r="AX76" s="663"/>
      <c r="AY76" s="665"/>
      <c r="AZ76" s="666"/>
      <c r="BA76" s="666"/>
      <c r="BB76" s="666"/>
      <c r="BC76" s="666"/>
      <c r="BD76" s="667"/>
      <c r="BE76" s="61"/>
      <c r="BF76" s="61"/>
      <c r="BG76" s="61"/>
      <c r="BH76" s="61"/>
      <c r="BI76" s="61"/>
      <c r="BJ76" s="61"/>
      <c r="BK76" s="61"/>
      <c r="BL76" s="61"/>
      <c r="BM76" s="61"/>
      <c r="BN76" s="61"/>
      <c r="BO76" s="61"/>
      <c r="BP76" s="61"/>
      <c r="BQ76" s="58">
        <v>70</v>
      </c>
      <c r="BR76" s="87"/>
      <c r="BS76" s="744"/>
      <c r="BT76" s="745"/>
      <c r="BU76" s="745"/>
      <c r="BV76" s="745"/>
      <c r="BW76" s="745"/>
      <c r="BX76" s="745"/>
      <c r="BY76" s="745"/>
      <c r="BZ76" s="745"/>
      <c r="CA76" s="745"/>
      <c r="CB76" s="745"/>
      <c r="CC76" s="745"/>
      <c r="CD76" s="745"/>
      <c r="CE76" s="745"/>
      <c r="CF76" s="745"/>
      <c r="CG76" s="746"/>
      <c r="CH76" s="736"/>
      <c r="CI76" s="737"/>
      <c r="CJ76" s="737"/>
      <c r="CK76" s="737"/>
      <c r="CL76" s="738"/>
      <c r="CM76" s="736"/>
      <c r="CN76" s="737"/>
      <c r="CO76" s="737"/>
      <c r="CP76" s="737"/>
      <c r="CQ76" s="738"/>
      <c r="CR76" s="736"/>
      <c r="CS76" s="737"/>
      <c r="CT76" s="737"/>
      <c r="CU76" s="737"/>
      <c r="CV76" s="738"/>
      <c r="CW76" s="736"/>
      <c r="CX76" s="737"/>
      <c r="CY76" s="737"/>
      <c r="CZ76" s="737"/>
      <c r="DA76" s="738"/>
      <c r="DB76" s="736"/>
      <c r="DC76" s="737"/>
      <c r="DD76" s="737"/>
      <c r="DE76" s="737"/>
      <c r="DF76" s="738"/>
      <c r="DG76" s="736"/>
      <c r="DH76" s="737"/>
      <c r="DI76" s="737"/>
      <c r="DJ76" s="737"/>
      <c r="DK76" s="738"/>
      <c r="DL76" s="736"/>
      <c r="DM76" s="737"/>
      <c r="DN76" s="737"/>
      <c r="DO76" s="737"/>
      <c r="DP76" s="738"/>
      <c r="DQ76" s="736"/>
      <c r="DR76" s="737"/>
      <c r="DS76" s="737"/>
      <c r="DT76" s="737"/>
      <c r="DU76" s="738"/>
      <c r="DV76" s="744"/>
      <c r="DW76" s="745"/>
      <c r="DX76" s="745"/>
      <c r="DY76" s="745"/>
      <c r="DZ76" s="747"/>
      <c r="EA76" s="53"/>
    </row>
    <row r="77" spans="1:131" s="50" customFormat="1" ht="26.25" customHeight="1" x14ac:dyDescent="0.15">
      <c r="A77" s="58">
        <v>10</v>
      </c>
      <c r="B77" s="668" t="s">
        <v>488</v>
      </c>
      <c r="C77" s="669"/>
      <c r="D77" s="669"/>
      <c r="E77" s="669"/>
      <c r="F77" s="669"/>
      <c r="G77" s="669"/>
      <c r="H77" s="669"/>
      <c r="I77" s="669"/>
      <c r="J77" s="669"/>
      <c r="K77" s="669"/>
      <c r="L77" s="669"/>
      <c r="M77" s="669"/>
      <c r="N77" s="669"/>
      <c r="O77" s="669"/>
      <c r="P77" s="670"/>
      <c r="Q77" s="671">
        <v>28</v>
      </c>
      <c r="R77" s="663"/>
      <c r="S77" s="663"/>
      <c r="T77" s="663"/>
      <c r="U77" s="665"/>
      <c r="V77" s="661">
        <v>27</v>
      </c>
      <c r="W77" s="663"/>
      <c r="X77" s="663"/>
      <c r="Y77" s="663"/>
      <c r="Z77" s="665"/>
      <c r="AA77" s="661">
        <v>1</v>
      </c>
      <c r="AB77" s="663"/>
      <c r="AC77" s="663"/>
      <c r="AD77" s="663"/>
      <c r="AE77" s="665"/>
      <c r="AF77" s="661">
        <v>1</v>
      </c>
      <c r="AG77" s="663"/>
      <c r="AH77" s="663"/>
      <c r="AI77" s="663"/>
      <c r="AJ77" s="665"/>
      <c r="AK77" s="661">
        <v>4</v>
      </c>
      <c r="AL77" s="663"/>
      <c r="AM77" s="663"/>
      <c r="AN77" s="663"/>
      <c r="AO77" s="665"/>
      <c r="AP77" s="661" t="s">
        <v>188</v>
      </c>
      <c r="AQ77" s="663"/>
      <c r="AR77" s="663"/>
      <c r="AS77" s="663"/>
      <c r="AT77" s="665"/>
      <c r="AU77" s="661" t="s">
        <v>188</v>
      </c>
      <c r="AV77" s="663"/>
      <c r="AW77" s="663"/>
      <c r="AX77" s="663"/>
      <c r="AY77" s="665"/>
      <c r="AZ77" s="666"/>
      <c r="BA77" s="666"/>
      <c r="BB77" s="666"/>
      <c r="BC77" s="666"/>
      <c r="BD77" s="667"/>
      <c r="BE77" s="61"/>
      <c r="BF77" s="61"/>
      <c r="BG77" s="61"/>
      <c r="BH77" s="61"/>
      <c r="BI77" s="61"/>
      <c r="BJ77" s="61"/>
      <c r="BK77" s="61"/>
      <c r="BL77" s="61"/>
      <c r="BM77" s="61"/>
      <c r="BN77" s="61"/>
      <c r="BO77" s="61"/>
      <c r="BP77" s="61"/>
      <c r="BQ77" s="58">
        <v>71</v>
      </c>
      <c r="BR77" s="87"/>
      <c r="BS77" s="744"/>
      <c r="BT77" s="745"/>
      <c r="BU77" s="745"/>
      <c r="BV77" s="745"/>
      <c r="BW77" s="745"/>
      <c r="BX77" s="745"/>
      <c r="BY77" s="745"/>
      <c r="BZ77" s="745"/>
      <c r="CA77" s="745"/>
      <c r="CB77" s="745"/>
      <c r="CC77" s="745"/>
      <c r="CD77" s="745"/>
      <c r="CE77" s="745"/>
      <c r="CF77" s="745"/>
      <c r="CG77" s="746"/>
      <c r="CH77" s="736"/>
      <c r="CI77" s="737"/>
      <c r="CJ77" s="737"/>
      <c r="CK77" s="737"/>
      <c r="CL77" s="738"/>
      <c r="CM77" s="736"/>
      <c r="CN77" s="737"/>
      <c r="CO77" s="737"/>
      <c r="CP77" s="737"/>
      <c r="CQ77" s="738"/>
      <c r="CR77" s="736"/>
      <c r="CS77" s="737"/>
      <c r="CT77" s="737"/>
      <c r="CU77" s="737"/>
      <c r="CV77" s="738"/>
      <c r="CW77" s="736"/>
      <c r="CX77" s="737"/>
      <c r="CY77" s="737"/>
      <c r="CZ77" s="737"/>
      <c r="DA77" s="738"/>
      <c r="DB77" s="736"/>
      <c r="DC77" s="737"/>
      <c r="DD77" s="737"/>
      <c r="DE77" s="737"/>
      <c r="DF77" s="738"/>
      <c r="DG77" s="736"/>
      <c r="DH77" s="737"/>
      <c r="DI77" s="737"/>
      <c r="DJ77" s="737"/>
      <c r="DK77" s="738"/>
      <c r="DL77" s="736"/>
      <c r="DM77" s="737"/>
      <c r="DN77" s="737"/>
      <c r="DO77" s="737"/>
      <c r="DP77" s="738"/>
      <c r="DQ77" s="736"/>
      <c r="DR77" s="737"/>
      <c r="DS77" s="737"/>
      <c r="DT77" s="737"/>
      <c r="DU77" s="738"/>
      <c r="DV77" s="744"/>
      <c r="DW77" s="745"/>
      <c r="DX77" s="745"/>
      <c r="DY77" s="745"/>
      <c r="DZ77" s="747"/>
      <c r="EA77" s="53"/>
    </row>
    <row r="78" spans="1:131" s="50" customFormat="1" ht="26.25" customHeight="1" x14ac:dyDescent="0.15">
      <c r="A78" s="58">
        <v>11</v>
      </c>
      <c r="B78" s="668" t="s">
        <v>298</v>
      </c>
      <c r="C78" s="669"/>
      <c r="D78" s="669"/>
      <c r="E78" s="669"/>
      <c r="F78" s="669"/>
      <c r="G78" s="669"/>
      <c r="H78" s="669"/>
      <c r="I78" s="669"/>
      <c r="J78" s="669"/>
      <c r="K78" s="669"/>
      <c r="L78" s="669"/>
      <c r="M78" s="669"/>
      <c r="N78" s="669"/>
      <c r="O78" s="669"/>
      <c r="P78" s="670"/>
      <c r="Q78" s="659">
        <v>455</v>
      </c>
      <c r="R78" s="660"/>
      <c r="S78" s="660"/>
      <c r="T78" s="660"/>
      <c r="U78" s="660"/>
      <c r="V78" s="660">
        <v>429</v>
      </c>
      <c r="W78" s="660"/>
      <c r="X78" s="660"/>
      <c r="Y78" s="660"/>
      <c r="Z78" s="660"/>
      <c r="AA78" s="660">
        <v>26</v>
      </c>
      <c r="AB78" s="660"/>
      <c r="AC78" s="660"/>
      <c r="AD78" s="660"/>
      <c r="AE78" s="660"/>
      <c r="AF78" s="660">
        <v>26</v>
      </c>
      <c r="AG78" s="660"/>
      <c r="AH78" s="660"/>
      <c r="AI78" s="660"/>
      <c r="AJ78" s="660"/>
      <c r="AK78" s="660" t="s">
        <v>188</v>
      </c>
      <c r="AL78" s="660"/>
      <c r="AM78" s="660"/>
      <c r="AN78" s="660"/>
      <c r="AO78" s="660"/>
      <c r="AP78" s="660" t="s">
        <v>188</v>
      </c>
      <c r="AQ78" s="660"/>
      <c r="AR78" s="660"/>
      <c r="AS78" s="660"/>
      <c r="AT78" s="660"/>
      <c r="AU78" s="660" t="s">
        <v>188</v>
      </c>
      <c r="AV78" s="660"/>
      <c r="AW78" s="660"/>
      <c r="AX78" s="660"/>
      <c r="AY78" s="660"/>
      <c r="AZ78" s="666"/>
      <c r="BA78" s="666"/>
      <c r="BB78" s="666"/>
      <c r="BC78" s="666"/>
      <c r="BD78" s="667"/>
      <c r="BE78" s="61"/>
      <c r="BF78" s="61"/>
      <c r="BG78" s="61"/>
      <c r="BH78" s="61"/>
      <c r="BI78" s="61"/>
      <c r="BJ78" s="53"/>
      <c r="BK78" s="53"/>
      <c r="BL78" s="53"/>
      <c r="BM78" s="53"/>
      <c r="BN78" s="53"/>
      <c r="BO78" s="61"/>
      <c r="BP78" s="61"/>
      <c r="BQ78" s="58">
        <v>72</v>
      </c>
      <c r="BR78" s="87"/>
      <c r="BS78" s="744"/>
      <c r="BT78" s="745"/>
      <c r="BU78" s="745"/>
      <c r="BV78" s="745"/>
      <c r="BW78" s="745"/>
      <c r="BX78" s="745"/>
      <c r="BY78" s="745"/>
      <c r="BZ78" s="745"/>
      <c r="CA78" s="745"/>
      <c r="CB78" s="745"/>
      <c r="CC78" s="745"/>
      <c r="CD78" s="745"/>
      <c r="CE78" s="745"/>
      <c r="CF78" s="745"/>
      <c r="CG78" s="746"/>
      <c r="CH78" s="736"/>
      <c r="CI78" s="737"/>
      <c r="CJ78" s="737"/>
      <c r="CK78" s="737"/>
      <c r="CL78" s="738"/>
      <c r="CM78" s="736"/>
      <c r="CN78" s="737"/>
      <c r="CO78" s="737"/>
      <c r="CP78" s="737"/>
      <c r="CQ78" s="738"/>
      <c r="CR78" s="736"/>
      <c r="CS78" s="737"/>
      <c r="CT78" s="737"/>
      <c r="CU78" s="737"/>
      <c r="CV78" s="738"/>
      <c r="CW78" s="736"/>
      <c r="CX78" s="737"/>
      <c r="CY78" s="737"/>
      <c r="CZ78" s="737"/>
      <c r="DA78" s="738"/>
      <c r="DB78" s="736"/>
      <c r="DC78" s="737"/>
      <c r="DD78" s="737"/>
      <c r="DE78" s="737"/>
      <c r="DF78" s="738"/>
      <c r="DG78" s="736"/>
      <c r="DH78" s="737"/>
      <c r="DI78" s="737"/>
      <c r="DJ78" s="737"/>
      <c r="DK78" s="738"/>
      <c r="DL78" s="736"/>
      <c r="DM78" s="737"/>
      <c r="DN78" s="737"/>
      <c r="DO78" s="737"/>
      <c r="DP78" s="738"/>
      <c r="DQ78" s="736"/>
      <c r="DR78" s="737"/>
      <c r="DS78" s="737"/>
      <c r="DT78" s="737"/>
      <c r="DU78" s="738"/>
      <c r="DV78" s="744"/>
      <c r="DW78" s="745"/>
      <c r="DX78" s="745"/>
      <c r="DY78" s="745"/>
      <c r="DZ78" s="747"/>
      <c r="EA78" s="53"/>
    </row>
    <row r="79" spans="1:131" s="50" customFormat="1" ht="26.25" customHeight="1" x14ac:dyDescent="0.15">
      <c r="A79" s="58">
        <v>12</v>
      </c>
      <c r="B79" s="668" t="s">
        <v>31</v>
      </c>
      <c r="C79" s="669"/>
      <c r="D79" s="669"/>
      <c r="E79" s="669"/>
      <c r="F79" s="669"/>
      <c r="G79" s="669"/>
      <c r="H79" s="669"/>
      <c r="I79" s="669"/>
      <c r="J79" s="669"/>
      <c r="K79" s="669"/>
      <c r="L79" s="669"/>
      <c r="M79" s="669"/>
      <c r="N79" s="669"/>
      <c r="O79" s="669"/>
      <c r="P79" s="670"/>
      <c r="Q79" s="659">
        <v>2125</v>
      </c>
      <c r="R79" s="660"/>
      <c r="S79" s="660"/>
      <c r="T79" s="660"/>
      <c r="U79" s="660"/>
      <c r="V79" s="660">
        <v>2067</v>
      </c>
      <c r="W79" s="660"/>
      <c r="X79" s="660"/>
      <c r="Y79" s="660"/>
      <c r="Z79" s="660"/>
      <c r="AA79" s="660">
        <v>58</v>
      </c>
      <c r="AB79" s="660"/>
      <c r="AC79" s="660"/>
      <c r="AD79" s="660"/>
      <c r="AE79" s="660"/>
      <c r="AF79" s="660">
        <v>58</v>
      </c>
      <c r="AG79" s="660"/>
      <c r="AH79" s="660"/>
      <c r="AI79" s="660"/>
      <c r="AJ79" s="660"/>
      <c r="AK79" s="660">
        <v>125</v>
      </c>
      <c r="AL79" s="660"/>
      <c r="AM79" s="660"/>
      <c r="AN79" s="660"/>
      <c r="AO79" s="660"/>
      <c r="AP79" s="660" t="s">
        <v>188</v>
      </c>
      <c r="AQ79" s="660"/>
      <c r="AR79" s="660"/>
      <c r="AS79" s="660"/>
      <c r="AT79" s="660"/>
      <c r="AU79" s="660" t="s">
        <v>188</v>
      </c>
      <c r="AV79" s="660"/>
      <c r="AW79" s="660"/>
      <c r="AX79" s="660"/>
      <c r="AY79" s="660"/>
      <c r="AZ79" s="666"/>
      <c r="BA79" s="666"/>
      <c r="BB79" s="666"/>
      <c r="BC79" s="666"/>
      <c r="BD79" s="667"/>
      <c r="BE79" s="61"/>
      <c r="BF79" s="61"/>
      <c r="BG79" s="61"/>
      <c r="BH79" s="61"/>
      <c r="BI79" s="61"/>
      <c r="BJ79" s="53"/>
      <c r="BK79" s="53"/>
      <c r="BL79" s="53"/>
      <c r="BM79" s="53"/>
      <c r="BN79" s="53"/>
      <c r="BO79" s="61"/>
      <c r="BP79" s="61"/>
      <c r="BQ79" s="58">
        <v>73</v>
      </c>
      <c r="BR79" s="87"/>
      <c r="BS79" s="744"/>
      <c r="BT79" s="745"/>
      <c r="BU79" s="745"/>
      <c r="BV79" s="745"/>
      <c r="BW79" s="745"/>
      <c r="BX79" s="745"/>
      <c r="BY79" s="745"/>
      <c r="BZ79" s="745"/>
      <c r="CA79" s="745"/>
      <c r="CB79" s="745"/>
      <c r="CC79" s="745"/>
      <c r="CD79" s="745"/>
      <c r="CE79" s="745"/>
      <c r="CF79" s="745"/>
      <c r="CG79" s="746"/>
      <c r="CH79" s="736"/>
      <c r="CI79" s="737"/>
      <c r="CJ79" s="737"/>
      <c r="CK79" s="737"/>
      <c r="CL79" s="738"/>
      <c r="CM79" s="736"/>
      <c r="CN79" s="737"/>
      <c r="CO79" s="737"/>
      <c r="CP79" s="737"/>
      <c r="CQ79" s="738"/>
      <c r="CR79" s="736"/>
      <c r="CS79" s="737"/>
      <c r="CT79" s="737"/>
      <c r="CU79" s="737"/>
      <c r="CV79" s="738"/>
      <c r="CW79" s="736"/>
      <c r="CX79" s="737"/>
      <c r="CY79" s="737"/>
      <c r="CZ79" s="737"/>
      <c r="DA79" s="738"/>
      <c r="DB79" s="736"/>
      <c r="DC79" s="737"/>
      <c r="DD79" s="737"/>
      <c r="DE79" s="737"/>
      <c r="DF79" s="738"/>
      <c r="DG79" s="736"/>
      <c r="DH79" s="737"/>
      <c r="DI79" s="737"/>
      <c r="DJ79" s="737"/>
      <c r="DK79" s="738"/>
      <c r="DL79" s="736"/>
      <c r="DM79" s="737"/>
      <c r="DN79" s="737"/>
      <c r="DO79" s="737"/>
      <c r="DP79" s="738"/>
      <c r="DQ79" s="736"/>
      <c r="DR79" s="737"/>
      <c r="DS79" s="737"/>
      <c r="DT79" s="737"/>
      <c r="DU79" s="738"/>
      <c r="DV79" s="744"/>
      <c r="DW79" s="745"/>
      <c r="DX79" s="745"/>
      <c r="DY79" s="745"/>
      <c r="DZ79" s="747"/>
      <c r="EA79" s="53"/>
    </row>
    <row r="80" spans="1:131" s="50" customFormat="1" ht="26.25" customHeight="1" x14ac:dyDescent="0.15">
      <c r="A80" s="58">
        <v>13</v>
      </c>
      <c r="B80" s="668" t="s">
        <v>167</v>
      </c>
      <c r="C80" s="669"/>
      <c r="D80" s="669"/>
      <c r="E80" s="669"/>
      <c r="F80" s="669"/>
      <c r="G80" s="669"/>
      <c r="H80" s="669"/>
      <c r="I80" s="669"/>
      <c r="J80" s="669"/>
      <c r="K80" s="669"/>
      <c r="L80" s="669"/>
      <c r="M80" s="669"/>
      <c r="N80" s="669"/>
      <c r="O80" s="669"/>
      <c r="P80" s="670"/>
      <c r="Q80" s="659">
        <v>273707</v>
      </c>
      <c r="R80" s="660"/>
      <c r="S80" s="660"/>
      <c r="T80" s="660"/>
      <c r="U80" s="660"/>
      <c r="V80" s="660">
        <v>260942</v>
      </c>
      <c r="W80" s="660"/>
      <c r="X80" s="660"/>
      <c r="Y80" s="660"/>
      <c r="Z80" s="660"/>
      <c r="AA80" s="660">
        <v>12765</v>
      </c>
      <c r="AB80" s="660"/>
      <c r="AC80" s="660"/>
      <c r="AD80" s="660"/>
      <c r="AE80" s="660"/>
      <c r="AF80" s="660">
        <v>12765</v>
      </c>
      <c r="AG80" s="660"/>
      <c r="AH80" s="660"/>
      <c r="AI80" s="660"/>
      <c r="AJ80" s="660"/>
      <c r="AK80" s="660">
        <v>1788</v>
      </c>
      <c r="AL80" s="660"/>
      <c r="AM80" s="660"/>
      <c r="AN80" s="660"/>
      <c r="AO80" s="660"/>
      <c r="AP80" s="660" t="s">
        <v>188</v>
      </c>
      <c r="AQ80" s="660"/>
      <c r="AR80" s="660"/>
      <c r="AS80" s="660"/>
      <c r="AT80" s="660"/>
      <c r="AU80" s="660" t="s">
        <v>188</v>
      </c>
      <c r="AV80" s="660"/>
      <c r="AW80" s="660"/>
      <c r="AX80" s="660"/>
      <c r="AY80" s="660"/>
      <c r="AZ80" s="666"/>
      <c r="BA80" s="666"/>
      <c r="BB80" s="666"/>
      <c r="BC80" s="666"/>
      <c r="BD80" s="667"/>
      <c r="BE80" s="61"/>
      <c r="BF80" s="61"/>
      <c r="BG80" s="61"/>
      <c r="BH80" s="61"/>
      <c r="BI80" s="61"/>
      <c r="BJ80" s="61"/>
      <c r="BK80" s="61"/>
      <c r="BL80" s="61"/>
      <c r="BM80" s="61"/>
      <c r="BN80" s="61"/>
      <c r="BO80" s="61"/>
      <c r="BP80" s="61"/>
      <c r="BQ80" s="58">
        <v>74</v>
      </c>
      <c r="BR80" s="87"/>
      <c r="BS80" s="744"/>
      <c r="BT80" s="745"/>
      <c r="BU80" s="745"/>
      <c r="BV80" s="745"/>
      <c r="BW80" s="745"/>
      <c r="BX80" s="745"/>
      <c r="BY80" s="745"/>
      <c r="BZ80" s="745"/>
      <c r="CA80" s="745"/>
      <c r="CB80" s="745"/>
      <c r="CC80" s="745"/>
      <c r="CD80" s="745"/>
      <c r="CE80" s="745"/>
      <c r="CF80" s="745"/>
      <c r="CG80" s="746"/>
      <c r="CH80" s="736"/>
      <c r="CI80" s="737"/>
      <c r="CJ80" s="737"/>
      <c r="CK80" s="737"/>
      <c r="CL80" s="738"/>
      <c r="CM80" s="736"/>
      <c r="CN80" s="737"/>
      <c r="CO80" s="737"/>
      <c r="CP80" s="737"/>
      <c r="CQ80" s="738"/>
      <c r="CR80" s="736"/>
      <c r="CS80" s="737"/>
      <c r="CT80" s="737"/>
      <c r="CU80" s="737"/>
      <c r="CV80" s="738"/>
      <c r="CW80" s="736"/>
      <c r="CX80" s="737"/>
      <c r="CY80" s="737"/>
      <c r="CZ80" s="737"/>
      <c r="DA80" s="738"/>
      <c r="DB80" s="736"/>
      <c r="DC80" s="737"/>
      <c r="DD80" s="737"/>
      <c r="DE80" s="737"/>
      <c r="DF80" s="738"/>
      <c r="DG80" s="736"/>
      <c r="DH80" s="737"/>
      <c r="DI80" s="737"/>
      <c r="DJ80" s="737"/>
      <c r="DK80" s="738"/>
      <c r="DL80" s="736"/>
      <c r="DM80" s="737"/>
      <c r="DN80" s="737"/>
      <c r="DO80" s="737"/>
      <c r="DP80" s="738"/>
      <c r="DQ80" s="736"/>
      <c r="DR80" s="737"/>
      <c r="DS80" s="737"/>
      <c r="DT80" s="737"/>
      <c r="DU80" s="738"/>
      <c r="DV80" s="744"/>
      <c r="DW80" s="745"/>
      <c r="DX80" s="745"/>
      <c r="DY80" s="745"/>
      <c r="DZ80" s="747"/>
      <c r="EA80" s="53"/>
    </row>
    <row r="81" spans="1:131" s="50" customFormat="1" ht="26.25" customHeight="1" x14ac:dyDescent="0.15">
      <c r="A81" s="58">
        <v>14</v>
      </c>
      <c r="B81" s="668" t="s">
        <v>115</v>
      </c>
      <c r="C81" s="669"/>
      <c r="D81" s="669"/>
      <c r="E81" s="669"/>
      <c r="F81" s="669"/>
      <c r="G81" s="669"/>
      <c r="H81" s="669"/>
      <c r="I81" s="669"/>
      <c r="J81" s="669"/>
      <c r="K81" s="669"/>
      <c r="L81" s="669"/>
      <c r="M81" s="669"/>
      <c r="N81" s="669"/>
      <c r="O81" s="669"/>
      <c r="P81" s="670"/>
      <c r="Q81" s="659">
        <v>6977</v>
      </c>
      <c r="R81" s="660"/>
      <c r="S81" s="660"/>
      <c r="T81" s="660"/>
      <c r="U81" s="660"/>
      <c r="V81" s="660">
        <v>6240</v>
      </c>
      <c r="W81" s="660"/>
      <c r="X81" s="660"/>
      <c r="Y81" s="660"/>
      <c r="Z81" s="660"/>
      <c r="AA81" s="660">
        <v>737</v>
      </c>
      <c r="AB81" s="660"/>
      <c r="AC81" s="660"/>
      <c r="AD81" s="660"/>
      <c r="AE81" s="660"/>
      <c r="AF81" s="660">
        <v>737</v>
      </c>
      <c r="AG81" s="660"/>
      <c r="AH81" s="660"/>
      <c r="AI81" s="660"/>
      <c r="AJ81" s="660"/>
      <c r="AK81" s="660">
        <v>630</v>
      </c>
      <c r="AL81" s="660"/>
      <c r="AM81" s="660"/>
      <c r="AN81" s="660"/>
      <c r="AO81" s="660"/>
      <c r="AP81" s="660" t="s">
        <v>188</v>
      </c>
      <c r="AQ81" s="660"/>
      <c r="AR81" s="660"/>
      <c r="AS81" s="660"/>
      <c r="AT81" s="660"/>
      <c r="AU81" s="660" t="s">
        <v>188</v>
      </c>
      <c r="AV81" s="660"/>
      <c r="AW81" s="660"/>
      <c r="AX81" s="660"/>
      <c r="AY81" s="660"/>
      <c r="AZ81" s="666"/>
      <c r="BA81" s="666"/>
      <c r="BB81" s="666"/>
      <c r="BC81" s="666"/>
      <c r="BD81" s="667"/>
      <c r="BE81" s="61"/>
      <c r="BF81" s="61"/>
      <c r="BG81" s="61"/>
      <c r="BH81" s="61"/>
      <c r="BI81" s="61"/>
      <c r="BJ81" s="61"/>
      <c r="BK81" s="61"/>
      <c r="BL81" s="61"/>
      <c r="BM81" s="61"/>
      <c r="BN81" s="61"/>
      <c r="BO81" s="61"/>
      <c r="BP81" s="61"/>
      <c r="BQ81" s="58">
        <v>75</v>
      </c>
      <c r="BR81" s="87"/>
      <c r="BS81" s="744"/>
      <c r="BT81" s="745"/>
      <c r="BU81" s="745"/>
      <c r="BV81" s="745"/>
      <c r="BW81" s="745"/>
      <c r="BX81" s="745"/>
      <c r="BY81" s="745"/>
      <c r="BZ81" s="745"/>
      <c r="CA81" s="745"/>
      <c r="CB81" s="745"/>
      <c r="CC81" s="745"/>
      <c r="CD81" s="745"/>
      <c r="CE81" s="745"/>
      <c r="CF81" s="745"/>
      <c r="CG81" s="746"/>
      <c r="CH81" s="736"/>
      <c r="CI81" s="737"/>
      <c r="CJ81" s="737"/>
      <c r="CK81" s="737"/>
      <c r="CL81" s="738"/>
      <c r="CM81" s="736"/>
      <c r="CN81" s="737"/>
      <c r="CO81" s="737"/>
      <c r="CP81" s="737"/>
      <c r="CQ81" s="738"/>
      <c r="CR81" s="736"/>
      <c r="CS81" s="737"/>
      <c r="CT81" s="737"/>
      <c r="CU81" s="737"/>
      <c r="CV81" s="738"/>
      <c r="CW81" s="736"/>
      <c r="CX81" s="737"/>
      <c r="CY81" s="737"/>
      <c r="CZ81" s="737"/>
      <c r="DA81" s="738"/>
      <c r="DB81" s="736"/>
      <c r="DC81" s="737"/>
      <c r="DD81" s="737"/>
      <c r="DE81" s="737"/>
      <c r="DF81" s="738"/>
      <c r="DG81" s="736"/>
      <c r="DH81" s="737"/>
      <c r="DI81" s="737"/>
      <c r="DJ81" s="737"/>
      <c r="DK81" s="738"/>
      <c r="DL81" s="736"/>
      <c r="DM81" s="737"/>
      <c r="DN81" s="737"/>
      <c r="DO81" s="737"/>
      <c r="DP81" s="738"/>
      <c r="DQ81" s="736"/>
      <c r="DR81" s="737"/>
      <c r="DS81" s="737"/>
      <c r="DT81" s="737"/>
      <c r="DU81" s="738"/>
      <c r="DV81" s="744"/>
      <c r="DW81" s="745"/>
      <c r="DX81" s="745"/>
      <c r="DY81" s="745"/>
      <c r="DZ81" s="747"/>
      <c r="EA81" s="53"/>
    </row>
    <row r="82" spans="1:131" s="50" customFormat="1" ht="26.25" customHeight="1" x14ac:dyDescent="0.15">
      <c r="A82" s="58">
        <v>15</v>
      </c>
      <c r="B82" s="668" t="s">
        <v>453</v>
      </c>
      <c r="C82" s="669"/>
      <c r="D82" s="669"/>
      <c r="E82" s="669"/>
      <c r="F82" s="669"/>
      <c r="G82" s="669"/>
      <c r="H82" s="669"/>
      <c r="I82" s="669"/>
      <c r="J82" s="669"/>
      <c r="K82" s="669"/>
      <c r="L82" s="669"/>
      <c r="M82" s="669"/>
      <c r="N82" s="669"/>
      <c r="O82" s="669"/>
      <c r="P82" s="670"/>
      <c r="Q82" s="659">
        <v>15</v>
      </c>
      <c r="R82" s="660"/>
      <c r="S82" s="660"/>
      <c r="T82" s="660"/>
      <c r="U82" s="660"/>
      <c r="V82" s="660">
        <v>13</v>
      </c>
      <c r="W82" s="660"/>
      <c r="X82" s="660"/>
      <c r="Y82" s="660"/>
      <c r="Z82" s="660"/>
      <c r="AA82" s="660">
        <v>2</v>
      </c>
      <c r="AB82" s="660"/>
      <c r="AC82" s="660"/>
      <c r="AD82" s="660"/>
      <c r="AE82" s="660"/>
      <c r="AF82" s="660">
        <v>2</v>
      </c>
      <c r="AG82" s="660"/>
      <c r="AH82" s="660"/>
      <c r="AI82" s="660"/>
      <c r="AJ82" s="660"/>
      <c r="AK82" s="660">
        <v>9</v>
      </c>
      <c r="AL82" s="660"/>
      <c r="AM82" s="660"/>
      <c r="AN82" s="660"/>
      <c r="AO82" s="660"/>
      <c r="AP82" s="660" t="s">
        <v>188</v>
      </c>
      <c r="AQ82" s="660"/>
      <c r="AR82" s="660"/>
      <c r="AS82" s="660"/>
      <c r="AT82" s="660"/>
      <c r="AU82" s="660" t="s">
        <v>188</v>
      </c>
      <c r="AV82" s="660"/>
      <c r="AW82" s="660"/>
      <c r="AX82" s="660"/>
      <c r="AY82" s="660"/>
      <c r="AZ82" s="666"/>
      <c r="BA82" s="666"/>
      <c r="BB82" s="666"/>
      <c r="BC82" s="666"/>
      <c r="BD82" s="667"/>
      <c r="BE82" s="61"/>
      <c r="BF82" s="61"/>
      <c r="BG82" s="61"/>
      <c r="BH82" s="61"/>
      <c r="BI82" s="61"/>
      <c r="BJ82" s="61"/>
      <c r="BK82" s="61"/>
      <c r="BL82" s="61"/>
      <c r="BM82" s="61"/>
      <c r="BN82" s="61"/>
      <c r="BO82" s="61"/>
      <c r="BP82" s="61"/>
      <c r="BQ82" s="58">
        <v>76</v>
      </c>
      <c r="BR82" s="87"/>
      <c r="BS82" s="744"/>
      <c r="BT82" s="745"/>
      <c r="BU82" s="745"/>
      <c r="BV82" s="745"/>
      <c r="BW82" s="745"/>
      <c r="BX82" s="745"/>
      <c r="BY82" s="745"/>
      <c r="BZ82" s="745"/>
      <c r="CA82" s="745"/>
      <c r="CB82" s="745"/>
      <c r="CC82" s="745"/>
      <c r="CD82" s="745"/>
      <c r="CE82" s="745"/>
      <c r="CF82" s="745"/>
      <c r="CG82" s="746"/>
      <c r="CH82" s="736"/>
      <c r="CI82" s="737"/>
      <c r="CJ82" s="737"/>
      <c r="CK82" s="737"/>
      <c r="CL82" s="738"/>
      <c r="CM82" s="736"/>
      <c r="CN82" s="737"/>
      <c r="CO82" s="737"/>
      <c r="CP82" s="737"/>
      <c r="CQ82" s="738"/>
      <c r="CR82" s="736"/>
      <c r="CS82" s="737"/>
      <c r="CT82" s="737"/>
      <c r="CU82" s="737"/>
      <c r="CV82" s="738"/>
      <c r="CW82" s="736"/>
      <c r="CX82" s="737"/>
      <c r="CY82" s="737"/>
      <c r="CZ82" s="737"/>
      <c r="DA82" s="738"/>
      <c r="DB82" s="736"/>
      <c r="DC82" s="737"/>
      <c r="DD82" s="737"/>
      <c r="DE82" s="737"/>
      <c r="DF82" s="738"/>
      <c r="DG82" s="736"/>
      <c r="DH82" s="737"/>
      <c r="DI82" s="737"/>
      <c r="DJ82" s="737"/>
      <c r="DK82" s="738"/>
      <c r="DL82" s="736"/>
      <c r="DM82" s="737"/>
      <c r="DN82" s="737"/>
      <c r="DO82" s="737"/>
      <c r="DP82" s="738"/>
      <c r="DQ82" s="736"/>
      <c r="DR82" s="737"/>
      <c r="DS82" s="737"/>
      <c r="DT82" s="737"/>
      <c r="DU82" s="738"/>
      <c r="DV82" s="744"/>
      <c r="DW82" s="745"/>
      <c r="DX82" s="745"/>
      <c r="DY82" s="745"/>
      <c r="DZ82" s="747"/>
      <c r="EA82" s="53"/>
    </row>
    <row r="83" spans="1:131" s="50" customFormat="1" ht="26.25" customHeight="1" x14ac:dyDescent="0.15">
      <c r="A83" s="58">
        <v>16</v>
      </c>
      <c r="B83" s="668" t="s">
        <v>338</v>
      </c>
      <c r="C83" s="669"/>
      <c r="D83" s="669"/>
      <c r="E83" s="669"/>
      <c r="F83" s="669"/>
      <c r="G83" s="669"/>
      <c r="H83" s="669"/>
      <c r="I83" s="669"/>
      <c r="J83" s="669"/>
      <c r="K83" s="669"/>
      <c r="L83" s="669"/>
      <c r="M83" s="669"/>
      <c r="N83" s="669"/>
      <c r="O83" s="669"/>
      <c r="P83" s="670"/>
      <c r="Q83" s="659">
        <v>65</v>
      </c>
      <c r="R83" s="660"/>
      <c r="S83" s="660"/>
      <c r="T83" s="660"/>
      <c r="U83" s="660"/>
      <c r="V83" s="660">
        <v>55</v>
      </c>
      <c r="W83" s="660"/>
      <c r="X83" s="660"/>
      <c r="Y83" s="660"/>
      <c r="Z83" s="660"/>
      <c r="AA83" s="660">
        <v>9</v>
      </c>
      <c r="AB83" s="660"/>
      <c r="AC83" s="660"/>
      <c r="AD83" s="660"/>
      <c r="AE83" s="660"/>
      <c r="AF83" s="660">
        <v>9</v>
      </c>
      <c r="AG83" s="660"/>
      <c r="AH83" s="660"/>
      <c r="AI83" s="660"/>
      <c r="AJ83" s="660"/>
      <c r="AK83" s="660">
        <v>17</v>
      </c>
      <c r="AL83" s="660"/>
      <c r="AM83" s="660"/>
      <c r="AN83" s="660"/>
      <c r="AO83" s="660"/>
      <c r="AP83" s="660" t="s">
        <v>188</v>
      </c>
      <c r="AQ83" s="660"/>
      <c r="AR83" s="660"/>
      <c r="AS83" s="660"/>
      <c r="AT83" s="660"/>
      <c r="AU83" s="660" t="s">
        <v>188</v>
      </c>
      <c r="AV83" s="660"/>
      <c r="AW83" s="660"/>
      <c r="AX83" s="660"/>
      <c r="AY83" s="660"/>
      <c r="AZ83" s="666"/>
      <c r="BA83" s="666"/>
      <c r="BB83" s="666"/>
      <c r="BC83" s="666"/>
      <c r="BD83" s="667"/>
      <c r="BE83" s="61"/>
      <c r="BF83" s="61"/>
      <c r="BG83" s="61"/>
      <c r="BH83" s="61"/>
      <c r="BI83" s="61"/>
      <c r="BJ83" s="61"/>
      <c r="BK83" s="61"/>
      <c r="BL83" s="61"/>
      <c r="BM83" s="61"/>
      <c r="BN83" s="61"/>
      <c r="BO83" s="61"/>
      <c r="BP83" s="61"/>
      <c r="BQ83" s="58">
        <v>77</v>
      </c>
      <c r="BR83" s="87"/>
      <c r="BS83" s="744"/>
      <c r="BT83" s="745"/>
      <c r="BU83" s="745"/>
      <c r="BV83" s="745"/>
      <c r="BW83" s="745"/>
      <c r="BX83" s="745"/>
      <c r="BY83" s="745"/>
      <c r="BZ83" s="745"/>
      <c r="CA83" s="745"/>
      <c r="CB83" s="745"/>
      <c r="CC83" s="745"/>
      <c r="CD83" s="745"/>
      <c r="CE83" s="745"/>
      <c r="CF83" s="745"/>
      <c r="CG83" s="746"/>
      <c r="CH83" s="736"/>
      <c r="CI83" s="737"/>
      <c r="CJ83" s="737"/>
      <c r="CK83" s="737"/>
      <c r="CL83" s="738"/>
      <c r="CM83" s="736"/>
      <c r="CN83" s="737"/>
      <c r="CO83" s="737"/>
      <c r="CP83" s="737"/>
      <c r="CQ83" s="738"/>
      <c r="CR83" s="736"/>
      <c r="CS83" s="737"/>
      <c r="CT83" s="737"/>
      <c r="CU83" s="737"/>
      <c r="CV83" s="738"/>
      <c r="CW83" s="736"/>
      <c r="CX83" s="737"/>
      <c r="CY83" s="737"/>
      <c r="CZ83" s="737"/>
      <c r="DA83" s="738"/>
      <c r="DB83" s="736"/>
      <c r="DC83" s="737"/>
      <c r="DD83" s="737"/>
      <c r="DE83" s="737"/>
      <c r="DF83" s="738"/>
      <c r="DG83" s="736"/>
      <c r="DH83" s="737"/>
      <c r="DI83" s="737"/>
      <c r="DJ83" s="737"/>
      <c r="DK83" s="738"/>
      <c r="DL83" s="736"/>
      <c r="DM83" s="737"/>
      <c r="DN83" s="737"/>
      <c r="DO83" s="737"/>
      <c r="DP83" s="738"/>
      <c r="DQ83" s="736"/>
      <c r="DR83" s="737"/>
      <c r="DS83" s="737"/>
      <c r="DT83" s="737"/>
      <c r="DU83" s="738"/>
      <c r="DV83" s="744"/>
      <c r="DW83" s="745"/>
      <c r="DX83" s="745"/>
      <c r="DY83" s="745"/>
      <c r="DZ83" s="747"/>
      <c r="EA83" s="53"/>
    </row>
    <row r="84" spans="1:131" s="50" customFormat="1" ht="26.25" customHeight="1" x14ac:dyDescent="0.15">
      <c r="A84" s="58">
        <v>17</v>
      </c>
      <c r="B84" s="668" t="s">
        <v>523</v>
      </c>
      <c r="C84" s="669"/>
      <c r="D84" s="669"/>
      <c r="E84" s="669"/>
      <c r="F84" s="669"/>
      <c r="G84" s="669"/>
      <c r="H84" s="669"/>
      <c r="I84" s="669"/>
      <c r="J84" s="669"/>
      <c r="K84" s="669"/>
      <c r="L84" s="669"/>
      <c r="M84" s="669"/>
      <c r="N84" s="669"/>
      <c r="O84" s="669"/>
      <c r="P84" s="670"/>
      <c r="Q84" s="659">
        <v>193</v>
      </c>
      <c r="R84" s="660"/>
      <c r="S84" s="660"/>
      <c r="T84" s="660"/>
      <c r="U84" s="660"/>
      <c r="V84" s="660">
        <v>181</v>
      </c>
      <c r="W84" s="660"/>
      <c r="X84" s="660"/>
      <c r="Y84" s="660"/>
      <c r="Z84" s="660"/>
      <c r="AA84" s="660">
        <v>12</v>
      </c>
      <c r="AB84" s="660"/>
      <c r="AC84" s="660"/>
      <c r="AD84" s="660"/>
      <c r="AE84" s="660"/>
      <c r="AF84" s="660">
        <v>12</v>
      </c>
      <c r="AG84" s="660"/>
      <c r="AH84" s="660"/>
      <c r="AI84" s="660"/>
      <c r="AJ84" s="660"/>
      <c r="AK84" s="660" t="s">
        <v>188</v>
      </c>
      <c r="AL84" s="660"/>
      <c r="AM84" s="660"/>
      <c r="AN84" s="660"/>
      <c r="AO84" s="660"/>
      <c r="AP84" s="660" t="s">
        <v>188</v>
      </c>
      <c r="AQ84" s="660"/>
      <c r="AR84" s="660"/>
      <c r="AS84" s="660"/>
      <c r="AT84" s="660"/>
      <c r="AU84" s="660" t="s">
        <v>188</v>
      </c>
      <c r="AV84" s="660"/>
      <c r="AW84" s="660"/>
      <c r="AX84" s="660"/>
      <c r="AY84" s="660"/>
      <c r="AZ84" s="666"/>
      <c r="BA84" s="666"/>
      <c r="BB84" s="666"/>
      <c r="BC84" s="666"/>
      <c r="BD84" s="667"/>
      <c r="BE84" s="61"/>
      <c r="BF84" s="61"/>
      <c r="BG84" s="61"/>
      <c r="BH84" s="61"/>
      <c r="BI84" s="61"/>
      <c r="BJ84" s="61"/>
      <c r="BK84" s="61"/>
      <c r="BL84" s="61"/>
      <c r="BM84" s="61"/>
      <c r="BN84" s="61"/>
      <c r="BO84" s="61"/>
      <c r="BP84" s="61"/>
      <c r="BQ84" s="58">
        <v>78</v>
      </c>
      <c r="BR84" s="87"/>
      <c r="BS84" s="744"/>
      <c r="BT84" s="745"/>
      <c r="BU84" s="745"/>
      <c r="BV84" s="745"/>
      <c r="BW84" s="745"/>
      <c r="BX84" s="745"/>
      <c r="BY84" s="745"/>
      <c r="BZ84" s="745"/>
      <c r="CA84" s="745"/>
      <c r="CB84" s="745"/>
      <c r="CC84" s="745"/>
      <c r="CD84" s="745"/>
      <c r="CE84" s="745"/>
      <c r="CF84" s="745"/>
      <c r="CG84" s="746"/>
      <c r="CH84" s="736"/>
      <c r="CI84" s="737"/>
      <c r="CJ84" s="737"/>
      <c r="CK84" s="737"/>
      <c r="CL84" s="738"/>
      <c r="CM84" s="736"/>
      <c r="CN84" s="737"/>
      <c r="CO84" s="737"/>
      <c r="CP84" s="737"/>
      <c r="CQ84" s="738"/>
      <c r="CR84" s="736"/>
      <c r="CS84" s="737"/>
      <c r="CT84" s="737"/>
      <c r="CU84" s="737"/>
      <c r="CV84" s="738"/>
      <c r="CW84" s="736"/>
      <c r="CX84" s="737"/>
      <c r="CY84" s="737"/>
      <c r="CZ84" s="737"/>
      <c r="DA84" s="738"/>
      <c r="DB84" s="736"/>
      <c r="DC84" s="737"/>
      <c r="DD84" s="737"/>
      <c r="DE84" s="737"/>
      <c r="DF84" s="738"/>
      <c r="DG84" s="736"/>
      <c r="DH84" s="737"/>
      <c r="DI84" s="737"/>
      <c r="DJ84" s="737"/>
      <c r="DK84" s="738"/>
      <c r="DL84" s="736"/>
      <c r="DM84" s="737"/>
      <c r="DN84" s="737"/>
      <c r="DO84" s="737"/>
      <c r="DP84" s="738"/>
      <c r="DQ84" s="736"/>
      <c r="DR84" s="737"/>
      <c r="DS84" s="737"/>
      <c r="DT84" s="737"/>
      <c r="DU84" s="738"/>
      <c r="DV84" s="744"/>
      <c r="DW84" s="745"/>
      <c r="DX84" s="745"/>
      <c r="DY84" s="745"/>
      <c r="DZ84" s="747"/>
      <c r="EA84" s="53"/>
    </row>
    <row r="85" spans="1:131" s="50" customFormat="1" ht="26.25" customHeight="1" x14ac:dyDescent="0.15">
      <c r="A85" s="58">
        <v>18</v>
      </c>
      <c r="B85" s="668"/>
      <c r="C85" s="669"/>
      <c r="D85" s="669"/>
      <c r="E85" s="669"/>
      <c r="F85" s="669"/>
      <c r="G85" s="669"/>
      <c r="H85" s="669"/>
      <c r="I85" s="669"/>
      <c r="J85" s="669"/>
      <c r="K85" s="669"/>
      <c r="L85" s="669"/>
      <c r="M85" s="669"/>
      <c r="N85" s="669"/>
      <c r="O85" s="669"/>
      <c r="P85" s="670"/>
      <c r="Q85" s="659"/>
      <c r="R85" s="660"/>
      <c r="S85" s="660"/>
      <c r="T85" s="660"/>
      <c r="U85" s="660"/>
      <c r="V85" s="660"/>
      <c r="W85" s="660"/>
      <c r="X85" s="660"/>
      <c r="Y85" s="660"/>
      <c r="Z85" s="660"/>
      <c r="AA85" s="660"/>
      <c r="AB85" s="660"/>
      <c r="AC85" s="660"/>
      <c r="AD85" s="660"/>
      <c r="AE85" s="660"/>
      <c r="AF85" s="660"/>
      <c r="AG85" s="660"/>
      <c r="AH85" s="660"/>
      <c r="AI85" s="660"/>
      <c r="AJ85" s="660"/>
      <c r="AK85" s="660"/>
      <c r="AL85" s="660"/>
      <c r="AM85" s="660"/>
      <c r="AN85" s="660"/>
      <c r="AO85" s="660"/>
      <c r="AP85" s="660"/>
      <c r="AQ85" s="660"/>
      <c r="AR85" s="660"/>
      <c r="AS85" s="660"/>
      <c r="AT85" s="660"/>
      <c r="AU85" s="660"/>
      <c r="AV85" s="660"/>
      <c r="AW85" s="660"/>
      <c r="AX85" s="660"/>
      <c r="AY85" s="660"/>
      <c r="AZ85" s="666"/>
      <c r="BA85" s="666"/>
      <c r="BB85" s="666"/>
      <c r="BC85" s="666"/>
      <c r="BD85" s="667"/>
      <c r="BE85" s="61"/>
      <c r="BF85" s="61"/>
      <c r="BG85" s="61"/>
      <c r="BH85" s="61"/>
      <c r="BI85" s="61"/>
      <c r="BJ85" s="61"/>
      <c r="BK85" s="61"/>
      <c r="BL85" s="61"/>
      <c r="BM85" s="61"/>
      <c r="BN85" s="61"/>
      <c r="BO85" s="61"/>
      <c r="BP85" s="61"/>
      <c r="BQ85" s="58">
        <v>79</v>
      </c>
      <c r="BR85" s="87"/>
      <c r="BS85" s="744"/>
      <c r="BT85" s="745"/>
      <c r="BU85" s="745"/>
      <c r="BV85" s="745"/>
      <c r="BW85" s="745"/>
      <c r="BX85" s="745"/>
      <c r="BY85" s="745"/>
      <c r="BZ85" s="745"/>
      <c r="CA85" s="745"/>
      <c r="CB85" s="745"/>
      <c r="CC85" s="745"/>
      <c r="CD85" s="745"/>
      <c r="CE85" s="745"/>
      <c r="CF85" s="745"/>
      <c r="CG85" s="746"/>
      <c r="CH85" s="736"/>
      <c r="CI85" s="737"/>
      <c r="CJ85" s="737"/>
      <c r="CK85" s="737"/>
      <c r="CL85" s="738"/>
      <c r="CM85" s="736"/>
      <c r="CN85" s="737"/>
      <c r="CO85" s="737"/>
      <c r="CP85" s="737"/>
      <c r="CQ85" s="738"/>
      <c r="CR85" s="736"/>
      <c r="CS85" s="737"/>
      <c r="CT85" s="737"/>
      <c r="CU85" s="737"/>
      <c r="CV85" s="738"/>
      <c r="CW85" s="736"/>
      <c r="CX85" s="737"/>
      <c r="CY85" s="737"/>
      <c r="CZ85" s="737"/>
      <c r="DA85" s="738"/>
      <c r="DB85" s="736"/>
      <c r="DC85" s="737"/>
      <c r="DD85" s="737"/>
      <c r="DE85" s="737"/>
      <c r="DF85" s="738"/>
      <c r="DG85" s="736"/>
      <c r="DH85" s="737"/>
      <c r="DI85" s="737"/>
      <c r="DJ85" s="737"/>
      <c r="DK85" s="738"/>
      <c r="DL85" s="736"/>
      <c r="DM85" s="737"/>
      <c r="DN85" s="737"/>
      <c r="DO85" s="737"/>
      <c r="DP85" s="738"/>
      <c r="DQ85" s="736"/>
      <c r="DR85" s="737"/>
      <c r="DS85" s="737"/>
      <c r="DT85" s="737"/>
      <c r="DU85" s="738"/>
      <c r="DV85" s="744"/>
      <c r="DW85" s="745"/>
      <c r="DX85" s="745"/>
      <c r="DY85" s="745"/>
      <c r="DZ85" s="747"/>
      <c r="EA85" s="53"/>
    </row>
    <row r="86" spans="1:131" s="50" customFormat="1" ht="26.25" customHeight="1" x14ac:dyDescent="0.15">
      <c r="A86" s="58">
        <v>19</v>
      </c>
      <c r="B86" s="668"/>
      <c r="C86" s="669"/>
      <c r="D86" s="669"/>
      <c r="E86" s="669"/>
      <c r="F86" s="669"/>
      <c r="G86" s="669"/>
      <c r="H86" s="669"/>
      <c r="I86" s="669"/>
      <c r="J86" s="669"/>
      <c r="K86" s="669"/>
      <c r="L86" s="669"/>
      <c r="M86" s="669"/>
      <c r="N86" s="669"/>
      <c r="O86" s="669"/>
      <c r="P86" s="670"/>
      <c r="Q86" s="659"/>
      <c r="R86" s="660"/>
      <c r="S86" s="660"/>
      <c r="T86" s="660"/>
      <c r="U86" s="660"/>
      <c r="V86" s="660"/>
      <c r="W86" s="660"/>
      <c r="X86" s="660"/>
      <c r="Y86" s="660"/>
      <c r="Z86" s="660"/>
      <c r="AA86" s="660"/>
      <c r="AB86" s="660"/>
      <c r="AC86" s="660"/>
      <c r="AD86" s="660"/>
      <c r="AE86" s="660"/>
      <c r="AF86" s="660"/>
      <c r="AG86" s="660"/>
      <c r="AH86" s="660"/>
      <c r="AI86" s="660"/>
      <c r="AJ86" s="660"/>
      <c r="AK86" s="660"/>
      <c r="AL86" s="660"/>
      <c r="AM86" s="660"/>
      <c r="AN86" s="660"/>
      <c r="AO86" s="660"/>
      <c r="AP86" s="660"/>
      <c r="AQ86" s="660"/>
      <c r="AR86" s="660"/>
      <c r="AS86" s="660"/>
      <c r="AT86" s="660"/>
      <c r="AU86" s="660"/>
      <c r="AV86" s="660"/>
      <c r="AW86" s="660"/>
      <c r="AX86" s="660"/>
      <c r="AY86" s="660"/>
      <c r="AZ86" s="666"/>
      <c r="BA86" s="666"/>
      <c r="BB86" s="666"/>
      <c r="BC86" s="666"/>
      <c r="BD86" s="667"/>
      <c r="BE86" s="61"/>
      <c r="BF86" s="61"/>
      <c r="BG86" s="61"/>
      <c r="BH86" s="61"/>
      <c r="BI86" s="61"/>
      <c r="BJ86" s="61"/>
      <c r="BK86" s="61"/>
      <c r="BL86" s="61"/>
      <c r="BM86" s="61"/>
      <c r="BN86" s="61"/>
      <c r="BO86" s="61"/>
      <c r="BP86" s="61"/>
      <c r="BQ86" s="58">
        <v>80</v>
      </c>
      <c r="BR86" s="87"/>
      <c r="BS86" s="744"/>
      <c r="BT86" s="745"/>
      <c r="BU86" s="745"/>
      <c r="BV86" s="745"/>
      <c r="BW86" s="745"/>
      <c r="BX86" s="745"/>
      <c r="BY86" s="745"/>
      <c r="BZ86" s="745"/>
      <c r="CA86" s="745"/>
      <c r="CB86" s="745"/>
      <c r="CC86" s="745"/>
      <c r="CD86" s="745"/>
      <c r="CE86" s="745"/>
      <c r="CF86" s="745"/>
      <c r="CG86" s="746"/>
      <c r="CH86" s="736"/>
      <c r="CI86" s="737"/>
      <c r="CJ86" s="737"/>
      <c r="CK86" s="737"/>
      <c r="CL86" s="738"/>
      <c r="CM86" s="736"/>
      <c r="CN86" s="737"/>
      <c r="CO86" s="737"/>
      <c r="CP86" s="737"/>
      <c r="CQ86" s="738"/>
      <c r="CR86" s="736"/>
      <c r="CS86" s="737"/>
      <c r="CT86" s="737"/>
      <c r="CU86" s="737"/>
      <c r="CV86" s="738"/>
      <c r="CW86" s="736"/>
      <c r="CX86" s="737"/>
      <c r="CY86" s="737"/>
      <c r="CZ86" s="737"/>
      <c r="DA86" s="738"/>
      <c r="DB86" s="736"/>
      <c r="DC86" s="737"/>
      <c r="DD86" s="737"/>
      <c r="DE86" s="737"/>
      <c r="DF86" s="738"/>
      <c r="DG86" s="736"/>
      <c r="DH86" s="737"/>
      <c r="DI86" s="737"/>
      <c r="DJ86" s="737"/>
      <c r="DK86" s="738"/>
      <c r="DL86" s="736"/>
      <c r="DM86" s="737"/>
      <c r="DN86" s="737"/>
      <c r="DO86" s="737"/>
      <c r="DP86" s="738"/>
      <c r="DQ86" s="736"/>
      <c r="DR86" s="737"/>
      <c r="DS86" s="737"/>
      <c r="DT86" s="737"/>
      <c r="DU86" s="738"/>
      <c r="DV86" s="744"/>
      <c r="DW86" s="745"/>
      <c r="DX86" s="745"/>
      <c r="DY86" s="745"/>
      <c r="DZ86" s="747"/>
      <c r="EA86" s="53"/>
    </row>
    <row r="87" spans="1:131" s="50" customFormat="1" ht="26.25" customHeight="1" x14ac:dyDescent="0.15">
      <c r="A87" s="63">
        <v>20</v>
      </c>
      <c r="B87" s="748"/>
      <c r="C87" s="749"/>
      <c r="D87" s="749"/>
      <c r="E87" s="749"/>
      <c r="F87" s="749"/>
      <c r="G87" s="749"/>
      <c r="H87" s="749"/>
      <c r="I87" s="749"/>
      <c r="J87" s="749"/>
      <c r="K87" s="749"/>
      <c r="L87" s="749"/>
      <c r="M87" s="749"/>
      <c r="N87" s="749"/>
      <c r="O87" s="749"/>
      <c r="P87" s="750"/>
      <c r="Q87" s="751"/>
      <c r="R87" s="752"/>
      <c r="S87" s="752"/>
      <c r="T87" s="752"/>
      <c r="U87" s="752"/>
      <c r="V87" s="752"/>
      <c r="W87" s="752"/>
      <c r="X87" s="752"/>
      <c r="Y87" s="752"/>
      <c r="Z87" s="752"/>
      <c r="AA87" s="752"/>
      <c r="AB87" s="752"/>
      <c r="AC87" s="752"/>
      <c r="AD87" s="752"/>
      <c r="AE87" s="752"/>
      <c r="AF87" s="752"/>
      <c r="AG87" s="752"/>
      <c r="AH87" s="752"/>
      <c r="AI87" s="752"/>
      <c r="AJ87" s="752"/>
      <c r="AK87" s="752"/>
      <c r="AL87" s="752"/>
      <c r="AM87" s="752"/>
      <c r="AN87" s="752"/>
      <c r="AO87" s="752"/>
      <c r="AP87" s="752"/>
      <c r="AQ87" s="752"/>
      <c r="AR87" s="752"/>
      <c r="AS87" s="752"/>
      <c r="AT87" s="752"/>
      <c r="AU87" s="752"/>
      <c r="AV87" s="752"/>
      <c r="AW87" s="752"/>
      <c r="AX87" s="752"/>
      <c r="AY87" s="752"/>
      <c r="AZ87" s="753"/>
      <c r="BA87" s="753"/>
      <c r="BB87" s="753"/>
      <c r="BC87" s="753"/>
      <c r="BD87" s="754"/>
      <c r="BE87" s="61"/>
      <c r="BF87" s="61"/>
      <c r="BG87" s="61"/>
      <c r="BH87" s="61"/>
      <c r="BI87" s="61"/>
      <c r="BJ87" s="61"/>
      <c r="BK87" s="61"/>
      <c r="BL87" s="61"/>
      <c r="BM87" s="61"/>
      <c r="BN87" s="61"/>
      <c r="BO87" s="61"/>
      <c r="BP87" s="61"/>
      <c r="BQ87" s="58">
        <v>81</v>
      </c>
      <c r="BR87" s="87"/>
      <c r="BS87" s="744"/>
      <c r="BT87" s="745"/>
      <c r="BU87" s="745"/>
      <c r="BV87" s="745"/>
      <c r="BW87" s="745"/>
      <c r="BX87" s="745"/>
      <c r="BY87" s="745"/>
      <c r="BZ87" s="745"/>
      <c r="CA87" s="745"/>
      <c r="CB87" s="745"/>
      <c r="CC87" s="745"/>
      <c r="CD87" s="745"/>
      <c r="CE87" s="745"/>
      <c r="CF87" s="745"/>
      <c r="CG87" s="746"/>
      <c r="CH87" s="736"/>
      <c r="CI87" s="737"/>
      <c r="CJ87" s="737"/>
      <c r="CK87" s="737"/>
      <c r="CL87" s="738"/>
      <c r="CM87" s="736"/>
      <c r="CN87" s="737"/>
      <c r="CO87" s="737"/>
      <c r="CP87" s="737"/>
      <c r="CQ87" s="738"/>
      <c r="CR87" s="736"/>
      <c r="CS87" s="737"/>
      <c r="CT87" s="737"/>
      <c r="CU87" s="737"/>
      <c r="CV87" s="738"/>
      <c r="CW87" s="736"/>
      <c r="CX87" s="737"/>
      <c r="CY87" s="737"/>
      <c r="CZ87" s="737"/>
      <c r="DA87" s="738"/>
      <c r="DB87" s="736"/>
      <c r="DC87" s="737"/>
      <c r="DD87" s="737"/>
      <c r="DE87" s="737"/>
      <c r="DF87" s="738"/>
      <c r="DG87" s="736"/>
      <c r="DH87" s="737"/>
      <c r="DI87" s="737"/>
      <c r="DJ87" s="737"/>
      <c r="DK87" s="738"/>
      <c r="DL87" s="736"/>
      <c r="DM87" s="737"/>
      <c r="DN87" s="737"/>
      <c r="DO87" s="737"/>
      <c r="DP87" s="738"/>
      <c r="DQ87" s="736"/>
      <c r="DR87" s="737"/>
      <c r="DS87" s="737"/>
      <c r="DT87" s="737"/>
      <c r="DU87" s="738"/>
      <c r="DV87" s="744"/>
      <c r="DW87" s="745"/>
      <c r="DX87" s="745"/>
      <c r="DY87" s="745"/>
      <c r="DZ87" s="747"/>
      <c r="EA87" s="53"/>
    </row>
    <row r="88" spans="1:131" s="50" customFormat="1" ht="26.25" customHeight="1" x14ac:dyDescent="0.15">
      <c r="A88" s="59" t="s">
        <v>284</v>
      </c>
      <c r="B88" s="699" t="s">
        <v>257</v>
      </c>
      <c r="C88" s="700"/>
      <c r="D88" s="700"/>
      <c r="E88" s="700"/>
      <c r="F88" s="700"/>
      <c r="G88" s="700"/>
      <c r="H88" s="700"/>
      <c r="I88" s="700"/>
      <c r="J88" s="700"/>
      <c r="K88" s="700"/>
      <c r="L88" s="700"/>
      <c r="M88" s="700"/>
      <c r="N88" s="700"/>
      <c r="O88" s="700"/>
      <c r="P88" s="701"/>
      <c r="Q88" s="733"/>
      <c r="R88" s="708"/>
      <c r="S88" s="708"/>
      <c r="T88" s="708"/>
      <c r="U88" s="708"/>
      <c r="V88" s="708"/>
      <c r="W88" s="708"/>
      <c r="X88" s="708"/>
      <c r="Y88" s="708"/>
      <c r="Z88" s="708"/>
      <c r="AA88" s="708"/>
      <c r="AB88" s="708"/>
      <c r="AC88" s="708"/>
      <c r="AD88" s="708"/>
      <c r="AE88" s="708"/>
      <c r="AF88" s="703"/>
      <c r="AG88" s="703"/>
      <c r="AH88" s="703"/>
      <c r="AI88" s="703"/>
      <c r="AJ88" s="703"/>
      <c r="AK88" s="708"/>
      <c r="AL88" s="708"/>
      <c r="AM88" s="708"/>
      <c r="AN88" s="708"/>
      <c r="AO88" s="708"/>
      <c r="AP88" s="703"/>
      <c r="AQ88" s="703"/>
      <c r="AR88" s="703"/>
      <c r="AS88" s="703"/>
      <c r="AT88" s="703"/>
      <c r="AU88" s="703"/>
      <c r="AV88" s="703"/>
      <c r="AW88" s="703"/>
      <c r="AX88" s="703"/>
      <c r="AY88" s="703"/>
      <c r="AZ88" s="709"/>
      <c r="BA88" s="709"/>
      <c r="BB88" s="709"/>
      <c r="BC88" s="709"/>
      <c r="BD88" s="710"/>
      <c r="BE88" s="61"/>
      <c r="BF88" s="61"/>
      <c r="BG88" s="61"/>
      <c r="BH88" s="61"/>
      <c r="BI88" s="61"/>
      <c r="BJ88" s="61"/>
      <c r="BK88" s="61"/>
      <c r="BL88" s="61"/>
      <c r="BM88" s="61"/>
      <c r="BN88" s="61"/>
      <c r="BO88" s="61"/>
      <c r="BP88" s="61"/>
      <c r="BQ88" s="58">
        <v>82</v>
      </c>
      <c r="BR88" s="87"/>
      <c r="BS88" s="744"/>
      <c r="BT88" s="745"/>
      <c r="BU88" s="745"/>
      <c r="BV88" s="745"/>
      <c r="BW88" s="745"/>
      <c r="BX88" s="745"/>
      <c r="BY88" s="745"/>
      <c r="BZ88" s="745"/>
      <c r="CA88" s="745"/>
      <c r="CB88" s="745"/>
      <c r="CC88" s="745"/>
      <c r="CD88" s="745"/>
      <c r="CE88" s="745"/>
      <c r="CF88" s="745"/>
      <c r="CG88" s="746"/>
      <c r="CH88" s="736"/>
      <c r="CI88" s="737"/>
      <c r="CJ88" s="737"/>
      <c r="CK88" s="737"/>
      <c r="CL88" s="738"/>
      <c r="CM88" s="736"/>
      <c r="CN88" s="737"/>
      <c r="CO88" s="737"/>
      <c r="CP88" s="737"/>
      <c r="CQ88" s="738"/>
      <c r="CR88" s="736"/>
      <c r="CS88" s="737"/>
      <c r="CT88" s="737"/>
      <c r="CU88" s="737"/>
      <c r="CV88" s="738"/>
      <c r="CW88" s="736"/>
      <c r="CX88" s="737"/>
      <c r="CY88" s="737"/>
      <c r="CZ88" s="737"/>
      <c r="DA88" s="738"/>
      <c r="DB88" s="736"/>
      <c r="DC88" s="737"/>
      <c r="DD88" s="737"/>
      <c r="DE88" s="737"/>
      <c r="DF88" s="738"/>
      <c r="DG88" s="736"/>
      <c r="DH88" s="737"/>
      <c r="DI88" s="737"/>
      <c r="DJ88" s="737"/>
      <c r="DK88" s="738"/>
      <c r="DL88" s="736"/>
      <c r="DM88" s="737"/>
      <c r="DN88" s="737"/>
      <c r="DO88" s="737"/>
      <c r="DP88" s="738"/>
      <c r="DQ88" s="736"/>
      <c r="DR88" s="737"/>
      <c r="DS88" s="737"/>
      <c r="DT88" s="737"/>
      <c r="DU88" s="738"/>
      <c r="DV88" s="744"/>
      <c r="DW88" s="745"/>
      <c r="DX88" s="745"/>
      <c r="DY88" s="745"/>
      <c r="DZ88" s="747"/>
      <c r="EA88" s="53"/>
    </row>
    <row r="89" spans="1:131" s="50" customFormat="1" ht="26.25" hidden="1" customHeight="1" x14ac:dyDescent="0.15">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744"/>
      <c r="BT89" s="745"/>
      <c r="BU89" s="745"/>
      <c r="BV89" s="745"/>
      <c r="BW89" s="745"/>
      <c r="BX89" s="745"/>
      <c r="BY89" s="745"/>
      <c r="BZ89" s="745"/>
      <c r="CA89" s="745"/>
      <c r="CB89" s="745"/>
      <c r="CC89" s="745"/>
      <c r="CD89" s="745"/>
      <c r="CE89" s="745"/>
      <c r="CF89" s="745"/>
      <c r="CG89" s="746"/>
      <c r="CH89" s="736"/>
      <c r="CI89" s="737"/>
      <c r="CJ89" s="737"/>
      <c r="CK89" s="737"/>
      <c r="CL89" s="738"/>
      <c r="CM89" s="736"/>
      <c r="CN89" s="737"/>
      <c r="CO89" s="737"/>
      <c r="CP89" s="737"/>
      <c r="CQ89" s="738"/>
      <c r="CR89" s="736"/>
      <c r="CS89" s="737"/>
      <c r="CT89" s="737"/>
      <c r="CU89" s="737"/>
      <c r="CV89" s="738"/>
      <c r="CW89" s="736"/>
      <c r="CX89" s="737"/>
      <c r="CY89" s="737"/>
      <c r="CZ89" s="737"/>
      <c r="DA89" s="738"/>
      <c r="DB89" s="736"/>
      <c r="DC89" s="737"/>
      <c r="DD89" s="737"/>
      <c r="DE89" s="737"/>
      <c r="DF89" s="738"/>
      <c r="DG89" s="736"/>
      <c r="DH89" s="737"/>
      <c r="DI89" s="737"/>
      <c r="DJ89" s="737"/>
      <c r="DK89" s="738"/>
      <c r="DL89" s="736"/>
      <c r="DM89" s="737"/>
      <c r="DN89" s="737"/>
      <c r="DO89" s="737"/>
      <c r="DP89" s="738"/>
      <c r="DQ89" s="736"/>
      <c r="DR89" s="737"/>
      <c r="DS89" s="737"/>
      <c r="DT89" s="737"/>
      <c r="DU89" s="738"/>
      <c r="DV89" s="744"/>
      <c r="DW89" s="745"/>
      <c r="DX89" s="745"/>
      <c r="DY89" s="745"/>
      <c r="DZ89" s="747"/>
      <c r="EA89" s="53"/>
    </row>
    <row r="90" spans="1:131" s="50" customFormat="1" ht="26.25" hidden="1" customHeight="1" x14ac:dyDescent="0.15">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744"/>
      <c r="BT90" s="745"/>
      <c r="BU90" s="745"/>
      <c r="BV90" s="745"/>
      <c r="BW90" s="745"/>
      <c r="BX90" s="745"/>
      <c r="BY90" s="745"/>
      <c r="BZ90" s="745"/>
      <c r="CA90" s="745"/>
      <c r="CB90" s="745"/>
      <c r="CC90" s="745"/>
      <c r="CD90" s="745"/>
      <c r="CE90" s="745"/>
      <c r="CF90" s="745"/>
      <c r="CG90" s="746"/>
      <c r="CH90" s="736"/>
      <c r="CI90" s="737"/>
      <c r="CJ90" s="737"/>
      <c r="CK90" s="737"/>
      <c r="CL90" s="738"/>
      <c r="CM90" s="736"/>
      <c r="CN90" s="737"/>
      <c r="CO90" s="737"/>
      <c r="CP90" s="737"/>
      <c r="CQ90" s="738"/>
      <c r="CR90" s="736"/>
      <c r="CS90" s="737"/>
      <c r="CT90" s="737"/>
      <c r="CU90" s="737"/>
      <c r="CV90" s="738"/>
      <c r="CW90" s="736"/>
      <c r="CX90" s="737"/>
      <c r="CY90" s="737"/>
      <c r="CZ90" s="737"/>
      <c r="DA90" s="738"/>
      <c r="DB90" s="736"/>
      <c r="DC90" s="737"/>
      <c r="DD90" s="737"/>
      <c r="DE90" s="737"/>
      <c r="DF90" s="738"/>
      <c r="DG90" s="736"/>
      <c r="DH90" s="737"/>
      <c r="DI90" s="737"/>
      <c r="DJ90" s="737"/>
      <c r="DK90" s="738"/>
      <c r="DL90" s="736"/>
      <c r="DM90" s="737"/>
      <c r="DN90" s="737"/>
      <c r="DO90" s="737"/>
      <c r="DP90" s="738"/>
      <c r="DQ90" s="736"/>
      <c r="DR90" s="737"/>
      <c r="DS90" s="737"/>
      <c r="DT90" s="737"/>
      <c r="DU90" s="738"/>
      <c r="DV90" s="744"/>
      <c r="DW90" s="745"/>
      <c r="DX90" s="745"/>
      <c r="DY90" s="745"/>
      <c r="DZ90" s="747"/>
      <c r="EA90" s="53"/>
    </row>
    <row r="91" spans="1:131" s="50" customFormat="1" ht="26.25" hidden="1" customHeight="1" x14ac:dyDescent="0.15">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744"/>
      <c r="BT91" s="745"/>
      <c r="BU91" s="745"/>
      <c r="BV91" s="745"/>
      <c r="BW91" s="745"/>
      <c r="BX91" s="745"/>
      <c r="BY91" s="745"/>
      <c r="BZ91" s="745"/>
      <c r="CA91" s="745"/>
      <c r="CB91" s="745"/>
      <c r="CC91" s="745"/>
      <c r="CD91" s="745"/>
      <c r="CE91" s="745"/>
      <c r="CF91" s="745"/>
      <c r="CG91" s="746"/>
      <c r="CH91" s="736"/>
      <c r="CI91" s="737"/>
      <c r="CJ91" s="737"/>
      <c r="CK91" s="737"/>
      <c r="CL91" s="738"/>
      <c r="CM91" s="736"/>
      <c r="CN91" s="737"/>
      <c r="CO91" s="737"/>
      <c r="CP91" s="737"/>
      <c r="CQ91" s="738"/>
      <c r="CR91" s="736"/>
      <c r="CS91" s="737"/>
      <c r="CT91" s="737"/>
      <c r="CU91" s="737"/>
      <c r="CV91" s="738"/>
      <c r="CW91" s="736"/>
      <c r="CX91" s="737"/>
      <c r="CY91" s="737"/>
      <c r="CZ91" s="737"/>
      <c r="DA91" s="738"/>
      <c r="DB91" s="736"/>
      <c r="DC91" s="737"/>
      <c r="DD91" s="737"/>
      <c r="DE91" s="737"/>
      <c r="DF91" s="738"/>
      <c r="DG91" s="736"/>
      <c r="DH91" s="737"/>
      <c r="DI91" s="737"/>
      <c r="DJ91" s="737"/>
      <c r="DK91" s="738"/>
      <c r="DL91" s="736"/>
      <c r="DM91" s="737"/>
      <c r="DN91" s="737"/>
      <c r="DO91" s="737"/>
      <c r="DP91" s="738"/>
      <c r="DQ91" s="736"/>
      <c r="DR91" s="737"/>
      <c r="DS91" s="737"/>
      <c r="DT91" s="737"/>
      <c r="DU91" s="738"/>
      <c r="DV91" s="744"/>
      <c r="DW91" s="745"/>
      <c r="DX91" s="745"/>
      <c r="DY91" s="745"/>
      <c r="DZ91" s="747"/>
      <c r="EA91" s="53"/>
    </row>
    <row r="92" spans="1:131" s="50" customFormat="1" ht="26.25" hidden="1" customHeight="1" x14ac:dyDescent="0.15">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744"/>
      <c r="BT92" s="745"/>
      <c r="BU92" s="745"/>
      <c r="BV92" s="745"/>
      <c r="BW92" s="745"/>
      <c r="BX92" s="745"/>
      <c r="BY92" s="745"/>
      <c r="BZ92" s="745"/>
      <c r="CA92" s="745"/>
      <c r="CB92" s="745"/>
      <c r="CC92" s="745"/>
      <c r="CD92" s="745"/>
      <c r="CE92" s="745"/>
      <c r="CF92" s="745"/>
      <c r="CG92" s="746"/>
      <c r="CH92" s="736"/>
      <c r="CI92" s="737"/>
      <c r="CJ92" s="737"/>
      <c r="CK92" s="737"/>
      <c r="CL92" s="738"/>
      <c r="CM92" s="736"/>
      <c r="CN92" s="737"/>
      <c r="CO92" s="737"/>
      <c r="CP92" s="737"/>
      <c r="CQ92" s="738"/>
      <c r="CR92" s="736"/>
      <c r="CS92" s="737"/>
      <c r="CT92" s="737"/>
      <c r="CU92" s="737"/>
      <c r="CV92" s="738"/>
      <c r="CW92" s="736"/>
      <c r="CX92" s="737"/>
      <c r="CY92" s="737"/>
      <c r="CZ92" s="737"/>
      <c r="DA92" s="738"/>
      <c r="DB92" s="736"/>
      <c r="DC92" s="737"/>
      <c r="DD92" s="737"/>
      <c r="DE92" s="737"/>
      <c r="DF92" s="738"/>
      <c r="DG92" s="736"/>
      <c r="DH92" s="737"/>
      <c r="DI92" s="737"/>
      <c r="DJ92" s="737"/>
      <c r="DK92" s="738"/>
      <c r="DL92" s="736"/>
      <c r="DM92" s="737"/>
      <c r="DN92" s="737"/>
      <c r="DO92" s="737"/>
      <c r="DP92" s="738"/>
      <c r="DQ92" s="736"/>
      <c r="DR92" s="737"/>
      <c r="DS92" s="737"/>
      <c r="DT92" s="737"/>
      <c r="DU92" s="738"/>
      <c r="DV92" s="744"/>
      <c r="DW92" s="745"/>
      <c r="DX92" s="745"/>
      <c r="DY92" s="745"/>
      <c r="DZ92" s="747"/>
      <c r="EA92" s="53"/>
    </row>
    <row r="93" spans="1:131" s="50" customFormat="1" ht="26.25" hidden="1" customHeight="1" x14ac:dyDescent="0.15">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744"/>
      <c r="BT93" s="745"/>
      <c r="BU93" s="745"/>
      <c r="BV93" s="745"/>
      <c r="BW93" s="745"/>
      <c r="BX93" s="745"/>
      <c r="BY93" s="745"/>
      <c r="BZ93" s="745"/>
      <c r="CA93" s="745"/>
      <c r="CB93" s="745"/>
      <c r="CC93" s="745"/>
      <c r="CD93" s="745"/>
      <c r="CE93" s="745"/>
      <c r="CF93" s="745"/>
      <c r="CG93" s="746"/>
      <c r="CH93" s="736"/>
      <c r="CI93" s="737"/>
      <c r="CJ93" s="737"/>
      <c r="CK93" s="737"/>
      <c r="CL93" s="738"/>
      <c r="CM93" s="736"/>
      <c r="CN93" s="737"/>
      <c r="CO93" s="737"/>
      <c r="CP93" s="737"/>
      <c r="CQ93" s="738"/>
      <c r="CR93" s="736"/>
      <c r="CS93" s="737"/>
      <c r="CT93" s="737"/>
      <c r="CU93" s="737"/>
      <c r="CV93" s="738"/>
      <c r="CW93" s="736"/>
      <c r="CX93" s="737"/>
      <c r="CY93" s="737"/>
      <c r="CZ93" s="737"/>
      <c r="DA93" s="738"/>
      <c r="DB93" s="736"/>
      <c r="DC93" s="737"/>
      <c r="DD93" s="737"/>
      <c r="DE93" s="737"/>
      <c r="DF93" s="738"/>
      <c r="DG93" s="736"/>
      <c r="DH93" s="737"/>
      <c r="DI93" s="737"/>
      <c r="DJ93" s="737"/>
      <c r="DK93" s="738"/>
      <c r="DL93" s="736"/>
      <c r="DM93" s="737"/>
      <c r="DN93" s="737"/>
      <c r="DO93" s="737"/>
      <c r="DP93" s="738"/>
      <c r="DQ93" s="736"/>
      <c r="DR93" s="737"/>
      <c r="DS93" s="737"/>
      <c r="DT93" s="737"/>
      <c r="DU93" s="738"/>
      <c r="DV93" s="744"/>
      <c r="DW93" s="745"/>
      <c r="DX93" s="745"/>
      <c r="DY93" s="745"/>
      <c r="DZ93" s="747"/>
      <c r="EA93" s="53"/>
    </row>
    <row r="94" spans="1:131" s="50" customFormat="1" ht="26.25" hidden="1" customHeight="1" x14ac:dyDescent="0.15">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744"/>
      <c r="BT94" s="745"/>
      <c r="BU94" s="745"/>
      <c r="BV94" s="745"/>
      <c r="BW94" s="745"/>
      <c r="BX94" s="745"/>
      <c r="BY94" s="745"/>
      <c r="BZ94" s="745"/>
      <c r="CA94" s="745"/>
      <c r="CB94" s="745"/>
      <c r="CC94" s="745"/>
      <c r="CD94" s="745"/>
      <c r="CE94" s="745"/>
      <c r="CF94" s="745"/>
      <c r="CG94" s="746"/>
      <c r="CH94" s="736"/>
      <c r="CI94" s="737"/>
      <c r="CJ94" s="737"/>
      <c r="CK94" s="737"/>
      <c r="CL94" s="738"/>
      <c r="CM94" s="736"/>
      <c r="CN94" s="737"/>
      <c r="CO94" s="737"/>
      <c r="CP94" s="737"/>
      <c r="CQ94" s="738"/>
      <c r="CR94" s="736"/>
      <c r="CS94" s="737"/>
      <c r="CT94" s="737"/>
      <c r="CU94" s="737"/>
      <c r="CV94" s="738"/>
      <c r="CW94" s="736"/>
      <c r="CX94" s="737"/>
      <c r="CY94" s="737"/>
      <c r="CZ94" s="737"/>
      <c r="DA94" s="738"/>
      <c r="DB94" s="736"/>
      <c r="DC94" s="737"/>
      <c r="DD94" s="737"/>
      <c r="DE94" s="737"/>
      <c r="DF94" s="738"/>
      <c r="DG94" s="736"/>
      <c r="DH94" s="737"/>
      <c r="DI94" s="737"/>
      <c r="DJ94" s="737"/>
      <c r="DK94" s="738"/>
      <c r="DL94" s="736"/>
      <c r="DM94" s="737"/>
      <c r="DN94" s="737"/>
      <c r="DO94" s="737"/>
      <c r="DP94" s="738"/>
      <c r="DQ94" s="736"/>
      <c r="DR94" s="737"/>
      <c r="DS94" s="737"/>
      <c r="DT94" s="737"/>
      <c r="DU94" s="738"/>
      <c r="DV94" s="744"/>
      <c r="DW94" s="745"/>
      <c r="DX94" s="745"/>
      <c r="DY94" s="745"/>
      <c r="DZ94" s="747"/>
      <c r="EA94" s="53"/>
    </row>
    <row r="95" spans="1:131" s="50" customFormat="1" ht="26.25" hidden="1" customHeight="1" x14ac:dyDescent="0.15">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744"/>
      <c r="BT95" s="745"/>
      <c r="BU95" s="745"/>
      <c r="BV95" s="745"/>
      <c r="BW95" s="745"/>
      <c r="BX95" s="745"/>
      <c r="BY95" s="745"/>
      <c r="BZ95" s="745"/>
      <c r="CA95" s="745"/>
      <c r="CB95" s="745"/>
      <c r="CC95" s="745"/>
      <c r="CD95" s="745"/>
      <c r="CE95" s="745"/>
      <c r="CF95" s="745"/>
      <c r="CG95" s="746"/>
      <c r="CH95" s="736"/>
      <c r="CI95" s="737"/>
      <c r="CJ95" s="737"/>
      <c r="CK95" s="737"/>
      <c r="CL95" s="738"/>
      <c r="CM95" s="736"/>
      <c r="CN95" s="737"/>
      <c r="CO95" s="737"/>
      <c r="CP95" s="737"/>
      <c r="CQ95" s="738"/>
      <c r="CR95" s="736"/>
      <c r="CS95" s="737"/>
      <c r="CT95" s="737"/>
      <c r="CU95" s="737"/>
      <c r="CV95" s="738"/>
      <c r="CW95" s="736"/>
      <c r="CX95" s="737"/>
      <c r="CY95" s="737"/>
      <c r="CZ95" s="737"/>
      <c r="DA95" s="738"/>
      <c r="DB95" s="736"/>
      <c r="DC95" s="737"/>
      <c r="DD95" s="737"/>
      <c r="DE95" s="737"/>
      <c r="DF95" s="738"/>
      <c r="DG95" s="736"/>
      <c r="DH95" s="737"/>
      <c r="DI95" s="737"/>
      <c r="DJ95" s="737"/>
      <c r="DK95" s="738"/>
      <c r="DL95" s="736"/>
      <c r="DM95" s="737"/>
      <c r="DN95" s="737"/>
      <c r="DO95" s="737"/>
      <c r="DP95" s="738"/>
      <c r="DQ95" s="736"/>
      <c r="DR95" s="737"/>
      <c r="DS95" s="737"/>
      <c r="DT95" s="737"/>
      <c r="DU95" s="738"/>
      <c r="DV95" s="744"/>
      <c r="DW95" s="745"/>
      <c r="DX95" s="745"/>
      <c r="DY95" s="745"/>
      <c r="DZ95" s="747"/>
      <c r="EA95" s="53"/>
    </row>
    <row r="96" spans="1:131" s="50" customFormat="1" ht="26.25" hidden="1" customHeight="1" x14ac:dyDescent="0.15">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744"/>
      <c r="BT96" s="745"/>
      <c r="BU96" s="745"/>
      <c r="BV96" s="745"/>
      <c r="BW96" s="745"/>
      <c r="BX96" s="745"/>
      <c r="BY96" s="745"/>
      <c r="BZ96" s="745"/>
      <c r="CA96" s="745"/>
      <c r="CB96" s="745"/>
      <c r="CC96" s="745"/>
      <c r="CD96" s="745"/>
      <c r="CE96" s="745"/>
      <c r="CF96" s="745"/>
      <c r="CG96" s="746"/>
      <c r="CH96" s="736"/>
      <c r="CI96" s="737"/>
      <c r="CJ96" s="737"/>
      <c r="CK96" s="737"/>
      <c r="CL96" s="738"/>
      <c r="CM96" s="736"/>
      <c r="CN96" s="737"/>
      <c r="CO96" s="737"/>
      <c r="CP96" s="737"/>
      <c r="CQ96" s="738"/>
      <c r="CR96" s="736"/>
      <c r="CS96" s="737"/>
      <c r="CT96" s="737"/>
      <c r="CU96" s="737"/>
      <c r="CV96" s="738"/>
      <c r="CW96" s="736"/>
      <c r="CX96" s="737"/>
      <c r="CY96" s="737"/>
      <c r="CZ96" s="737"/>
      <c r="DA96" s="738"/>
      <c r="DB96" s="736"/>
      <c r="DC96" s="737"/>
      <c r="DD96" s="737"/>
      <c r="DE96" s="737"/>
      <c r="DF96" s="738"/>
      <c r="DG96" s="736"/>
      <c r="DH96" s="737"/>
      <c r="DI96" s="737"/>
      <c r="DJ96" s="737"/>
      <c r="DK96" s="738"/>
      <c r="DL96" s="736"/>
      <c r="DM96" s="737"/>
      <c r="DN96" s="737"/>
      <c r="DO96" s="737"/>
      <c r="DP96" s="738"/>
      <c r="DQ96" s="736"/>
      <c r="DR96" s="737"/>
      <c r="DS96" s="737"/>
      <c r="DT96" s="737"/>
      <c r="DU96" s="738"/>
      <c r="DV96" s="744"/>
      <c r="DW96" s="745"/>
      <c r="DX96" s="745"/>
      <c r="DY96" s="745"/>
      <c r="DZ96" s="747"/>
      <c r="EA96" s="53"/>
    </row>
    <row r="97" spans="1:131" s="50" customFormat="1" ht="26.25" hidden="1" customHeight="1" x14ac:dyDescent="0.15">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744"/>
      <c r="BT97" s="745"/>
      <c r="BU97" s="745"/>
      <c r="BV97" s="745"/>
      <c r="BW97" s="745"/>
      <c r="BX97" s="745"/>
      <c r="BY97" s="745"/>
      <c r="BZ97" s="745"/>
      <c r="CA97" s="745"/>
      <c r="CB97" s="745"/>
      <c r="CC97" s="745"/>
      <c r="CD97" s="745"/>
      <c r="CE97" s="745"/>
      <c r="CF97" s="745"/>
      <c r="CG97" s="746"/>
      <c r="CH97" s="736"/>
      <c r="CI97" s="737"/>
      <c r="CJ97" s="737"/>
      <c r="CK97" s="737"/>
      <c r="CL97" s="738"/>
      <c r="CM97" s="736"/>
      <c r="CN97" s="737"/>
      <c r="CO97" s="737"/>
      <c r="CP97" s="737"/>
      <c r="CQ97" s="738"/>
      <c r="CR97" s="736"/>
      <c r="CS97" s="737"/>
      <c r="CT97" s="737"/>
      <c r="CU97" s="737"/>
      <c r="CV97" s="738"/>
      <c r="CW97" s="736"/>
      <c r="CX97" s="737"/>
      <c r="CY97" s="737"/>
      <c r="CZ97" s="737"/>
      <c r="DA97" s="738"/>
      <c r="DB97" s="736"/>
      <c r="DC97" s="737"/>
      <c r="DD97" s="737"/>
      <c r="DE97" s="737"/>
      <c r="DF97" s="738"/>
      <c r="DG97" s="736"/>
      <c r="DH97" s="737"/>
      <c r="DI97" s="737"/>
      <c r="DJ97" s="737"/>
      <c r="DK97" s="738"/>
      <c r="DL97" s="736"/>
      <c r="DM97" s="737"/>
      <c r="DN97" s="737"/>
      <c r="DO97" s="737"/>
      <c r="DP97" s="738"/>
      <c r="DQ97" s="736"/>
      <c r="DR97" s="737"/>
      <c r="DS97" s="737"/>
      <c r="DT97" s="737"/>
      <c r="DU97" s="738"/>
      <c r="DV97" s="744"/>
      <c r="DW97" s="745"/>
      <c r="DX97" s="745"/>
      <c r="DY97" s="745"/>
      <c r="DZ97" s="747"/>
      <c r="EA97" s="53"/>
    </row>
    <row r="98" spans="1:131" s="50" customFormat="1" ht="26.25" hidden="1" customHeight="1" x14ac:dyDescent="0.15">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744"/>
      <c r="BT98" s="745"/>
      <c r="BU98" s="745"/>
      <c r="BV98" s="745"/>
      <c r="BW98" s="745"/>
      <c r="BX98" s="745"/>
      <c r="BY98" s="745"/>
      <c r="BZ98" s="745"/>
      <c r="CA98" s="745"/>
      <c r="CB98" s="745"/>
      <c r="CC98" s="745"/>
      <c r="CD98" s="745"/>
      <c r="CE98" s="745"/>
      <c r="CF98" s="745"/>
      <c r="CG98" s="746"/>
      <c r="CH98" s="736"/>
      <c r="CI98" s="737"/>
      <c r="CJ98" s="737"/>
      <c r="CK98" s="737"/>
      <c r="CL98" s="738"/>
      <c r="CM98" s="736"/>
      <c r="CN98" s="737"/>
      <c r="CO98" s="737"/>
      <c r="CP98" s="737"/>
      <c r="CQ98" s="738"/>
      <c r="CR98" s="736"/>
      <c r="CS98" s="737"/>
      <c r="CT98" s="737"/>
      <c r="CU98" s="737"/>
      <c r="CV98" s="738"/>
      <c r="CW98" s="736"/>
      <c r="CX98" s="737"/>
      <c r="CY98" s="737"/>
      <c r="CZ98" s="737"/>
      <c r="DA98" s="738"/>
      <c r="DB98" s="736"/>
      <c r="DC98" s="737"/>
      <c r="DD98" s="737"/>
      <c r="DE98" s="737"/>
      <c r="DF98" s="738"/>
      <c r="DG98" s="736"/>
      <c r="DH98" s="737"/>
      <c r="DI98" s="737"/>
      <c r="DJ98" s="737"/>
      <c r="DK98" s="738"/>
      <c r="DL98" s="736"/>
      <c r="DM98" s="737"/>
      <c r="DN98" s="737"/>
      <c r="DO98" s="737"/>
      <c r="DP98" s="738"/>
      <c r="DQ98" s="736"/>
      <c r="DR98" s="737"/>
      <c r="DS98" s="737"/>
      <c r="DT98" s="737"/>
      <c r="DU98" s="738"/>
      <c r="DV98" s="744"/>
      <c r="DW98" s="745"/>
      <c r="DX98" s="745"/>
      <c r="DY98" s="745"/>
      <c r="DZ98" s="747"/>
      <c r="EA98" s="53"/>
    </row>
    <row r="99" spans="1:131" s="50" customFormat="1" ht="26.25" hidden="1" customHeight="1" x14ac:dyDescent="0.15">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744"/>
      <c r="BT99" s="745"/>
      <c r="BU99" s="745"/>
      <c r="BV99" s="745"/>
      <c r="BW99" s="745"/>
      <c r="BX99" s="745"/>
      <c r="BY99" s="745"/>
      <c r="BZ99" s="745"/>
      <c r="CA99" s="745"/>
      <c r="CB99" s="745"/>
      <c r="CC99" s="745"/>
      <c r="CD99" s="745"/>
      <c r="CE99" s="745"/>
      <c r="CF99" s="745"/>
      <c r="CG99" s="746"/>
      <c r="CH99" s="736"/>
      <c r="CI99" s="737"/>
      <c r="CJ99" s="737"/>
      <c r="CK99" s="737"/>
      <c r="CL99" s="738"/>
      <c r="CM99" s="736"/>
      <c r="CN99" s="737"/>
      <c r="CO99" s="737"/>
      <c r="CP99" s="737"/>
      <c r="CQ99" s="738"/>
      <c r="CR99" s="736"/>
      <c r="CS99" s="737"/>
      <c r="CT99" s="737"/>
      <c r="CU99" s="737"/>
      <c r="CV99" s="738"/>
      <c r="CW99" s="736"/>
      <c r="CX99" s="737"/>
      <c r="CY99" s="737"/>
      <c r="CZ99" s="737"/>
      <c r="DA99" s="738"/>
      <c r="DB99" s="736"/>
      <c r="DC99" s="737"/>
      <c r="DD99" s="737"/>
      <c r="DE99" s="737"/>
      <c r="DF99" s="738"/>
      <c r="DG99" s="736"/>
      <c r="DH99" s="737"/>
      <c r="DI99" s="737"/>
      <c r="DJ99" s="737"/>
      <c r="DK99" s="738"/>
      <c r="DL99" s="736"/>
      <c r="DM99" s="737"/>
      <c r="DN99" s="737"/>
      <c r="DO99" s="737"/>
      <c r="DP99" s="738"/>
      <c r="DQ99" s="736"/>
      <c r="DR99" s="737"/>
      <c r="DS99" s="737"/>
      <c r="DT99" s="737"/>
      <c r="DU99" s="738"/>
      <c r="DV99" s="744"/>
      <c r="DW99" s="745"/>
      <c r="DX99" s="745"/>
      <c r="DY99" s="745"/>
      <c r="DZ99" s="747"/>
      <c r="EA99" s="53"/>
    </row>
    <row r="100" spans="1:131" s="50" customFormat="1" ht="26.25" hidden="1" customHeight="1" x14ac:dyDescent="0.15">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744"/>
      <c r="BT100" s="745"/>
      <c r="BU100" s="745"/>
      <c r="BV100" s="745"/>
      <c r="BW100" s="745"/>
      <c r="BX100" s="745"/>
      <c r="BY100" s="745"/>
      <c r="BZ100" s="745"/>
      <c r="CA100" s="745"/>
      <c r="CB100" s="745"/>
      <c r="CC100" s="745"/>
      <c r="CD100" s="745"/>
      <c r="CE100" s="745"/>
      <c r="CF100" s="745"/>
      <c r="CG100" s="746"/>
      <c r="CH100" s="736"/>
      <c r="CI100" s="737"/>
      <c r="CJ100" s="737"/>
      <c r="CK100" s="737"/>
      <c r="CL100" s="738"/>
      <c r="CM100" s="736"/>
      <c r="CN100" s="737"/>
      <c r="CO100" s="737"/>
      <c r="CP100" s="737"/>
      <c r="CQ100" s="738"/>
      <c r="CR100" s="736"/>
      <c r="CS100" s="737"/>
      <c r="CT100" s="737"/>
      <c r="CU100" s="737"/>
      <c r="CV100" s="738"/>
      <c r="CW100" s="736"/>
      <c r="CX100" s="737"/>
      <c r="CY100" s="737"/>
      <c r="CZ100" s="737"/>
      <c r="DA100" s="738"/>
      <c r="DB100" s="736"/>
      <c r="DC100" s="737"/>
      <c r="DD100" s="737"/>
      <c r="DE100" s="737"/>
      <c r="DF100" s="738"/>
      <c r="DG100" s="736"/>
      <c r="DH100" s="737"/>
      <c r="DI100" s="737"/>
      <c r="DJ100" s="737"/>
      <c r="DK100" s="738"/>
      <c r="DL100" s="736"/>
      <c r="DM100" s="737"/>
      <c r="DN100" s="737"/>
      <c r="DO100" s="737"/>
      <c r="DP100" s="738"/>
      <c r="DQ100" s="736"/>
      <c r="DR100" s="737"/>
      <c r="DS100" s="737"/>
      <c r="DT100" s="737"/>
      <c r="DU100" s="738"/>
      <c r="DV100" s="744"/>
      <c r="DW100" s="745"/>
      <c r="DX100" s="745"/>
      <c r="DY100" s="745"/>
      <c r="DZ100" s="747"/>
      <c r="EA100" s="53"/>
    </row>
    <row r="101" spans="1:131" s="50" customFormat="1" ht="26.25" hidden="1" customHeight="1" x14ac:dyDescent="0.15">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744"/>
      <c r="BT101" s="745"/>
      <c r="BU101" s="745"/>
      <c r="BV101" s="745"/>
      <c r="BW101" s="745"/>
      <c r="BX101" s="745"/>
      <c r="BY101" s="745"/>
      <c r="BZ101" s="745"/>
      <c r="CA101" s="745"/>
      <c r="CB101" s="745"/>
      <c r="CC101" s="745"/>
      <c r="CD101" s="745"/>
      <c r="CE101" s="745"/>
      <c r="CF101" s="745"/>
      <c r="CG101" s="746"/>
      <c r="CH101" s="736"/>
      <c r="CI101" s="737"/>
      <c r="CJ101" s="737"/>
      <c r="CK101" s="737"/>
      <c r="CL101" s="738"/>
      <c r="CM101" s="736"/>
      <c r="CN101" s="737"/>
      <c r="CO101" s="737"/>
      <c r="CP101" s="737"/>
      <c r="CQ101" s="738"/>
      <c r="CR101" s="736"/>
      <c r="CS101" s="737"/>
      <c r="CT101" s="737"/>
      <c r="CU101" s="737"/>
      <c r="CV101" s="738"/>
      <c r="CW101" s="736"/>
      <c r="CX101" s="737"/>
      <c r="CY101" s="737"/>
      <c r="CZ101" s="737"/>
      <c r="DA101" s="738"/>
      <c r="DB101" s="736"/>
      <c r="DC101" s="737"/>
      <c r="DD101" s="737"/>
      <c r="DE101" s="737"/>
      <c r="DF101" s="738"/>
      <c r="DG101" s="736"/>
      <c r="DH101" s="737"/>
      <c r="DI101" s="737"/>
      <c r="DJ101" s="737"/>
      <c r="DK101" s="738"/>
      <c r="DL101" s="736"/>
      <c r="DM101" s="737"/>
      <c r="DN101" s="737"/>
      <c r="DO101" s="737"/>
      <c r="DP101" s="738"/>
      <c r="DQ101" s="736"/>
      <c r="DR101" s="737"/>
      <c r="DS101" s="737"/>
      <c r="DT101" s="737"/>
      <c r="DU101" s="738"/>
      <c r="DV101" s="744"/>
      <c r="DW101" s="745"/>
      <c r="DX101" s="745"/>
      <c r="DY101" s="745"/>
      <c r="DZ101" s="747"/>
      <c r="EA101" s="53"/>
    </row>
    <row r="102" spans="1:131" s="50" customFormat="1" ht="26.25" customHeight="1" x14ac:dyDescent="0.15">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284</v>
      </c>
      <c r="BR102" s="699" t="s">
        <v>524</v>
      </c>
      <c r="BS102" s="700"/>
      <c r="BT102" s="700"/>
      <c r="BU102" s="700"/>
      <c r="BV102" s="700"/>
      <c r="BW102" s="700"/>
      <c r="BX102" s="700"/>
      <c r="BY102" s="700"/>
      <c r="BZ102" s="700"/>
      <c r="CA102" s="700"/>
      <c r="CB102" s="700"/>
      <c r="CC102" s="700"/>
      <c r="CD102" s="700"/>
      <c r="CE102" s="700"/>
      <c r="CF102" s="700"/>
      <c r="CG102" s="701"/>
      <c r="CH102" s="755"/>
      <c r="CI102" s="756"/>
      <c r="CJ102" s="756"/>
      <c r="CK102" s="756"/>
      <c r="CL102" s="757"/>
      <c r="CM102" s="755"/>
      <c r="CN102" s="756"/>
      <c r="CO102" s="756"/>
      <c r="CP102" s="756"/>
      <c r="CQ102" s="757"/>
      <c r="CR102" s="758"/>
      <c r="CS102" s="688"/>
      <c r="CT102" s="688"/>
      <c r="CU102" s="688"/>
      <c r="CV102" s="759"/>
      <c r="CW102" s="758"/>
      <c r="CX102" s="688"/>
      <c r="CY102" s="688"/>
      <c r="CZ102" s="688"/>
      <c r="DA102" s="759"/>
      <c r="DB102" s="758"/>
      <c r="DC102" s="688"/>
      <c r="DD102" s="688"/>
      <c r="DE102" s="688"/>
      <c r="DF102" s="759"/>
      <c r="DG102" s="758"/>
      <c r="DH102" s="688"/>
      <c r="DI102" s="688"/>
      <c r="DJ102" s="688"/>
      <c r="DK102" s="759"/>
      <c r="DL102" s="758"/>
      <c r="DM102" s="688"/>
      <c r="DN102" s="688"/>
      <c r="DO102" s="688"/>
      <c r="DP102" s="759"/>
      <c r="DQ102" s="758"/>
      <c r="DR102" s="688"/>
      <c r="DS102" s="688"/>
      <c r="DT102" s="688"/>
      <c r="DU102" s="759"/>
      <c r="DV102" s="699"/>
      <c r="DW102" s="700"/>
      <c r="DX102" s="700"/>
      <c r="DY102" s="700"/>
      <c r="DZ102" s="760"/>
      <c r="EA102" s="53"/>
    </row>
    <row r="103" spans="1:131" s="50" customFormat="1" ht="26.25" customHeight="1" x14ac:dyDescent="0.15">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761" t="s">
        <v>35</v>
      </c>
      <c r="BR103" s="761"/>
      <c r="BS103" s="761"/>
      <c r="BT103" s="761"/>
      <c r="BU103" s="761"/>
      <c r="BV103" s="761"/>
      <c r="BW103" s="761"/>
      <c r="BX103" s="761"/>
      <c r="BY103" s="761"/>
      <c r="BZ103" s="761"/>
      <c r="CA103" s="761"/>
      <c r="CB103" s="761"/>
      <c r="CC103" s="761"/>
      <c r="CD103" s="761"/>
      <c r="CE103" s="761"/>
      <c r="CF103" s="761"/>
      <c r="CG103" s="761"/>
      <c r="CH103" s="761"/>
      <c r="CI103" s="761"/>
      <c r="CJ103" s="761"/>
      <c r="CK103" s="761"/>
      <c r="CL103" s="761"/>
      <c r="CM103" s="761"/>
      <c r="CN103" s="761"/>
      <c r="CO103" s="761"/>
      <c r="CP103" s="761"/>
      <c r="CQ103" s="761"/>
      <c r="CR103" s="761"/>
      <c r="CS103" s="761"/>
      <c r="CT103" s="761"/>
      <c r="CU103" s="761"/>
      <c r="CV103" s="761"/>
      <c r="CW103" s="761"/>
      <c r="CX103" s="761"/>
      <c r="CY103" s="761"/>
      <c r="CZ103" s="761"/>
      <c r="DA103" s="761"/>
      <c r="DB103" s="761"/>
      <c r="DC103" s="761"/>
      <c r="DD103" s="761"/>
      <c r="DE103" s="761"/>
      <c r="DF103" s="761"/>
      <c r="DG103" s="761"/>
      <c r="DH103" s="761"/>
      <c r="DI103" s="761"/>
      <c r="DJ103" s="761"/>
      <c r="DK103" s="761"/>
      <c r="DL103" s="761"/>
      <c r="DM103" s="761"/>
      <c r="DN103" s="761"/>
      <c r="DO103" s="761"/>
      <c r="DP103" s="761"/>
      <c r="DQ103" s="761"/>
      <c r="DR103" s="761"/>
      <c r="DS103" s="761"/>
      <c r="DT103" s="761"/>
      <c r="DU103" s="761"/>
      <c r="DV103" s="761"/>
      <c r="DW103" s="761"/>
      <c r="DX103" s="761"/>
      <c r="DY103" s="761"/>
      <c r="DZ103" s="761"/>
      <c r="EA103" s="53"/>
    </row>
    <row r="104" spans="1:131" s="50" customFormat="1" ht="26.25" customHeight="1" x14ac:dyDescent="0.15">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762" t="s">
        <v>136</v>
      </c>
      <c r="BR104" s="762"/>
      <c r="BS104" s="762"/>
      <c r="BT104" s="762"/>
      <c r="BU104" s="762"/>
      <c r="BV104" s="762"/>
      <c r="BW104" s="762"/>
      <c r="BX104" s="762"/>
      <c r="BY104" s="762"/>
      <c r="BZ104" s="762"/>
      <c r="CA104" s="762"/>
      <c r="CB104" s="762"/>
      <c r="CC104" s="762"/>
      <c r="CD104" s="762"/>
      <c r="CE104" s="762"/>
      <c r="CF104" s="762"/>
      <c r="CG104" s="762"/>
      <c r="CH104" s="762"/>
      <c r="CI104" s="762"/>
      <c r="CJ104" s="762"/>
      <c r="CK104" s="762"/>
      <c r="CL104" s="762"/>
      <c r="CM104" s="762"/>
      <c r="CN104" s="762"/>
      <c r="CO104" s="762"/>
      <c r="CP104" s="762"/>
      <c r="CQ104" s="762"/>
      <c r="CR104" s="762"/>
      <c r="CS104" s="762"/>
      <c r="CT104" s="762"/>
      <c r="CU104" s="762"/>
      <c r="CV104" s="762"/>
      <c r="CW104" s="762"/>
      <c r="CX104" s="762"/>
      <c r="CY104" s="762"/>
      <c r="CZ104" s="762"/>
      <c r="DA104" s="762"/>
      <c r="DB104" s="762"/>
      <c r="DC104" s="762"/>
      <c r="DD104" s="762"/>
      <c r="DE104" s="762"/>
      <c r="DF104" s="762"/>
      <c r="DG104" s="762"/>
      <c r="DH104" s="762"/>
      <c r="DI104" s="762"/>
      <c r="DJ104" s="762"/>
      <c r="DK104" s="762"/>
      <c r="DL104" s="762"/>
      <c r="DM104" s="762"/>
      <c r="DN104" s="762"/>
      <c r="DO104" s="762"/>
      <c r="DP104" s="762"/>
      <c r="DQ104" s="762"/>
      <c r="DR104" s="762"/>
      <c r="DS104" s="762"/>
      <c r="DT104" s="762"/>
      <c r="DU104" s="762"/>
      <c r="DV104" s="762"/>
      <c r="DW104" s="762"/>
      <c r="DX104" s="762"/>
      <c r="DY104" s="762"/>
      <c r="DZ104" s="762"/>
      <c r="EA104" s="53"/>
    </row>
    <row r="105" spans="1:131" s="50" customFormat="1" ht="11.25" customHeight="1" x14ac:dyDescent="0.15">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x14ac:dyDescent="0.1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6" t="s">
        <v>446</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82</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x14ac:dyDescent="0.15">
      <c r="A108" s="763" t="s">
        <v>237</v>
      </c>
      <c r="B108" s="764"/>
      <c r="C108" s="764"/>
      <c r="D108" s="764"/>
      <c r="E108" s="764"/>
      <c r="F108" s="764"/>
      <c r="G108" s="764"/>
      <c r="H108" s="764"/>
      <c r="I108" s="764"/>
      <c r="J108" s="764"/>
      <c r="K108" s="764"/>
      <c r="L108" s="764"/>
      <c r="M108" s="764"/>
      <c r="N108" s="764"/>
      <c r="O108" s="764"/>
      <c r="P108" s="764"/>
      <c r="Q108" s="764"/>
      <c r="R108" s="764"/>
      <c r="S108" s="764"/>
      <c r="T108" s="764"/>
      <c r="U108" s="764"/>
      <c r="V108" s="764"/>
      <c r="W108" s="764"/>
      <c r="X108" s="764"/>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5"/>
      <c r="AU108" s="763" t="s">
        <v>168</v>
      </c>
      <c r="AV108" s="764"/>
      <c r="AW108" s="764"/>
      <c r="AX108" s="764"/>
      <c r="AY108" s="764"/>
      <c r="AZ108" s="764"/>
      <c r="BA108" s="764"/>
      <c r="BB108" s="764"/>
      <c r="BC108" s="764"/>
      <c r="BD108" s="764"/>
      <c r="BE108" s="764"/>
      <c r="BF108" s="764"/>
      <c r="BG108" s="764"/>
      <c r="BH108" s="764"/>
      <c r="BI108" s="764"/>
      <c r="BJ108" s="764"/>
      <c r="BK108" s="764"/>
      <c r="BL108" s="764"/>
      <c r="BM108" s="764"/>
      <c r="BN108" s="764"/>
      <c r="BO108" s="764"/>
      <c r="BP108" s="764"/>
      <c r="BQ108" s="764"/>
      <c r="BR108" s="764"/>
      <c r="BS108" s="764"/>
      <c r="BT108" s="764"/>
      <c r="BU108" s="764"/>
      <c r="BV108" s="764"/>
      <c r="BW108" s="764"/>
      <c r="BX108" s="764"/>
      <c r="BY108" s="764"/>
      <c r="BZ108" s="764"/>
      <c r="CA108" s="764"/>
      <c r="CB108" s="764"/>
      <c r="CC108" s="764"/>
      <c r="CD108" s="764"/>
      <c r="CE108" s="764"/>
      <c r="CF108" s="764"/>
      <c r="CG108" s="764"/>
      <c r="CH108" s="764"/>
      <c r="CI108" s="764"/>
      <c r="CJ108" s="764"/>
      <c r="CK108" s="764"/>
      <c r="CL108" s="764"/>
      <c r="CM108" s="764"/>
      <c r="CN108" s="764"/>
      <c r="CO108" s="764"/>
      <c r="CP108" s="764"/>
      <c r="CQ108" s="764"/>
      <c r="CR108" s="764"/>
      <c r="CS108" s="764"/>
      <c r="CT108" s="764"/>
      <c r="CU108" s="764"/>
      <c r="CV108" s="764"/>
      <c r="CW108" s="764"/>
      <c r="CX108" s="764"/>
      <c r="CY108" s="764"/>
      <c r="CZ108" s="764"/>
      <c r="DA108" s="764"/>
      <c r="DB108" s="764"/>
      <c r="DC108" s="764"/>
      <c r="DD108" s="764"/>
      <c r="DE108" s="764"/>
      <c r="DF108" s="764"/>
      <c r="DG108" s="764"/>
      <c r="DH108" s="764"/>
      <c r="DI108" s="764"/>
      <c r="DJ108" s="764"/>
      <c r="DK108" s="764"/>
      <c r="DL108" s="764"/>
      <c r="DM108" s="764"/>
      <c r="DN108" s="764"/>
      <c r="DO108" s="764"/>
      <c r="DP108" s="764"/>
      <c r="DQ108" s="764"/>
      <c r="DR108" s="764"/>
      <c r="DS108" s="764"/>
      <c r="DT108" s="764"/>
      <c r="DU108" s="764"/>
      <c r="DV108" s="764"/>
      <c r="DW108" s="764"/>
      <c r="DX108" s="764"/>
      <c r="DY108" s="764"/>
      <c r="DZ108" s="765"/>
    </row>
    <row r="109" spans="1:131" s="53" customFormat="1" ht="26.25" customHeight="1" x14ac:dyDescent="0.15">
      <c r="A109" s="766" t="s">
        <v>319</v>
      </c>
      <c r="B109" s="767"/>
      <c r="C109" s="767"/>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8"/>
      <c r="AA109" s="769" t="s">
        <v>67</v>
      </c>
      <c r="AB109" s="767"/>
      <c r="AC109" s="767"/>
      <c r="AD109" s="767"/>
      <c r="AE109" s="768"/>
      <c r="AF109" s="769" t="s">
        <v>160</v>
      </c>
      <c r="AG109" s="767"/>
      <c r="AH109" s="767"/>
      <c r="AI109" s="767"/>
      <c r="AJ109" s="768"/>
      <c r="AK109" s="769" t="s">
        <v>16</v>
      </c>
      <c r="AL109" s="767"/>
      <c r="AM109" s="767"/>
      <c r="AN109" s="767"/>
      <c r="AO109" s="768"/>
      <c r="AP109" s="769" t="s">
        <v>513</v>
      </c>
      <c r="AQ109" s="767"/>
      <c r="AR109" s="767"/>
      <c r="AS109" s="767"/>
      <c r="AT109" s="770"/>
      <c r="AU109" s="766" t="s">
        <v>319</v>
      </c>
      <c r="AV109" s="767"/>
      <c r="AW109" s="767"/>
      <c r="AX109" s="767"/>
      <c r="AY109" s="767"/>
      <c r="AZ109" s="767"/>
      <c r="BA109" s="767"/>
      <c r="BB109" s="767"/>
      <c r="BC109" s="767"/>
      <c r="BD109" s="767"/>
      <c r="BE109" s="767"/>
      <c r="BF109" s="767"/>
      <c r="BG109" s="767"/>
      <c r="BH109" s="767"/>
      <c r="BI109" s="767"/>
      <c r="BJ109" s="767"/>
      <c r="BK109" s="767"/>
      <c r="BL109" s="767"/>
      <c r="BM109" s="767"/>
      <c r="BN109" s="767"/>
      <c r="BO109" s="767"/>
      <c r="BP109" s="768"/>
      <c r="BQ109" s="769" t="s">
        <v>67</v>
      </c>
      <c r="BR109" s="767"/>
      <c r="BS109" s="767"/>
      <c r="BT109" s="767"/>
      <c r="BU109" s="768"/>
      <c r="BV109" s="769" t="s">
        <v>160</v>
      </c>
      <c r="BW109" s="767"/>
      <c r="BX109" s="767"/>
      <c r="BY109" s="767"/>
      <c r="BZ109" s="768"/>
      <c r="CA109" s="769" t="s">
        <v>16</v>
      </c>
      <c r="CB109" s="767"/>
      <c r="CC109" s="767"/>
      <c r="CD109" s="767"/>
      <c r="CE109" s="768"/>
      <c r="CF109" s="771" t="s">
        <v>513</v>
      </c>
      <c r="CG109" s="771"/>
      <c r="CH109" s="771"/>
      <c r="CI109" s="771"/>
      <c r="CJ109" s="771"/>
      <c r="CK109" s="769" t="s">
        <v>1</v>
      </c>
      <c r="CL109" s="767"/>
      <c r="CM109" s="767"/>
      <c r="CN109" s="767"/>
      <c r="CO109" s="767"/>
      <c r="CP109" s="767"/>
      <c r="CQ109" s="767"/>
      <c r="CR109" s="767"/>
      <c r="CS109" s="767"/>
      <c r="CT109" s="767"/>
      <c r="CU109" s="767"/>
      <c r="CV109" s="767"/>
      <c r="CW109" s="767"/>
      <c r="CX109" s="767"/>
      <c r="CY109" s="767"/>
      <c r="CZ109" s="767"/>
      <c r="DA109" s="767"/>
      <c r="DB109" s="767"/>
      <c r="DC109" s="767"/>
      <c r="DD109" s="767"/>
      <c r="DE109" s="767"/>
      <c r="DF109" s="768"/>
      <c r="DG109" s="769" t="s">
        <v>67</v>
      </c>
      <c r="DH109" s="767"/>
      <c r="DI109" s="767"/>
      <c r="DJ109" s="767"/>
      <c r="DK109" s="768"/>
      <c r="DL109" s="769" t="s">
        <v>160</v>
      </c>
      <c r="DM109" s="767"/>
      <c r="DN109" s="767"/>
      <c r="DO109" s="767"/>
      <c r="DP109" s="768"/>
      <c r="DQ109" s="769" t="s">
        <v>16</v>
      </c>
      <c r="DR109" s="767"/>
      <c r="DS109" s="767"/>
      <c r="DT109" s="767"/>
      <c r="DU109" s="768"/>
      <c r="DV109" s="769" t="s">
        <v>513</v>
      </c>
      <c r="DW109" s="767"/>
      <c r="DX109" s="767"/>
      <c r="DY109" s="767"/>
      <c r="DZ109" s="770"/>
    </row>
    <row r="110" spans="1:131" s="53" customFormat="1" ht="26.25" customHeight="1" x14ac:dyDescent="0.15">
      <c r="A110" s="772" t="s">
        <v>267</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75">
        <v>684290</v>
      </c>
      <c r="AB110" s="776"/>
      <c r="AC110" s="776"/>
      <c r="AD110" s="776"/>
      <c r="AE110" s="777"/>
      <c r="AF110" s="778">
        <v>712459</v>
      </c>
      <c r="AG110" s="776"/>
      <c r="AH110" s="776"/>
      <c r="AI110" s="776"/>
      <c r="AJ110" s="777"/>
      <c r="AK110" s="778">
        <v>734297</v>
      </c>
      <c r="AL110" s="776"/>
      <c r="AM110" s="776"/>
      <c r="AN110" s="776"/>
      <c r="AO110" s="777"/>
      <c r="AP110" s="779">
        <v>25</v>
      </c>
      <c r="AQ110" s="780"/>
      <c r="AR110" s="780"/>
      <c r="AS110" s="780"/>
      <c r="AT110" s="781"/>
      <c r="AU110" s="782" t="s">
        <v>108</v>
      </c>
      <c r="AV110" s="783"/>
      <c r="AW110" s="783"/>
      <c r="AX110" s="783"/>
      <c r="AY110" s="783"/>
      <c r="AZ110" s="788" t="s">
        <v>365</v>
      </c>
      <c r="BA110" s="773"/>
      <c r="BB110" s="773"/>
      <c r="BC110" s="773"/>
      <c r="BD110" s="773"/>
      <c r="BE110" s="773"/>
      <c r="BF110" s="773"/>
      <c r="BG110" s="773"/>
      <c r="BH110" s="773"/>
      <c r="BI110" s="773"/>
      <c r="BJ110" s="773"/>
      <c r="BK110" s="773"/>
      <c r="BL110" s="773"/>
      <c r="BM110" s="773"/>
      <c r="BN110" s="773"/>
      <c r="BO110" s="773"/>
      <c r="BP110" s="774"/>
      <c r="BQ110" s="789">
        <v>6482952</v>
      </c>
      <c r="BR110" s="790"/>
      <c r="BS110" s="790"/>
      <c r="BT110" s="790"/>
      <c r="BU110" s="790"/>
      <c r="BV110" s="790">
        <v>6989880</v>
      </c>
      <c r="BW110" s="790"/>
      <c r="BX110" s="790"/>
      <c r="BY110" s="790"/>
      <c r="BZ110" s="790"/>
      <c r="CA110" s="790">
        <v>6819984</v>
      </c>
      <c r="CB110" s="790"/>
      <c r="CC110" s="790"/>
      <c r="CD110" s="790"/>
      <c r="CE110" s="790"/>
      <c r="CF110" s="791">
        <v>232.5</v>
      </c>
      <c r="CG110" s="792"/>
      <c r="CH110" s="792"/>
      <c r="CI110" s="792"/>
      <c r="CJ110" s="792"/>
      <c r="CK110" s="793" t="s">
        <v>231</v>
      </c>
      <c r="CL110" s="794"/>
      <c r="CM110" s="799" t="s">
        <v>230</v>
      </c>
      <c r="CN110" s="800"/>
      <c r="CO110" s="800"/>
      <c r="CP110" s="800"/>
      <c r="CQ110" s="800"/>
      <c r="CR110" s="800"/>
      <c r="CS110" s="800"/>
      <c r="CT110" s="800"/>
      <c r="CU110" s="800"/>
      <c r="CV110" s="800"/>
      <c r="CW110" s="800"/>
      <c r="CX110" s="800"/>
      <c r="CY110" s="800"/>
      <c r="CZ110" s="800"/>
      <c r="DA110" s="800"/>
      <c r="DB110" s="800"/>
      <c r="DC110" s="800"/>
      <c r="DD110" s="800"/>
      <c r="DE110" s="800"/>
      <c r="DF110" s="801"/>
      <c r="DG110" s="789" t="s">
        <v>188</v>
      </c>
      <c r="DH110" s="790"/>
      <c r="DI110" s="790"/>
      <c r="DJ110" s="790"/>
      <c r="DK110" s="790"/>
      <c r="DL110" s="790" t="s">
        <v>188</v>
      </c>
      <c r="DM110" s="790"/>
      <c r="DN110" s="790"/>
      <c r="DO110" s="790"/>
      <c r="DP110" s="790"/>
      <c r="DQ110" s="790" t="s">
        <v>188</v>
      </c>
      <c r="DR110" s="790"/>
      <c r="DS110" s="790"/>
      <c r="DT110" s="790"/>
      <c r="DU110" s="790"/>
      <c r="DV110" s="802" t="s">
        <v>188</v>
      </c>
      <c r="DW110" s="802"/>
      <c r="DX110" s="802"/>
      <c r="DY110" s="802"/>
      <c r="DZ110" s="803"/>
    </row>
    <row r="111" spans="1:131" s="53" customFormat="1" ht="26.25" customHeight="1" x14ac:dyDescent="0.15">
      <c r="A111" s="804" t="s">
        <v>301</v>
      </c>
      <c r="B111" s="805"/>
      <c r="C111" s="805"/>
      <c r="D111" s="805"/>
      <c r="E111" s="805"/>
      <c r="F111" s="805"/>
      <c r="G111" s="805"/>
      <c r="H111" s="805"/>
      <c r="I111" s="805"/>
      <c r="J111" s="805"/>
      <c r="K111" s="805"/>
      <c r="L111" s="805"/>
      <c r="M111" s="805"/>
      <c r="N111" s="805"/>
      <c r="O111" s="805"/>
      <c r="P111" s="805"/>
      <c r="Q111" s="805"/>
      <c r="R111" s="805"/>
      <c r="S111" s="805"/>
      <c r="T111" s="805"/>
      <c r="U111" s="805"/>
      <c r="V111" s="805"/>
      <c r="W111" s="805"/>
      <c r="X111" s="805"/>
      <c r="Y111" s="805"/>
      <c r="Z111" s="806"/>
      <c r="AA111" s="807" t="s">
        <v>188</v>
      </c>
      <c r="AB111" s="808"/>
      <c r="AC111" s="808"/>
      <c r="AD111" s="808"/>
      <c r="AE111" s="809"/>
      <c r="AF111" s="810" t="s">
        <v>188</v>
      </c>
      <c r="AG111" s="808"/>
      <c r="AH111" s="808"/>
      <c r="AI111" s="808"/>
      <c r="AJ111" s="809"/>
      <c r="AK111" s="810" t="s">
        <v>188</v>
      </c>
      <c r="AL111" s="808"/>
      <c r="AM111" s="808"/>
      <c r="AN111" s="808"/>
      <c r="AO111" s="809"/>
      <c r="AP111" s="811" t="s">
        <v>188</v>
      </c>
      <c r="AQ111" s="812"/>
      <c r="AR111" s="812"/>
      <c r="AS111" s="812"/>
      <c r="AT111" s="813"/>
      <c r="AU111" s="784"/>
      <c r="AV111" s="785"/>
      <c r="AW111" s="785"/>
      <c r="AX111" s="785"/>
      <c r="AY111" s="785"/>
      <c r="AZ111" s="814" t="s">
        <v>75</v>
      </c>
      <c r="BA111" s="815"/>
      <c r="BB111" s="815"/>
      <c r="BC111" s="815"/>
      <c r="BD111" s="815"/>
      <c r="BE111" s="815"/>
      <c r="BF111" s="815"/>
      <c r="BG111" s="815"/>
      <c r="BH111" s="815"/>
      <c r="BI111" s="815"/>
      <c r="BJ111" s="815"/>
      <c r="BK111" s="815"/>
      <c r="BL111" s="815"/>
      <c r="BM111" s="815"/>
      <c r="BN111" s="815"/>
      <c r="BO111" s="815"/>
      <c r="BP111" s="816"/>
      <c r="BQ111" s="817" t="s">
        <v>188</v>
      </c>
      <c r="BR111" s="818"/>
      <c r="BS111" s="818"/>
      <c r="BT111" s="818"/>
      <c r="BU111" s="818"/>
      <c r="BV111" s="818" t="s">
        <v>188</v>
      </c>
      <c r="BW111" s="818"/>
      <c r="BX111" s="818"/>
      <c r="BY111" s="818"/>
      <c r="BZ111" s="818"/>
      <c r="CA111" s="818" t="s">
        <v>188</v>
      </c>
      <c r="CB111" s="818"/>
      <c r="CC111" s="818"/>
      <c r="CD111" s="818"/>
      <c r="CE111" s="818"/>
      <c r="CF111" s="819" t="s">
        <v>188</v>
      </c>
      <c r="CG111" s="820"/>
      <c r="CH111" s="820"/>
      <c r="CI111" s="820"/>
      <c r="CJ111" s="820"/>
      <c r="CK111" s="795"/>
      <c r="CL111" s="796"/>
      <c r="CM111" s="821" t="s">
        <v>153</v>
      </c>
      <c r="CN111" s="822"/>
      <c r="CO111" s="822"/>
      <c r="CP111" s="822"/>
      <c r="CQ111" s="822"/>
      <c r="CR111" s="822"/>
      <c r="CS111" s="822"/>
      <c r="CT111" s="822"/>
      <c r="CU111" s="822"/>
      <c r="CV111" s="822"/>
      <c r="CW111" s="822"/>
      <c r="CX111" s="822"/>
      <c r="CY111" s="822"/>
      <c r="CZ111" s="822"/>
      <c r="DA111" s="822"/>
      <c r="DB111" s="822"/>
      <c r="DC111" s="822"/>
      <c r="DD111" s="822"/>
      <c r="DE111" s="822"/>
      <c r="DF111" s="823"/>
      <c r="DG111" s="817" t="s">
        <v>188</v>
      </c>
      <c r="DH111" s="818"/>
      <c r="DI111" s="818"/>
      <c r="DJ111" s="818"/>
      <c r="DK111" s="818"/>
      <c r="DL111" s="818" t="s">
        <v>188</v>
      </c>
      <c r="DM111" s="818"/>
      <c r="DN111" s="818"/>
      <c r="DO111" s="818"/>
      <c r="DP111" s="818"/>
      <c r="DQ111" s="818" t="s">
        <v>188</v>
      </c>
      <c r="DR111" s="818"/>
      <c r="DS111" s="818"/>
      <c r="DT111" s="818"/>
      <c r="DU111" s="818"/>
      <c r="DV111" s="824" t="s">
        <v>188</v>
      </c>
      <c r="DW111" s="824"/>
      <c r="DX111" s="824"/>
      <c r="DY111" s="824"/>
      <c r="DZ111" s="825"/>
    </row>
    <row r="112" spans="1:131" s="53" customFormat="1" ht="26.25" customHeight="1" x14ac:dyDescent="0.15">
      <c r="A112" s="840" t="s">
        <v>426</v>
      </c>
      <c r="B112" s="841"/>
      <c r="C112" s="815" t="s">
        <v>242</v>
      </c>
      <c r="D112" s="815"/>
      <c r="E112" s="815"/>
      <c r="F112" s="815"/>
      <c r="G112" s="815"/>
      <c r="H112" s="815"/>
      <c r="I112" s="815"/>
      <c r="J112" s="815"/>
      <c r="K112" s="815"/>
      <c r="L112" s="815"/>
      <c r="M112" s="815"/>
      <c r="N112" s="815"/>
      <c r="O112" s="815"/>
      <c r="P112" s="815"/>
      <c r="Q112" s="815"/>
      <c r="R112" s="815"/>
      <c r="S112" s="815"/>
      <c r="T112" s="815"/>
      <c r="U112" s="815"/>
      <c r="V112" s="815"/>
      <c r="W112" s="815"/>
      <c r="X112" s="815"/>
      <c r="Y112" s="815"/>
      <c r="Z112" s="816"/>
      <c r="AA112" s="807" t="s">
        <v>188</v>
      </c>
      <c r="AB112" s="808"/>
      <c r="AC112" s="808"/>
      <c r="AD112" s="808"/>
      <c r="AE112" s="809"/>
      <c r="AF112" s="810" t="s">
        <v>188</v>
      </c>
      <c r="AG112" s="808"/>
      <c r="AH112" s="808"/>
      <c r="AI112" s="808"/>
      <c r="AJ112" s="809"/>
      <c r="AK112" s="810" t="s">
        <v>188</v>
      </c>
      <c r="AL112" s="808"/>
      <c r="AM112" s="808"/>
      <c r="AN112" s="808"/>
      <c r="AO112" s="809"/>
      <c r="AP112" s="811" t="s">
        <v>188</v>
      </c>
      <c r="AQ112" s="812"/>
      <c r="AR112" s="812"/>
      <c r="AS112" s="812"/>
      <c r="AT112" s="813"/>
      <c r="AU112" s="784"/>
      <c r="AV112" s="785"/>
      <c r="AW112" s="785"/>
      <c r="AX112" s="785"/>
      <c r="AY112" s="785"/>
      <c r="AZ112" s="814" t="s">
        <v>278</v>
      </c>
      <c r="BA112" s="815"/>
      <c r="BB112" s="815"/>
      <c r="BC112" s="815"/>
      <c r="BD112" s="815"/>
      <c r="BE112" s="815"/>
      <c r="BF112" s="815"/>
      <c r="BG112" s="815"/>
      <c r="BH112" s="815"/>
      <c r="BI112" s="815"/>
      <c r="BJ112" s="815"/>
      <c r="BK112" s="815"/>
      <c r="BL112" s="815"/>
      <c r="BM112" s="815"/>
      <c r="BN112" s="815"/>
      <c r="BO112" s="815"/>
      <c r="BP112" s="816"/>
      <c r="BQ112" s="817">
        <v>3627261</v>
      </c>
      <c r="BR112" s="818"/>
      <c r="BS112" s="818"/>
      <c r="BT112" s="818"/>
      <c r="BU112" s="818"/>
      <c r="BV112" s="818">
        <v>3523223</v>
      </c>
      <c r="BW112" s="818"/>
      <c r="BX112" s="818"/>
      <c r="BY112" s="818"/>
      <c r="BZ112" s="818"/>
      <c r="CA112" s="818">
        <v>3506284</v>
      </c>
      <c r="CB112" s="818"/>
      <c r="CC112" s="818"/>
      <c r="CD112" s="818"/>
      <c r="CE112" s="818"/>
      <c r="CF112" s="819">
        <v>119.5</v>
      </c>
      <c r="CG112" s="820"/>
      <c r="CH112" s="820"/>
      <c r="CI112" s="820"/>
      <c r="CJ112" s="820"/>
      <c r="CK112" s="795"/>
      <c r="CL112" s="796"/>
      <c r="CM112" s="821" t="s">
        <v>408</v>
      </c>
      <c r="CN112" s="822"/>
      <c r="CO112" s="822"/>
      <c r="CP112" s="822"/>
      <c r="CQ112" s="822"/>
      <c r="CR112" s="822"/>
      <c r="CS112" s="822"/>
      <c r="CT112" s="822"/>
      <c r="CU112" s="822"/>
      <c r="CV112" s="822"/>
      <c r="CW112" s="822"/>
      <c r="CX112" s="822"/>
      <c r="CY112" s="822"/>
      <c r="CZ112" s="822"/>
      <c r="DA112" s="822"/>
      <c r="DB112" s="822"/>
      <c r="DC112" s="822"/>
      <c r="DD112" s="822"/>
      <c r="DE112" s="822"/>
      <c r="DF112" s="823"/>
      <c r="DG112" s="817" t="s">
        <v>188</v>
      </c>
      <c r="DH112" s="818"/>
      <c r="DI112" s="818"/>
      <c r="DJ112" s="818"/>
      <c r="DK112" s="818"/>
      <c r="DL112" s="818" t="s">
        <v>188</v>
      </c>
      <c r="DM112" s="818"/>
      <c r="DN112" s="818"/>
      <c r="DO112" s="818"/>
      <c r="DP112" s="818"/>
      <c r="DQ112" s="818" t="s">
        <v>188</v>
      </c>
      <c r="DR112" s="818"/>
      <c r="DS112" s="818"/>
      <c r="DT112" s="818"/>
      <c r="DU112" s="818"/>
      <c r="DV112" s="824" t="s">
        <v>188</v>
      </c>
      <c r="DW112" s="824"/>
      <c r="DX112" s="824"/>
      <c r="DY112" s="824"/>
      <c r="DZ112" s="825"/>
    </row>
    <row r="113" spans="1:130" s="53" customFormat="1" ht="26.25" customHeight="1" x14ac:dyDescent="0.15">
      <c r="A113" s="842"/>
      <c r="B113" s="843"/>
      <c r="C113" s="815" t="s">
        <v>45</v>
      </c>
      <c r="D113" s="815"/>
      <c r="E113" s="815"/>
      <c r="F113" s="815"/>
      <c r="G113" s="815"/>
      <c r="H113" s="815"/>
      <c r="I113" s="815"/>
      <c r="J113" s="815"/>
      <c r="K113" s="815"/>
      <c r="L113" s="815"/>
      <c r="M113" s="815"/>
      <c r="N113" s="815"/>
      <c r="O113" s="815"/>
      <c r="P113" s="815"/>
      <c r="Q113" s="815"/>
      <c r="R113" s="815"/>
      <c r="S113" s="815"/>
      <c r="T113" s="815"/>
      <c r="U113" s="815"/>
      <c r="V113" s="815"/>
      <c r="W113" s="815"/>
      <c r="X113" s="815"/>
      <c r="Y113" s="815"/>
      <c r="Z113" s="816"/>
      <c r="AA113" s="807">
        <v>246360</v>
      </c>
      <c r="AB113" s="808"/>
      <c r="AC113" s="808"/>
      <c r="AD113" s="808"/>
      <c r="AE113" s="809"/>
      <c r="AF113" s="810">
        <v>242540</v>
      </c>
      <c r="AG113" s="808"/>
      <c r="AH113" s="808"/>
      <c r="AI113" s="808"/>
      <c r="AJ113" s="809"/>
      <c r="AK113" s="810">
        <v>260402</v>
      </c>
      <c r="AL113" s="808"/>
      <c r="AM113" s="808"/>
      <c r="AN113" s="808"/>
      <c r="AO113" s="809"/>
      <c r="AP113" s="811">
        <v>8.9</v>
      </c>
      <c r="AQ113" s="812"/>
      <c r="AR113" s="812"/>
      <c r="AS113" s="812"/>
      <c r="AT113" s="813"/>
      <c r="AU113" s="784"/>
      <c r="AV113" s="785"/>
      <c r="AW113" s="785"/>
      <c r="AX113" s="785"/>
      <c r="AY113" s="785"/>
      <c r="AZ113" s="814" t="s">
        <v>341</v>
      </c>
      <c r="BA113" s="815"/>
      <c r="BB113" s="815"/>
      <c r="BC113" s="815"/>
      <c r="BD113" s="815"/>
      <c r="BE113" s="815"/>
      <c r="BF113" s="815"/>
      <c r="BG113" s="815"/>
      <c r="BH113" s="815"/>
      <c r="BI113" s="815"/>
      <c r="BJ113" s="815"/>
      <c r="BK113" s="815"/>
      <c r="BL113" s="815"/>
      <c r="BM113" s="815"/>
      <c r="BN113" s="815"/>
      <c r="BO113" s="815"/>
      <c r="BP113" s="816"/>
      <c r="BQ113" s="817">
        <v>1382031</v>
      </c>
      <c r="BR113" s="818"/>
      <c r="BS113" s="818"/>
      <c r="BT113" s="818"/>
      <c r="BU113" s="818"/>
      <c r="BV113" s="818">
        <v>1280177</v>
      </c>
      <c r="BW113" s="818"/>
      <c r="BX113" s="818"/>
      <c r="BY113" s="818"/>
      <c r="BZ113" s="818"/>
      <c r="CA113" s="818">
        <v>1191015</v>
      </c>
      <c r="CB113" s="818"/>
      <c r="CC113" s="818"/>
      <c r="CD113" s="818"/>
      <c r="CE113" s="818"/>
      <c r="CF113" s="819">
        <v>40.6</v>
      </c>
      <c r="CG113" s="820"/>
      <c r="CH113" s="820"/>
      <c r="CI113" s="820"/>
      <c r="CJ113" s="820"/>
      <c r="CK113" s="795"/>
      <c r="CL113" s="796"/>
      <c r="CM113" s="821" t="s">
        <v>421</v>
      </c>
      <c r="CN113" s="822"/>
      <c r="CO113" s="822"/>
      <c r="CP113" s="822"/>
      <c r="CQ113" s="822"/>
      <c r="CR113" s="822"/>
      <c r="CS113" s="822"/>
      <c r="CT113" s="822"/>
      <c r="CU113" s="822"/>
      <c r="CV113" s="822"/>
      <c r="CW113" s="822"/>
      <c r="CX113" s="822"/>
      <c r="CY113" s="822"/>
      <c r="CZ113" s="822"/>
      <c r="DA113" s="822"/>
      <c r="DB113" s="822"/>
      <c r="DC113" s="822"/>
      <c r="DD113" s="822"/>
      <c r="DE113" s="822"/>
      <c r="DF113" s="823"/>
      <c r="DG113" s="807" t="s">
        <v>188</v>
      </c>
      <c r="DH113" s="808"/>
      <c r="DI113" s="808"/>
      <c r="DJ113" s="808"/>
      <c r="DK113" s="809"/>
      <c r="DL113" s="810" t="s">
        <v>188</v>
      </c>
      <c r="DM113" s="808"/>
      <c r="DN113" s="808"/>
      <c r="DO113" s="808"/>
      <c r="DP113" s="809"/>
      <c r="DQ113" s="810" t="s">
        <v>188</v>
      </c>
      <c r="DR113" s="808"/>
      <c r="DS113" s="808"/>
      <c r="DT113" s="808"/>
      <c r="DU113" s="809"/>
      <c r="DV113" s="811" t="s">
        <v>188</v>
      </c>
      <c r="DW113" s="812"/>
      <c r="DX113" s="812"/>
      <c r="DY113" s="812"/>
      <c r="DZ113" s="813"/>
    </row>
    <row r="114" spans="1:130" s="53" customFormat="1" ht="26.25" customHeight="1" x14ac:dyDescent="0.15">
      <c r="A114" s="842"/>
      <c r="B114" s="843"/>
      <c r="C114" s="815" t="s">
        <v>11</v>
      </c>
      <c r="D114" s="815"/>
      <c r="E114" s="815"/>
      <c r="F114" s="815"/>
      <c r="G114" s="815"/>
      <c r="H114" s="815"/>
      <c r="I114" s="815"/>
      <c r="J114" s="815"/>
      <c r="K114" s="815"/>
      <c r="L114" s="815"/>
      <c r="M114" s="815"/>
      <c r="N114" s="815"/>
      <c r="O114" s="815"/>
      <c r="P114" s="815"/>
      <c r="Q114" s="815"/>
      <c r="R114" s="815"/>
      <c r="S114" s="815"/>
      <c r="T114" s="815"/>
      <c r="U114" s="815"/>
      <c r="V114" s="815"/>
      <c r="W114" s="815"/>
      <c r="X114" s="815"/>
      <c r="Y114" s="815"/>
      <c r="Z114" s="816"/>
      <c r="AA114" s="807">
        <v>157527</v>
      </c>
      <c r="AB114" s="808"/>
      <c r="AC114" s="808"/>
      <c r="AD114" s="808"/>
      <c r="AE114" s="809"/>
      <c r="AF114" s="810">
        <v>158815</v>
      </c>
      <c r="AG114" s="808"/>
      <c r="AH114" s="808"/>
      <c r="AI114" s="808"/>
      <c r="AJ114" s="809"/>
      <c r="AK114" s="810">
        <v>163893</v>
      </c>
      <c r="AL114" s="808"/>
      <c r="AM114" s="808"/>
      <c r="AN114" s="808"/>
      <c r="AO114" s="809"/>
      <c r="AP114" s="811">
        <v>5.6</v>
      </c>
      <c r="AQ114" s="812"/>
      <c r="AR114" s="812"/>
      <c r="AS114" s="812"/>
      <c r="AT114" s="813"/>
      <c r="AU114" s="784"/>
      <c r="AV114" s="785"/>
      <c r="AW114" s="785"/>
      <c r="AX114" s="785"/>
      <c r="AY114" s="785"/>
      <c r="AZ114" s="814" t="s">
        <v>279</v>
      </c>
      <c r="BA114" s="815"/>
      <c r="BB114" s="815"/>
      <c r="BC114" s="815"/>
      <c r="BD114" s="815"/>
      <c r="BE114" s="815"/>
      <c r="BF114" s="815"/>
      <c r="BG114" s="815"/>
      <c r="BH114" s="815"/>
      <c r="BI114" s="815"/>
      <c r="BJ114" s="815"/>
      <c r="BK114" s="815"/>
      <c r="BL114" s="815"/>
      <c r="BM114" s="815"/>
      <c r="BN114" s="815"/>
      <c r="BO114" s="815"/>
      <c r="BP114" s="816"/>
      <c r="BQ114" s="817">
        <v>1401113</v>
      </c>
      <c r="BR114" s="818"/>
      <c r="BS114" s="818"/>
      <c r="BT114" s="818"/>
      <c r="BU114" s="818"/>
      <c r="BV114" s="818">
        <v>1419648</v>
      </c>
      <c r="BW114" s="818"/>
      <c r="BX114" s="818"/>
      <c r="BY114" s="818"/>
      <c r="BZ114" s="818"/>
      <c r="CA114" s="818">
        <v>1472190</v>
      </c>
      <c r="CB114" s="818"/>
      <c r="CC114" s="818"/>
      <c r="CD114" s="818"/>
      <c r="CE114" s="818"/>
      <c r="CF114" s="819">
        <v>50.2</v>
      </c>
      <c r="CG114" s="820"/>
      <c r="CH114" s="820"/>
      <c r="CI114" s="820"/>
      <c r="CJ114" s="820"/>
      <c r="CK114" s="795"/>
      <c r="CL114" s="796"/>
      <c r="CM114" s="821" t="s">
        <v>507</v>
      </c>
      <c r="CN114" s="822"/>
      <c r="CO114" s="822"/>
      <c r="CP114" s="822"/>
      <c r="CQ114" s="822"/>
      <c r="CR114" s="822"/>
      <c r="CS114" s="822"/>
      <c r="CT114" s="822"/>
      <c r="CU114" s="822"/>
      <c r="CV114" s="822"/>
      <c r="CW114" s="822"/>
      <c r="CX114" s="822"/>
      <c r="CY114" s="822"/>
      <c r="CZ114" s="822"/>
      <c r="DA114" s="822"/>
      <c r="DB114" s="822"/>
      <c r="DC114" s="822"/>
      <c r="DD114" s="822"/>
      <c r="DE114" s="822"/>
      <c r="DF114" s="823"/>
      <c r="DG114" s="807" t="s">
        <v>188</v>
      </c>
      <c r="DH114" s="808"/>
      <c r="DI114" s="808"/>
      <c r="DJ114" s="808"/>
      <c r="DK114" s="809"/>
      <c r="DL114" s="810" t="s">
        <v>188</v>
      </c>
      <c r="DM114" s="808"/>
      <c r="DN114" s="808"/>
      <c r="DO114" s="808"/>
      <c r="DP114" s="809"/>
      <c r="DQ114" s="810" t="s">
        <v>188</v>
      </c>
      <c r="DR114" s="808"/>
      <c r="DS114" s="808"/>
      <c r="DT114" s="808"/>
      <c r="DU114" s="809"/>
      <c r="DV114" s="811" t="s">
        <v>188</v>
      </c>
      <c r="DW114" s="812"/>
      <c r="DX114" s="812"/>
      <c r="DY114" s="812"/>
      <c r="DZ114" s="813"/>
    </row>
    <row r="115" spans="1:130" s="53" customFormat="1" ht="26.25" customHeight="1" x14ac:dyDescent="0.15">
      <c r="A115" s="842"/>
      <c r="B115" s="843"/>
      <c r="C115" s="815" t="s">
        <v>120</v>
      </c>
      <c r="D115" s="815"/>
      <c r="E115" s="815"/>
      <c r="F115" s="815"/>
      <c r="G115" s="815"/>
      <c r="H115" s="815"/>
      <c r="I115" s="815"/>
      <c r="J115" s="815"/>
      <c r="K115" s="815"/>
      <c r="L115" s="815"/>
      <c r="M115" s="815"/>
      <c r="N115" s="815"/>
      <c r="O115" s="815"/>
      <c r="P115" s="815"/>
      <c r="Q115" s="815"/>
      <c r="R115" s="815"/>
      <c r="S115" s="815"/>
      <c r="T115" s="815"/>
      <c r="U115" s="815"/>
      <c r="V115" s="815"/>
      <c r="W115" s="815"/>
      <c r="X115" s="815"/>
      <c r="Y115" s="815"/>
      <c r="Z115" s="816"/>
      <c r="AA115" s="807" t="s">
        <v>188</v>
      </c>
      <c r="AB115" s="808"/>
      <c r="AC115" s="808"/>
      <c r="AD115" s="808"/>
      <c r="AE115" s="809"/>
      <c r="AF115" s="810" t="s">
        <v>188</v>
      </c>
      <c r="AG115" s="808"/>
      <c r="AH115" s="808"/>
      <c r="AI115" s="808"/>
      <c r="AJ115" s="809"/>
      <c r="AK115" s="810" t="s">
        <v>188</v>
      </c>
      <c r="AL115" s="808"/>
      <c r="AM115" s="808"/>
      <c r="AN115" s="808"/>
      <c r="AO115" s="809"/>
      <c r="AP115" s="811" t="s">
        <v>188</v>
      </c>
      <c r="AQ115" s="812"/>
      <c r="AR115" s="812"/>
      <c r="AS115" s="812"/>
      <c r="AT115" s="813"/>
      <c r="AU115" s="784"/>
      <c r="AV115" s="785"/>
      <c r="AW115" s="785"/>
      <c r="AX115" s="785"/>
      <c r="AY115" s="785"/>
      <c r="AZ115" s="814" t="s">
        <v>157</v>
      </c>
      <c r="BA115" s="815"/>
      <c r="BB115" s="815"/>
      <c r="BC115" s="815"/>
      <c r="BD115" s="815"/>
      <c r="BE115" s="815"/>
      <c r="BF115" s="815"/>
      <c r="BG115" s="815"/>
      <c r="BH115" s="815"/>
      <c r="BI115" s="815"/>
      <c r="BJ115" s="815"/>
      <c r="BK115" s="815"/>
      <c r="BL115" s="815"/>
      <c r="BM115" s="815"/>
      <c r="BN115" s="815"/>
      <c r="BO115" s="815"/>
      <c r="BP115" s="816"/>
      <c r="BQ115" s="817" t="s">
        <v>188</v>
      </c>
      <c r="BR115" s="818"/>
      <c r="BS115" s="818"/>
      <c r="BT115" s="818"/>
      <c r="BU115" s="818"/>
      <c r="BV115" s="818" t="s">
        <v>188</v>
      </c>
      <c r="BW115" s="818"/>
      <c r="BX115" s="818"/>
      <c r="BY115" s="818"/>
      <c r="BZ115" s="818"/>
      <c r="CA115" s="818" t="s">
        <v>188</v>
      </c>
      <c r="CB115" s="818"/>
      <c r="CC115" s="818"/>
      <c r="CD115" s="818"/>
      <c r="CE115" s="818"/>
      <c r="CF115" s="819" t="s">
        <v>188</v>
      </c>
      <c r="CG115" s="820"/>
      <c r="CH115" s="820"/>
      <c r="CI115" s="820"/>
      <c r="CJ115" s="820"/>
      <c r="CK115" s="795"/>
      <c r="CL115" s="796"/>
      <c r="CM115" s="814" t="s">
        <v>130</v>
      </c>
      <c r="CN115" s="826"/>
      <c r="CO115" s="826"/>
      <c r="CP115" s="826"/>
      <c r="CQ115" s="826"/>
      <c r="CR115" s="826"/>
      <c r="CS115" s="826"/>
      <c r="CT115" s="826"/>
      <c r="CU115" s="826"/>
      <c r="CV115" s="826"/>
      <c r="CW115" s="826"/>
      <c r="CX115" s="826"/>
      <c r="CY115" s="826"/>
      <c r="CZ115" s="826"/>
      <c r="DA115" s="826"/>
      <c r="DB115" s="826"/>
      <c r="DC115" s="826"/>
      <c r="DD115" s="826"/>
      <c r="DE115" s="826"/>
      <c r="DF115" s="816"/>
      <c r="DG115" s="807" t="s">
        <v>188</v>
      </c>
      <c r="DH115" s="808"/>
      <c r="DI115" s="808"/>
      <c r="DJ115" s="808"/>
      <c r="DK115" s="809"/>
      <c r="DL115" s="810" t="s">
        <v>188</v>
      </c>
      <c r="DM115" s="808"/>
      <c r="DN115" s="808"/>
      <c r="DO115" s="808"/>
      <c r="DP115" s="809"/>
      <c r="DQ115" s="810" t="s">
        <v>188</v>
      </c>
      <c r="DR115" s="808"/>
      <c r="DS115" s="808"/>
      <c r="DT115" s="808"/>
      <c r="DU115" s="809"/>
      <c r="DV115" s="811" t="s">
        <v>188</v>
      </c>
      <c r="DW115" s="812"/>
      <c r="DX115" s="812"/>
      <c r="DY115" s="812"/>
      <c r="DZ115" s="813"/>
    </row>
    <row r="116" spans="1:130" s="53" customFormat="1" ht="26.25" customHeight="1" x14ac:dyDescent="0.15">
      <c r="A116" s="844"/>
      <c r="B116" s="845"/>
      <c r="C116" s="827" t="s">
        <v>17</v>
      </c>
      <c r="D116" s="827"/>
      <c r="E116" s="827"/>
      <c r="F116" s="827"/>
      <c r="G116" s="827"/>
      <c r="H116" s="827"/>
      <c r="I116" s="827"/>
      <c r="J116" s="827"/>
      <c r="K116" s="827"/>
      <c r="L116" s="827"/>
      <c r="M116" s="827"/>
      <c r="N116" s="827"/>
      <c r="O116" s="827"/>
      <c r="P116" s="827"/>
      <c r="Q116" s="827"/>
      <c r="R116" s="827"/>
      <c r="S116" s="827"/>
      <c r="T116" s="827"/>
      <c r="U116" s="827"/>
      <c r="V116" s="827"/>
      <c r="W116" s="827"/>
      <c r="X116" s="827"/>
      <c r="Y116" s="827"/>
      <c r="Z116" s="828"/>
      <c r="AA116" s="807" t="s">
        <v>188</v>
      </c>
      <c r="AB116" s="808"/>
      <c r="AC116" s="808"/>
      <c r="AD116" s="808"/>
      <c r="AE116" s="809"/>
      <c r="AF116" s="810" t="s">
        <v>188</v>
      </c>
      <c r="AG116" s="808"/>
      <c r="AH116" s="808"/>
      <c r="AI116" s="808"/>
      <c r="AJ116" s="809"/>
      <c r="AK116" s="810" t="s">
        <v>188</v>
      </c>
      <c r="AL116" s="808"/>
      <c r="AM116" s="808"/>
      <c r="AN116" s="808"/>
      <c r="AO116" s="809"/>
      <c r="AP116" s="811" t="s">
        <v>188</v>
      </c>
      <c r="AQ116" s="812"/>
      <c r="AR116" s="812"/>
      <c r="AS116" s="812"/>
      <c r="AT116" s="813"/>
      <c r="AU116" s="784"/>
      <c r="AV116" s="785"/>
      <c r="AW116" s="785"/>
      <c r="AX116" s="785"/>
      <c r="AY116" s="785"/>
      <c r="AZ116" s="829" t="s">
        <v>53</v>
      </c>
      <c r="BA116" s="830"/>
      <c r="BB116" s="830"/>
      <c r="BC116" s="830"/>
      <c r="BD116" s="830"/>
      <c r="BE116" s="830"/>
      <c r="BF116" s="830"/>
      <c r="BG116" s="830"/>
      <c r="BH116" s="830"/>
      <c r="BI116" s="830"/>
      <c r="BJ116" s="830"/>
      <c r="BK116" s="830"/>
      <c r="BL116" s="830"/>
      <c r="BM116" s="830"/>
      <c r="BN116" s="830"/>
      <c r="BO116" s="830"/>
      <c r="BP116" s="831"/>
      <c r="BQ116" s="817" t="s">
        <v>188</v>
      </c>
      <c r="BR116" s="818"/>
      <c r="BS116" s="818"/>
      <c r="BT116" s="818"/>
      <c r="BU116" s="818"/>
      <c r="BV116" s="818" t="s">
        <v>188</v>
      </c>
      <c r="BW116" s="818"/>
      <c r="BX116" s="818"/>
      <c r="BY116" s="818"/>
      <c r="BZ116" s="818"/>
      <c r="CA116" s="818" t="s">
        <v>188</v>
      </c>
      <c r="CB116" s="818"/>
      <c r="CC116" s="818"/>
      <c r="CD116" s="818"/>
      <c r="CE116" s="818"/>
      <c r="CF116" s="819" t="s">
        <v>188</v>
      </c>
      <c r="CG116" s="820"/>
      <c r="CH116" s="820"/>
      <c r="CI116" s="820"/>
      <c r="CJ116" s="820"/>
      <c r="CK116" s="795"/>
      <c r="CL116" s="796"/>
      <c r="CM116" s="821" t="s">
        <v>268</v>
      </c>
      <c r="CN116" s="822"/>
      <c r="CO116" s="822"/>
      <c r="CP116" s="822"/>
      <c r="CQ116" s="822"/>
      <c r="CR116" s="822"/>
      <c r="CS116" s="822"/>
      <c r="CT116" s="822"/>
      <c r="CU116" s="822"/>
      <c r="CV116" s="822"/>
      <c r="CW116" s="822"/>
      <c r="CX116" s="822"/>
      <c r="CY116" s="822"/>
      <c r="CZ116" s="822"/>
      <c r="DA116" s="822"/>
      <c r="DB116" s="822"/>
      <c r="DC116" s="822"/>
      <c r="DD116" s="822"/>
      <c r="DE116" s="822"/>
      <c r="DF116" s="823"/>
      <c r="DG116" s="807" t="s">
        <v>188</v>
      </c>
      <c r="DH116" s="808"/>
      <c r="DI116" s="808"/>
      <c r="DJ116" s="808"/>
      <c r="DK116" s="809"/>
      <c r="DL116" s="810" t="s">
        <v>188</v>
      </c>
      <c r="DM116" s="808"/>
      <c r="DN116" s="808"/>
      <c r="DO116" s="808"/>
      <c r="DP116" s="809"/>
      <c r="DQ116" s="810" t="s">
        <v>188</v>
      </c>
      <c r="DR116" s="808"/>
      <c r="DS116" s="808"/>
      <c r="DT116" s="808"/>
      <c r="DU116" s="809"/>
      <c r="DV116" s="811" t="s">
        <v>188</v>
      </c>
      <c r="DW116" s="812"/>
      <c r="DX116" s="812"/>
      <c r="DY116" s="812"/>
      <c r="DZ116" s="813"/>
    </row>
    <row r="117" spans="1:130" s="53" customFormat="1" ht="26.25" customHeight="1" x14ac:dyDescent="0.15">
      <c r="A117" s="766" t="s">
        <v>200</v>
      </c>
      <c r="B117" s="767"/>
      <c r="C117" s="767"/>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832" t="s">
        <v>347</v>
      </c>
      <c r="Z117" s="768"/>
      <c r="AA117" s="833">
        <v>1088177</v>
      </c>
      <c r="AB117" s="834"/>
      <c r="AC117" s="834"/>
      <c r="AD117" s="834"/>
      <c r="AE117" s="835"/>
      <c r="AF117" s="836">
        <v>1113814</v>
      </c>
      <c r="AG117" s="834"/>
      <c r="AH117" s="834"/>
      <c r="AI117" s="834"/>
      <c r="AJ117" s="835"/>
      <c r="AK117" s="836">
        <v>1158592</v>
      </c>
      <c r="AL117" s="834"/>
      <c r="AM117" s="834"/>
      <c r="AN117" s="834"/>
      <c r="AO117" s="835"/>
      <c r="AP117" s="837"/>
      <c r="AQ117" s="838"/>
      <c r="AR117" s="838"/>
      <c r="AS117" s="838"/>
      <c r="AT117" s="839"/>
      <c r="AU117" s="784"/>
      <c r="AV117" s="785"/>
      <c r="AW117" s="785"/>
      <c r="AX117" s="785"/>
      <c r="AY117" s="785"/>
      <c r="AZ117" s="829" t="s">
        <v>2</v>
      </c>
      <c r="BA117" s="830"/>
      <c r="BB117" s="830"/>
      <c r="BC117" s="830"/>
      <c r="BD117" s="830"/>
      <c r="BE117" s="830"/>
      <c r="BF117" s="830"/>
      <c r="BG117" s="830"/>
      <c r="BH117" s="830"/>
      <c r="BI117" s="830"/>
      <c r="BJ117" s="830"/>
      <c r="BK117" s="830"/>
      <c r="BL117" s="830"/>
      <c r="BM117" s="830"/>
      <c r="BN117" s="830"/>
      <c r="BO117" s="830"/>
      <c r="BP117" s="831"/>
      <c r="BQ117" s="817" t="s">
        <v>188</v>
      </c>
      <c r="BR117" s="818"/>
      <c r="BS117" s="818"/>
      <c r="BT117" s="818"/>
      <c r="BU117" s="818"/>
      <c r="BV117" s="818" t="s">
        <v>188</v>
      </c>
      <c r="BW117" s="818"/>
      <c r="BX117" s="818"/>
      <c r="BY117" s="818"/>
      <c r="BZ117" s="818"/>
      <c r="CA117" s="818" t="s">
        <v>188</v>
      </c>
      <c r="CB117" s="818"/>
      <c r="CC117" s="818"/>
      <c r="CD117" s="818"/>
      <c r="CE117" s="818"/>
      <c r="CF117" s="819" t="s">
        <v>188</v>
      </c>
      <c r="CG117" s="820"/>
      <c r="CH117" s="820"/>
      <c r="CI117" s="820"/>
      <c r="CJ117" s="820"/>
      <c r="CK117" s="795"/>
      <c r="CL117" s="796"/>
      <c r="CM117" s="821" t="s">
        <v>126</v>
      </c>
      <c r="CN117" s="822"/>
      <c r="CO117" s="822"/>
      <c r="CP117" s="822"/>
      <c r="CQ117" s="822"/>
      <c r="CR117" s="822"/>
      <c r="CS117" s="822"/>
      <c r="CT117" s="822"/>
      <c r="CU117" s="822"/>
      <c r="CV117" s="822"/>
      <c r="CW117" s="822"/>
      <c r="CX117" s="822"/>
      <c r="CY117" s="822"/>
      <c r="CZ117" s="822"/>
      <c r="DA117" s="822"/>
      <c r="DB117" s="822"/>
      <c r="DC117" s="822"/>
      <c r="DD117" s="822"/>
      <c r="DE117" s="822"/>
      <c r="DF117" s="823"/>
      <c r="DG117" s="807" t="s">
        <v>188</v>
      </c>
      <c r="DH117" s="808"/>
      <c r="DI117" s="808"/>
      <c r="DJ117" s="808"/>
      <c r="DK117" s="809"/>
      <c r="DL117" s="810" t="s">
        <v>188</v>
      </c>
      <c r="DM117" s="808"/>
      <c r="DN117" s="808"/>
      <c r="DO117" s="808"/>
      <c r="DP117" s="809"/>
      <c r="DQ117" s="810" t="s">
        <v>188</v>
      </c>
      <c r="DR117" s="808"/>
      <c r="DS117" s="808"/>
      <c r="DT117" s="808"/>
      <c r="DU117" s="809"/>
      <c r="DV117" s="811" t="s">
        <v>188</v>
      </c>
      <c r="DW117" s="812"/>
      <c r="DX117" s="812"/>
      <c r="DY117" s="812"/>
      <c r="DZ117" s="813"/>
    </row>
    <row r="118" spans="1:130" s="53" customFormat="1" ht="26.25" customHeight="1" x14ac:dyDescent="0.15">
      <c r="A118" s="766" t="s">
        <v>1</v>
      </c>
      <c r="B118" s="767"/>
      <c r="C118" s="767"/>
      <c r="D118" s="767"/>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8"/>
      <c r="AA118" s="769" t="s">
        <v>67</v>
      </c>
      <c r="AB118" s="767"/>
      <c r="AC118" s="767"/>
      <c r="AD118" s="767"/>
      <c r="AE118" s="768"/>
      <c r="AF118" s="769" t="s">
        <v>160</v>
      </c>
      <c r="AG118" s="767"/>
      <c r="AH118" s="767"/>
      <c r="AI118" s="767"/>
      <c r="AJ118" s="768"/>
      <c r="AK118" s="769" t="s">
        <v>16</v>
      </c>
      <c r="AL118" s="767"/>
      <c r="AM118" s="767"/>
      <c r="AN118" s="767"/>
      <c r="AO118" s="768"/>
      <c r="AP118" s="769" t="s">
        <v>513</v>
      </c>
      <c r="AQ118" s="767"/>
      <c r="AR118" s="767"/>
      <c r="AS118" s="767"/>
      <c r="AT118" s="770"/>
      <c r="AU118" s="784"/>
      <c r="AV118" s="785"/>
      <c r="AW118" s="785"/>
      <c r="AX118" s="785"/>
      <c r="AY118" s="785"/>
      <c r="AZ118" s="846" t="s">
        <v>397</v>
      </c>
      <c r="BA118" s="827"/>
      <c r="BB118" s="827"/>
      <c r="BC118" s="827"/>
      <c r="BD118" s="827"/>
      <c r="BE118" s="827"/>
      <c r="BF118" s="827"/>
      <c r="BG118" s="827"/>
      <c r="BH118" s="827"/>
      <c r="BI118" s="827"/>
      <c r="BJ118" s="827"/>
      <c r="BK118" s="827"/>
      <c r="BL118" s="827"/>
      <c r="BM118" s="827"/>
      <c r="BN118" s="827"/>
      <c r="BO118" s="827"/>
      <c r="BP118" s="828"/>
      <c r="BQ118" s="847" t="s">
        <v>188</v>
      </c>
      <c r="BR118" s="848"/>
      <c r="BS118" s="848"/>
      <c r="BT118" s="848"/>
      <c r="BU118" s="848"/>
      <c r="BV118" s="848" t="s">
        <v>188</v>
      </c>
      <c r="BW118" s="848"/>
      <c r="BX118" s="848"/>
      <c r="BY118" s="848"/>
      <c r="BZ118" s="848"/>
      <c r="CA118" s="848" t="s">
        <v>188</v>
      </c>
      <c r="CB118" s="848"/>
      <c r="CC118" s="848"/>
      <c r="CD118" s="848"/>
      <c r="CE118" s="848"/>
      <c r="CF118" s="819" t="s">
        <v>188</v>
      </c>
      <c r="CG118" s="820"/>
      <c r="CH118" s="820"/>
      <c r="CI118" s="820"/>
      <c r="CJ118" s="820"/>
      <c r="CK118" s="795"/>
      <c r="CL118" s="796"/>
      <c r="CM118" s="821" t="s">
        <v>92</v>
      </c>
      <c r="CN118" s="822"/>
      <c r="CO118" s="822"/>
      <c r="CP118" s="822"/>
      <c r="CQ118" s="822"/>
      <c r="CR118" s="822"/>
      <c r="CS118" s="822"/>
      <c r="CT118" s="822"/>
      <c r="CU118" s="822"/>
      <c r="CV118" s="822"/>
      <c r="CW118" s="822"/>
      <c r="CX118" s="822"/>
      <c r="CY118" s="822"/>
      <c r="CZ118" s="822"/>
      <c r="DA118" s="822"/>
      <c r="DB118" s="822"/>
      <c r="DC118" s="822"/>
      <c r="DD118" s="822"/>
      <c r="DE118" s="822"/>
      <c r="DF118" s="823"/>
      <c r="DG118" s="807" t="s">
        <v>188</v>
      </c>
      <c r="DH118" s="808"/>
      <c r="DI118" s="808"/>
      <c r="DJ118" s="808"/>
      <c r="DK118" s="809"/>
      <c r="DL118" s="810" t="s">
        <v>188</v>
      </c>
      <c r="DM118" s="808"/>
      <c r="DN118" s="808"/>
      <c r="DO118" s="808"/>
      <c r="DP118" s="809"/>
      <c r="DQ118" s="810" t="s">
        <v>188</v>
      </c>
      <c r="DR118" s="808"/>
      <c r="DS118" s="808"/>
      <c r="DT118" s="808"/>
      <c r="DU118" s="809"/>
      <c r="DV118" s="811" t="s">
        <v>188</v>
      </c>
      <c r="DW118" s="812"/>
      <c r="DX118" s="812"/>
      <c r="DY118" s="812"/>
      <c r="DZ118" s="813"/>
    </row>
    <row r="119" spans="1:130" s="53" customFormat="1" ht="26.25" customHeight="1" x14ac:dyDescent="0.15">
      <c r="A119" s="849" t="s">
        <v>231</v>
      </c>
      <c r="B119" s="794"/>
      <c r="C119" s="799" t="s">
        <v>230</v>
      </c>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1"/>
      <c r="AA119" s="775" t="s">
        <v>188</v>
      </c>
      <c r="AB119" s="776"/>
      <c r="AC119" s="776"/>
      <c r="AD119" s="776"/>
      <c r="AE119" s="777"/>
      <c r="AF119" s="778" t="s">
        <v>188</v>
      </c>
      <c r="AG119" s="776"/>
      <c r="AH119" s="776"/>
      <c r="AI119" s="776"/>
      <c r="AJ119" s="777"/>
      <c r="AK119" s="778" t="s">
        <v>188</v>
      </c>
      <c r="AL119" s="776"/>
      <c r="AM119" s="776"/>
      <c r="AN119" s="776"/>
      <c r="AO119" s="777"/>
      <c r="AP119" s="779" t="s">
        <v>188</v>
      </c>
      <c r="AQ119" s="780"/>
      <c r="AR119" s="780"/>
      <c r="AS119" s="780"/>
      <c r="AT119" s="781"/>
      <c r="AU119" s="786"/>
      <c r="AV119" s="787"/>
      <c r="AW119" s="787"/>
      <c r="AX119" s="787"/>
      <c r="AY119" s="787"/>
      <c r="AZ119" s="82" t="s">
        <v>200</v>
      </c>
      <c r="BA119" s="82"/>
      <c r="BB119" s="82"/>
      <c r="BC119" s="82"/>
      <c r="BD119" s="82"/>
      <c r="BE119" s="82"/>
      <c r="BF119" s="82"/>
      <c r="BG119" s="82"/>
      <c r="BH119" s="82"/>
      <c r="BI119" s="82"/>
      <c r="BJ119" s="82"/>
      <c r="BK119" s="82"/>
      <c r="BL119" s="82"/>
      <c r="BM119" s="82"/>
      <c r="BN119" s="82"/>
      <c r="BO119" s="832" t="s">
        <v>520</v>
      </c>
      <c r="BP119" s="852"/>
      <c r="BQ119" s="847">
        <v>12893357</v>
      </c>
      <c r="BR119" s="848"/>
      <c r="BS119" s="848"/>
      <c r="BT119" s="848"/>
      <c r="BU119" s="848"/>
      <c r="BV119" s="848">
        <v>13212928</v>
      </c>
      <c r="BW119" s="848"/>
      <c r="BX119" s="848"/>
      <c r="BY119" s="848"/>
      <c r="BZ119" s="848"/>
      <c r="CA119" s="848">
        <v>12989473</v>
      </c>
      <c r="CB119" s="848"/>
      <c r="CC119" s="848"/>
      <c r="CD119" s="848"/>
      <c r="CE119" s="848"/>
      <c r="CF119" s="853"/>
      <c r="CG119" s="854"/>
      <c r="CH119" s="854"/>
      <c r="CI119" s="854"/>
      <c r="CJ119" s="855"/>
      <c r="CK119" s="797"/>
      <c r="CL119" s="798"/>
      <c r="CM119" s="856" t="s">
        <v>253</v>
      </c>
      <c r="CN119" s="857"/>
      <c r="CO119" s="857"/>
      <c r="CP119" s="857"/>
      <c r="CQ119" s="857"/>
      <c r="CR119" s="857"/>
      <c r="CS119" s="857"/>
      <c r="CT119" s="857"/>
      <c r="CU119" s="857"/>
      <c r="CV119" s="857"/>
      <c r="CW119" s="857"/>
      <c r="CX119" s="857"/>
      <c r="CY119" s="857"/>
      <c r="CZ119" s="857"/>
      <c r="DA119" s="857"/>
      <c r="DB119" s="857"/>
      <c r="DC119" s="857"/>
      <c r="DD119" s="857"/>
      <c r="DE119" s="857"/>
      <c r="DF119" s="858"/>
      <c r="DG119" s="859" t="s">
        <v>188</v>
      </c>
      <c r="DH119" s="860"/>
      <c r="DI119" s="860"/>
      <c r="DJ119" s="860"/>
      <c r="DK119" s="861"/>
      <c r="DL119" s="862" t="s">
        <v>188</v>
      </c>
      <c r="DM119" s="860"/>
      <c r="DN119" s="860"/>
      <c r="DO119" s="860"/>
      <c r="DP119" s="861"/>
      <c r="DQ119" s="862" t="s">
        <v>188</v>
      </c>
      <c r="DR119" s="860"/>
      <c r="DS119" s="860"/>
      <c r="DT119" s="860"/>
      <c r="DU119" s="861"/>
      <c r="DV119" s="863" t="s">
        <v>188</v>
      </c>
      <c r="DW119" s="864"/>
      <c r="DX119" s="864"/>
      <c r="DY119" s="864"/>
      <c r="DZ119" s="865"/>
    </row>
    <row r="120" spans="1:130" s="53" customFormat="1" ht="26.25" customHeight="1" x14ac:dyDescent="0.15">
      <c r="A120" s="850"/>
      <c r="B120" s="796"/>
      <c r="C120" s="821" t="s">
        <v>153</v>
      </c>
      <c r="D120" s="822"/>
      <c r="E120" s="822"/>
      <c r="F120" s="822"/>
      <c r="G120" s="822"/>
      <c r="H120" s="822"/>
      <c r="I120" s="822"/>
      <c r="J120" s="822"/>
      <c r="K120" s="822"/>
      <c r="L120" s="822"/>
      <c r="M120" s="822"/>
      <c r="N120" s="822"/>
      <c r="O120" s="822"/>
      <c r="P120" s="822"/>
      <c r="Q120" s="822"/>
      <c r="R120" s="822"/>
      <c r="S120" s="822"/>
      <c r="T120" s="822"/>
      <c r="U120" s="822"/>
      <c r="V120" s="822"/>
      <c r="W120" s="822"/>
      <c r="X120" s="822"/>
      <c r="Y120" s="822"/>
      <c r="Z120" s="823"/>
      <c r="AA120" s="807" t="s">
        <v>188</v>
      </c>
      <c r="AB120" s="808"/>
      <c r="AC120" s="808"/>
      <c r="AD120" s="808"/>
      <c r="AE120" s="809"/>
      <c r="AF120" s="810" t="s">
        <v>188</v>
      </c>
      <c r="AG120" s="808"/>
      <c r="AH120" s="808"/>
      <c r="AI120" s="808"/>
      <c r="AJ120" s="809"/>
      <c r="AK120" s="810" t="s">
        <v>188</v>
      </c>
      <c r="AL120" s="808"/>
      <c r="AM120" s="808"/>
      <c r="AN120" s="808"/>
      <c r="AO120" s="809"/>
      <c r="AP120" s="811" t="s">
        <v>188</v>
      </c>
      <c r="AQ120" s="812"/>
      <c r="AR120" s="812"/>
      <c r="AS120" s="812"/>
      <c r="AT120" s="813"/>
      <c r="AU120" s="866" t="s">
        <v>337</v>
      </c>
      <c r="AV120" s="867"/>
      <c r="AW120" s="867"/>
      <c r="AX120" s="867"/>
      <c r="AY120" s="868"/>
      <c r="AZ120" s="788" t="s">
        <v>288</v>
      </c>
      <c r="BA120" s="773"/>
      <c r="BB120" s="773"/>
      <c r="BC120" s="773"/>
      <c r="BD120" s="773"/>
      <c r="BE120" s="773"/>
      <c r="BF120" s="773"/>
      <c r="BG120" s="773"/>
      <c r="BH120" s="773"/>
      <c r="BI120" s="773"/>
      <c r="BJ120" s="773"/>
      <c r="BK120" s="773"/>
      <c r="BL120" s="773"/>
      <c r="BM120" s="773"/>
      <c r="BN120" s="773"/>
      <c r="BO120" s="773"/>
      <c r="BP120" s="774"/>
      <c r="BQ120" s="789">
        <v>4303900</v>
      </c>
      <c r="BR120" s="790"/>
      <c r="BS120" s="790"/>
      <c r="BT120" s="790"/>
      <c r="BU120" s="790"/>
      <c r="BV120" s="790">
        <v>4130650</v>
      </c>
      <c r="BW120" s="790"/>
      <c r="BX120" s="790"/>
      <c r="BY120" s="790"/>
      <c r="BZ120" s="790"/>
      <c r="CA120" s="790">
        <v>4171551</v>
      </c>
      <c r="CB120" s="790"/>
      <c r="CC120" s="790"/>
      <c r="CD120" s="790"/>
      <c r="CE120" s="790"/>
      <c r="CF120" s="791">
        <v>142.19999999999999</v>
      </c>
      <c r="CG120" s="792"/>
      <c r="CH120" s="792"/>
      <c r="CI120" s="792"/>
      <c r="CJ120" s="792"/>
      <c r="CK120" s="874" t="s">
        <v>393</v>
      </c>
      <c r="CL120" s="875"/>
      <c r="CM120" s="875"/>
      <c r="CN120" s="875"/>
      <c r="CO120" s="876"/>
      <c r="CP120" s="882" t="s">
        <v>439</v>
      </c>
      <c r="CQ120" s="883"/>
      <c r="CR120" s="883"/>
      <c r="CS120" s="883"/>
      <c r="CT120" s="883"/>
      <c r="CU120" s="883"/>
      <c r="CV120" s="883"/>
      <c r="CW120" s="883"/>
      <c r="CX120" s="883"/>
      <c r="CY120" s="883"/>
      <c r="CZ120" s="883"/>
      <c r="DA120" s="883"/>
      <c r="DB120" s="883"/>
      <c r="DC120" s="883"/>
      <c r="DD120" s="883"/>
      <c r="DE120" s="883"/>
      <c r="DF120" s="884"/>
      <c r="DG120" s="789">
        <v>2963850</v>
      </c>
      <c r="DH120" s="790"/>
      <c r="DI120" s="790"/>
      <c r="DJ120" s="790"/>
      <c r="DK120" s="790"/>
      <c r="DL120" s="790">
        <v>2873334</v>
      </c>
      <c r="DM120" s="790"/>
      <c r="DN120" s="790"/>
      <c r="DO120" s="790"/>
      <c r="DP120" s="790"/>
      <c r="DQ120" s="790">
        <v>2638747</v>
      </c>
      <c r="DR120" s="790"/>
      <c r="DS120" s="790"/>
      <c r="DT120" s="790"/>
      <c r="DU120" s="790"/>
      <c r="DV120" s="802">
        <v>90</v>
      </c>
      <c r="DW120" s="802"/>
      <c r="DX120" s="802"/>
      <c r="DY120" s="802"/>
      <c r="DZ120" s="803"/>
    </row>
    <row r="121" spans="1:130" s="53" customFormat="1" ht="26.25" customHeight="1" x14ac:dyDescent="0.15">
      <c r="A121" s="850"/>
      <c r="B121" s="796"/>
      <c r="C121" s="829" t="s">
        <v>252</v>
      </c>
      <c r="D121" s="830"/>
      <c r="E121" s="830"/>
      <c r="F121" s="830"/>
      <c r="G121" s="830"/>
      <c r="H121" s="830"/>
      <c r="I121" s="830"/>
      <c r="J121" s="830"/>
      <c r="K121" s="830"/>
      <c r="L121" s="830"/>
      <c r="M121" s="830"/>
      <c r="N121" s="830"/>
      <c r="O121" s="830"/>
      <c r="P121" s="830"/>
      <c r="Q121" s="830"/>
      <c r="R121" s="830"/>
      <c r="S121" s="830"/>
      <c r="T121" s="830"/>
      <c r="U121" s="830"/>
      <c r="V121" s="830"/>
      <c r="W121" s="830"/>
      <c r="X121" s="830"/>
      <c r="Y121" s="830"/>
      <c r="Z121" s="831"/>
      <c r="AA121" s="807" t="s">
        <v>188</v>
      </c>
      <c r="AB121" s="808"/>
      <c r="AC121" s="808"/>
      <c r="AD121" s="808"/>
      <c r="AE121" s="809"/>
      <c r="AF121" s="810" t="s">
        <v>188</v>
      </c>
      <c r="AG121" s="808"/>
      <c r="AH121" s="808"/>
      <c r="AI121" s="808"/>
      <c r="AJ121" s="809"/>
      <c r="AK121" s="810" t="s">
        <v>188</v>
      </c>
      <c r="AL121" s="808"/>
      <c r="AM121" s="808"/>
      <c r="AN121" s="808"/>
      <c r="AO121" s="809"/>
      <c r="AP121" s="811" t="s">
        <v>188</v>
      </c>
      <c r="AQ121" s="812"/>
      <c r="AR121" s="812"/>
      <c r="AS121" s="812"/>
      <c r="AT121" s="813"/>
      <c r="AU121" s="869"/>
      <c r="AV121" s="870"/>
      <c r="AW121" s="870"/>
      <c r="AX121" s="870"/>
      <c r="AY121" s="871"/>
      <c r="AZ121" s="814" t="s">
        <v>81</v>
      </c>
      <c r="BA121" s="815"/>
      <c r="BB121" s="815"/>
      <c r="BC121" s="815"/>
      <c r="BD121" s="815"/>
      <c r="BE121" s="815"/>
      <c r="BF121" s="815"/>
      <c r="BG121" s="815"/>
      <c r="BH121" s="815"/>
      <c r="BI121" s="815"/>
      <c r="BJ121" s="815"/>
      <c r="BK121" s="815"/>
      <c r="BL121" s="815"/>
      <c r="BM121" s="815"/>
      <c r="BN121" s="815"/>
      <c r="BO121" s="815"/>
      <c r="BP121" s="816"/>
      <c r="BQ121" s="817">
        <v>3216</v>
      </c>
      <c r="BR121" s="818"/>
      <c r="BS121" s="818"/>
      <c r="BT121" s="818"/>
      <c r="BU121" s="818"/>
      <c r="BV121" s="818">
        <v>90824</v>
      </c>
      <c r="BW121" s="818"/>
      <c r="BX121" s="818"/>
      <c r="BY121" s="818"/>
      <c r="BZ121" s="818"/>
      <c r="CA121" s="818">
        <v>75601</v>
      </c>
      <c r="CB121" s="818"/>
      <c r="CC121" s="818"/>
      <c r="CD121" s="818"/>
      <c r="CE121" s="818"/>
      <c r="CF121" s="819">
        <v>2.6</v>
      </c>
      <c r="CG121" s="820"/>
      <c r="CH121" s="820"/>
      <c r="CI121" s="820"/>
      <c r="CJ121" s="820"/>
      <c r="CK121" s="877"/>
      <c r="CL121" s="878"/>
      <c r="CM121" s="878"/>
      <c r="CN121" s="878"/>
      <c r="CO121" s="879"/>
      <c r="CP121" s="885" t="s">
        <v>183</v>
      </c>
      <c r="CQ121" s="886"/>
      <c r="CR121" s="886"/>
      <c r="CS121" s="886"/>
      <c r="CT121" s="886"/>
      <c r="CU121" s="886"/>
      <c r="CV121" s="886"/>
      <c r="CW121" s="886"/>
      <c r="CX121" s="886"/>
      <c r="CY121" s="886"/>
      <c r="CZ121" s="886"/>
      <c r="DA121" s="886"/>
      <c r="DB121" s="886"/>
      <c r="DC121" s="886"/>
      <c r="DD121" s="886"/>
      <c r="DE121" s="886"/>
      <c r="DF121" s="887"/>
      <c r="DG121" s="817">
        <v>640423</v>
      </c>
      <c r="DH121" s="818"/>
      <c r="DI121" s="818"/>
      <c r="DJ121" s="818"/>
      <c r="DK121" s="818"/>
      <c r="DL121" s="818">
        <v>628389</v>
      </c>
      <c r="DM121" s="818"/>
      <c r="DN121" s="818"/>
      <c r="DO121" s="818"/>
      <c r="DP121" s="818"/>
      <c r="DQ121" s="818">
        <v>847559</v>
      </c>
      <c r="DR121" s="818"/>
      <c r="DS121" s="818"/>
      <c r="DT121" s="818"/>
      <c r="DU121" s="818"/>
      <c r="DV121" s="824">
        <v>28.9</v>
      </c>
      <c r="DW121" s="824"/>
      <c r="DX121" s="824"/>
      <c r="DY121" s="824"/>
      <c r="DZ121" s="825"/>
    </row>
    <row r="122" spans="1:130" s="53" customFormat="1" ht="26.25" customHeight="1" x14ac:dyDescent="0.15">
      <c r="A122" s="850"/>
      <c r="B122" s="796"/>
      <c r="C122" s="821" t="s">
        <v>507</v>
      </c>
      <c r="D122" s="822"/>
      <c r="E122" s="822"/>
      <c r="F122" s="822"/>
      <c r="G122" s="822"/>
      <c r="H122" s="822"/>
      <c r="I122" s="822"/>
      <c r="J122" s="822"/>
      <c r="K122" s="822"/>
      <c r="L122" s="822"/>
      <c r="M122" s="822"/>
      <c r="N122" s="822"/>
      <c r="O122" s="822"/>
      <c r="P122" s="822"/>
      <c r="Q122" s="822"/>
      <c r="R122" s="822"/>
      <c r="S122" s="822"/>
      <c r="T122" s="822"/>
      <c r="U122" s="822"/>
      <c r="V122" s="822"/>
      <c r="W122" s="822"/>
      <c r="X122" s="822"/>
      <c r="Y122" s="822"/>
      <c r="Z122" s="823"/>
      <c r="AA122" s="807" t="s">
        <v>188</v>
      </c>
      <c r="AB122" s="808"/>
      <c r="AC122" s="808"/>
      <c r="AD122" s="808"/>
      <c r="AE122" s="809"/>
      <c r="AF122" s="810" t="s">
        <v>188</v>
      </c>
      <c r="AG122" s="808"/>
      <c r="AH122" s="808"/>
      <c r="AI122" s="808"/>
      <c r="AJ122" s="809"/>
      <c r="AK122" s="810" t="s">
        <v>188</v>
      </c>
      <c r="AL122" s="808"/>
      <c r="AM122" s="808"/>
      <c r="AN122" s="808"/>
      <c r="AO122" s="809"/>
      <c r="AP122" s="811" t="s">
        <v>188</v>
      </c>
      <c r="AQ122" s="812"/>
      <c r="AR122" s="812"/>
      <c r="AS122" s="812"/>
      <c r="AT122" s="813"/>
      <c r="AU122" s="869"/>
      <c r="AV122" s="870"/>
      <c r="AW122" s="870"/>
      <c r="AX122" s="870"/>
      <c r="AY122" s="871"/>
      <c r="AZ122" s="846" t="s">
        <v>48</v>
      </c>
      <c r="BA122" s="827"/>
      <c r="BB122" s="827"/>
      <c r="BC122" s="827"/>
      <c r="BD122" s="827"/>
      <c r="BE122" s="827"/>
      <c r="BF122" s="827"/>
      <c r="BG122" s="827"/>
      <c r="BH122" s="827"/>
      <c r="BI122" s="827"/>
      <c r="BJ122" s="827"/>
      <c r="BK122" s="827"/>
      <c r="BL122" s="827"/>
      <c r="BM122" s="827"/>
      <c r="BN122" s="827"/>
      <c r="BO122" s="827"/>
      <c r="BP122" s="828"/>
      <c r="BQ122" s="847">
        <v>8343663</v>
      </c>
      <c r="BR122" s="848"/>
      <c r="BS122" s="848"/>
      <c r="BT122" s="848"/>
      <c r="BU122" s="848"/>
      <c r="BV122" s="848">
        <v>8356165</v>
      </c>
      <c r="BW122" s="848"/>
      <c r="BX122" s="848"/>
      <c r="BY122" s="848"/>
      <c r="BZ122" s="848"/>
      <c r="CA122" s="848">
        <v>8210021</v>
      </c>
      <c r="CB122" s="848"/>
      <c r="CC122" s="848"/>
      <c r="CD122" s="848"/>
      <c r="CE122" s="848"/>
      <c r="CF122" s="888">
        <v>279.89999999999998</v>
      </c>
      <c r="CG122" s="889"/>
      <c r="CH122" s="889"/>
      <c r="CI122" s="889"/>
      <c r="CJ122" s="889"/>
      <c r="CK122" s="877"/>
      <c r="CL122" s="878"/>
      <c r="CM122" s="878"/>
      <c r="CN122" s="878"/>
      <c r="CO122" s="879"/>
      <c r="CP122" s="885" t="s">
        <v>302</v>
      </c>
      <c r="CQ122" s="886"/>
      <c r="CR122" s="886"/>
      <c r="CS122" s="886"/>
      <c r="CT122" s="886"/>
      <c r="CU122" s="886"/>
      <c r="CV122" s="886"/>
      <c r="CW122" s="886"/>
      <c r="CX122" s="886"/>
      <c r="CY122" s="886"/>
      <c r="CZ122" s="886"/>
      <c r="DA122" s="886"/>
      <c r="DB122" s="886"/>
      <c r="DC122" s="886"/>
      <c r="DD122" s="886"/>
      <c r="DE122" s="886"/>
      <c r="DF122" s="887"/>
      <c r="DG122" s="817">
        <v>22988</v>
      </c>
      <c r="DH122" s="818"/>
      <c r="DI122" s="818"/>
      <c r="DJ122" s="818"/>
      <c r="DK122" s="818"/>
      <c r="DL122" s="818">
        <v>21500</v>
      </c>
      <c r="DM122" s="818"/>
      <c r="DN122" s="818"/>
      <c r="DO122" s="818"/>
      <c r="DP122" s="818"/>
      <c r="DQ122" s="818">
        <v>19978</v>
      </c>
      <c r="DR122" s="818"/>
      <c r="DS122" s="818"/>
      <c r="DT122" s="818"/>
      <c r="DU122" s="818"/>
      <c r="DV122" s="824">
        <v>0.7</v>
      </c>
      <c r="DW122" s="824"/>
      <c r="DX122" s="824"/>
      <c r="DY122" s="824"/>
      <c r="DZ122" s="825"/>
    </row>
    <row r="123" spans="1:130" s="53" customFormat="1" ht="26.25" customHeight="1" x14ac:dyDescent="0.15">
      <c r="A123" s="850"/>
      <c r="B123" s="796"/>
      <c r="C123" s="821" t="s">
        <v>268</v>
      </c>
      <c r="D123" s="822"/>
      <c r="E123" s="822"/>
      <c r="F123" s="822"/>
      <c r="G123" s="822"/>
      <c r="H123" s="822"/>
      <c r="I123" s="822"/>
      <c r="J123" s="822"/>
      <c r="K123" s="822"/>
      <c r="L123" s="822"/>
      <c r="M123" s="822"/>
      <c r="N123" s="822"/>
      <c r="O123" s="822"/>
      <c r="P123" s="822"/>
      <c r="Q123" s="822"/>
      <c r="R123" s="822"/>
      <c r="S123" s="822"/>
      <c r="T123" s="822"/>
      <c r="U123" s="822"/>
      <c r="V123" s="822"/>
      <c r="W123" s="822"/>
      <c r="X123" s="822"/>
      <c r="Y123" s="822"/>
      <c r="Z123" s="823"/>
      <c r="AA123" s="807" t="s">
        <v>188</v>
      </c>
      <c r="AB123" s="808"/>
      <c r="AC123" s="808"/>
      <c r="AD123" s="808"/>
      <c r="AE123" s="809"/>
      <c r="AF123" s="810" t="s">
        <v>188</v>
      </c>
      <c r="AG123" s="808"/>
      <c r="AH123" s="808"/>
      <c r="AI123" s="808"/>
      <c r="AJ123" s="809"/>
      <c r="AK123" s="810" t="s">
        <v>188</v>
      </c>
      <c r="AL123" s="808"/>
      <c r="AM123" s="808"/>
      <c r="AN123" s="808"/>
      <c r="AO123" s="809"/>
      <c r="AP123" s="811" t="s">
        <v>188</v>
      </c>
      <c r="AQ123" s="812"/>
      <c r="AR123" s="812"/>
      <c r="AS123" s="812"/>
      <c r="AT123" s="813"/>
      <c r="AU123" s="872"/>
      <c r="AV123" s="873"/>
      <c r="AW123" s="873"/>
      <c r="AX123" s="873"/>
      <c r="AY123" s="873"/>
      <c r="AZ123" s="82" t="s">
        <v>200</v>
      </c>
      <c r="BA123" s="82"/>
      <c r="BB123" s="82"/>
      <c r="BC123" s="82"/>
      <c r="BD123" s="82"/>
      <c r="BE123" s="82"/>
      <c r="BF123" s="82"/>
      <c r="BG123" s="82"/>
      <c r="BH123" s="82"/>
      <c r="BI123" s="82"/>
      <c r="BJ123" s="82"/>
      <c r="BK123" s="82"/>
      <c r="BL123" s="82"/>
      <c r="BM123" s="82"/>
      <c r="BN123" s="82"/>
      <c r="BO123" s="832" t="s">
        <v>101</v>
      </c>
      <c r="BP123" s="852"/>
      <c r="BQ123" s="890">
        <v>12650779</v>
      </c>
      <c r="BR123" s="891"/>
      <c r="BS123" s="891"/>
      <c r="BT123" s="891"/>
      <c r="BU123" s="891"/>
      <c r="BV123" s="891">
        <v>12577639</v>
      </c>
      <c r="BW123" s="891"/>
      <c r="BX123" s="891"/>
      <c r="BY123" s="891"/>
      <c r="BZ123" s="891"/>
      <c r="CA123" s="891">
        <v>12457173</v>
      </c>
      <c r="CB123" s="891"/>
      <c r="CC123" s="891"/>
      <c r="CD123" s="891"/>
      <c r="CE123" s="891"/>
      <c r="CF123" s="853"/>
      <c r="CG123" s="854"/>
      <c r="CH123" s="854"/>
      <c r="CI123" s="854"/>
      <c r="CJ123" s="855"/>
      <c r="CK123" s="877"/>
      <c r="CL123" s="878"/>
      <c r="CM123" s="878"/>
      <c r="CN123" s="878"/>
      <c r="CO123" s="879"/>
      <c r="CP123" s="885" t="s">
        <v>193</v>
      </c>
      <c r="CQ123" s="886"/>
      <c r="CR123" s="886"/>
      <c r="CS123" s="886"/>
      <c r="CT123" s="886"/>
      <c r="CU123" s="886"/>
      <c r="CV123" s="886"/>
      <c r="CW123" s="886"/>
      <c r="CX123" s="886"/>
      <c r="CY123" s="886"/>
      <c r="CZ123" s="886"/>
      <c r="DA123" s="886"/>
      <c r="DB123" s="886"/>
      <c r="DC123" s="886"/>
      <c r="DD123" s="886"/>
      <c r="DE123" s="886"/>
      <c r="DF123" s="887"/>
      <c r="DG123" s="807" t="s">
        <v>188</v>
      </c>
      <c r="DH123" s="808"/>
      <c r="DI123" s="808"/>
      <c r="DJ123" s="808"/>
      <c r="DK123" s="809"/>
      <c r="DL123" s="810" t="s">
        <v>188</v>
      </c>
      <c r="DM123" s="808"/>
      <c r="DN123" s="808"/>
      <c r="DO123" s="808"/>
      <c r="DP123" s="809"/>
      <c r="DQ123" s="810" t="s">
        <v>188</v>
      </c>
      <c r="DR123" s="808"/>
      <c r="DS123" s="808"/>
      <c r="DT123" s="808"/>
      <c r="DU123" s="809"/>
      <c r="DV123" s="811" t="s">
        <v>188</v>
      </c>
      <c r="DW123" s="812"/>
      <c r="DX123" s="812"/>
      <c r="DY123" s="812"/>
      <c r="DZ123" s="813"/>
    </row>
    <row r="124" spans="1:130" s="53" customFormat="1" ht="26.25" customHeight="1" x14ac:dyDescent="0.15">
      <c r="A124" s="850"/>
      <c r="B124" s="796"/>
      <c r="C124" s="821" t="s">
        <v>126</v>
      </c>
      <c r="D124" s="822"/>
      <c r="E124" s="822"/>
      <c r="F124" s="822"/>
      <c r="G124" s="822"/>
      <c r="H124" s="822"/>
      <c r="I124" s="822"/>
      <c r="J124" s="822"/>
      <c r="K124" s="822"/>
      <c r="L124" s="822"/>
      <c r="M124" s="822"/>
      <c r="N124" s="822"/>
      <c r="O124" s="822"/>
      <c r="P124" s="822"/>
      <c r="Q124" s="822"/>
      <c r="R124" s="822"/>
      <c r="S124" s="822"/>
      <c r="T124" s="822"/>
      <c r="U124" s="822"/>
      <c r="V124" s="822"/>
      <c r="W124" s="822"/>
      <c r="X124" s="822"/>
      <c r="Y124" s="822"/>
      <c r="Z124" s="823"/>
      <c r="AA124" s="807" t="s">
        <v>188</v>
      </c>
      <c r="AB124" s="808"/>
      <c r="AC124" s="808"/>
      <c r="AD124" s="808"/>
      <c r="AE124" s="809"/>
      <c r="AF124" s="810" t="s">
        <v>188</v>
      </c>
      <c r="AG124" s="808"/>
      <c r="AH124" s="808"/>
      <c r="AI124" s="808"/>
      <c r="AJ124" s="809"/>
      <c r="AK124" s="810" t="s">
        <v>188</v>
      </c>
      <c r="AL124" s="808"/>
      <c r="AM124" s="808"/>
      <c r="AN124" s="808"/>
      <c r="AO124" s="809"/>
      <c r="AP124" s="811" t="s">
        <v>188</v>
      </c>
      <c r="AQ124" s="812"/>
      <c r="AR124" s="812"/>
      <c r="AS124" s="812"/>
      <c r="AT124" s="813"/>
      <c r="AU124" s="892" t="s">
        <v>320</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8.1</v>
      </c>
      <c r="BR124" s="896"/>
      <c r="BS124" s="896"/>
      <c r="BT124" s="896"/>
      <c r="BU124" s="896"/>
      <c r="BV124" s="896">
        <v>21.1</v>
      </c>
      <c r="BW124" s="896"/>
      <c r="BX124" s="896"/>
      <c r="BY124" s="896"/>
      <c r="BZ124" s="896"/>
      <c r="CA124" s="896">
        <v>18.100000000000001</v>
      </c>
      <c r="CB124" s="896"/>
      <c r="CC124" s="896"/>
      <c r="CD124" s="896"/>
      <c r="CE124" s="896"/>
      <c r="CF124" s="897"/>
      <c r="CG124" s="898"/>
      <c r="CH124" s="898"/>
      <c r="CI124" s="898"/>
      <c r="CJ124" s="899"/>
      <c r="CK124" s="880"/>
      <c r="CL124" s="880"/>
      <c r="CM124" s="880"/>
      <c r="CN124" s="880"/>
      <c r="CO124" s="881"/>
      <c r="CP124" s="885" t="s">
        <v>175</v>
      </c>
      <c r="CQ124" s="886"/>
      <c r="CR124" s="886"/>
      <c r="CS124" s="886"/>
      <c r="CT124" s="886"/>
      <c r="CU124" s="886"/>
      <c r="CV124" s="886"/>
      <c r="CW124" s="886"/>
      <c r="CX124" s="886"/>
      <c r="CY124" s="886"/>
      <c r="CZ124" s="886"/>
      <c r="DA124" s="886"/>
      <c r="DB124" s="886"/>
      <c r="DC124" s="886"/>
      <c r="DD124" s="886"/>
      <c r="DE124" s="886"/>
      <c r="DF124" s="887"/>
      <c r="DG124" s="859" t="s">
        <v>188</v>
      </c>
      <c r="DH124" s="860"/>
      <c r="DI124" s="860"/>
      <c r="DJ124" s="860"/>
      <c r="DK124" s="861"/>
      <c r="DL124" s="862" t="s">
        <v>188</v>
      </c>
      <c r="DM124" s="860"/>
      <c r="DN124" s="860"/>
      <c r="DO124" s="860"/>
      <c r="DP124" s="861"/>
      <c r="DQ124" s="862" t="s">
        <v>188</v>
      </c>
      <c r="DR124" s="860"/>
      <c r="DS124" s="860"/>
      <c r="DT124" s="860"/>
      <c r="DU124" s="861"/>
      <c r="DV124" s="863" t="s">
        <v>188</v>
      </c>
      <c r="DW124" s="864"/>
      <c r="DX124" s="864"/>
      <c r="DY124" s="864"/>
      <c r="DZ124" s="865"/>
    </row>
    <row r="125" spans="1:130" s="53" customFormat="1" ht="26.25" customHeight="1" x14ac:dyDescent="0.15">
      <c r="A125" s="850"/>
      <c r="B125" s="796"/>
      <c r="C125" s="821" t="s">
        <v>92</v>
      </c>
      <c r="D125" s="822"/>
      <c r="E125" s="822"/>
      <c r="F125" s="822"/>
      <c r="G125" s="822"/>
      <c r="H125" s="822"/>
      <c r="I125" s="822"/>
      <c r="J125" s="822"/>
      <c r="K125" s="822"/>
      <c r="L125" s="822"/>
      <c r="M125" s="822"/>
      <c r="N125" s="822"/>
      <c r="O125" s="822"/>
      <c r="P125" s="822"/>
      <c r="Q125" s="822"/>
      <c r="R125" s="822"/>
      <c r="S125" s="822"/>
      <c r="T125" s="822"/>
      <c r="U125" s="822"/>
      <c r="V125" s="822"/>
      <c r="W125" s="822"/>
      <c r="X125" s="822"/>
      <c r="Y125" s="822"/>
      <c r="Z125" s="823"/>
      <c r="AA125" s="807" t="s">
        <v>188</v>
      </c>
      <c r="AB125" s="808"/>
      <c r="AC125" s="808"/>
      <c r="AD125" s="808"/>
      <c r="AE125" s="809"/>
      <c r="AF125" s="810" t="s">
        <v>188</v>
      </c>
      <c r="AG125" s="808"/>
      <c r="AH125" s="808"/>
      <c r="AI125" s="808"/>
      <c r="AJ125" s="809"/>
      <c r="AK125" s="810" t="s">
        <v>188</v>
      </c>
      <c r="AL125" s="808"/>
      <c r="AM125" s="808"/>
      <c r="AN125" s="808"/>
      <c r="AO125" s="809"/>
      <c r="AP125" s="811" t="s">
        <v>188</v>
      </c>
      <c r="AQ125" s="812"/>
      <c r="AR125" s="812"/>
      <c r="AS125" s="812"/>
      <c r="AT125" s="813"/>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900" t="s">
        <v>144</v>
      </c>
      <c r="CL125" s="875"/>
      <c r="CM125" s="875"/>
      <c r="CN125" s="875"/>
      <c r="CO125" s="876"/>
      <c r="CP125" s="788" t="s">
        <v>434</v>
      </c>
      <c r="CQ125" s="773"/>
      <c r="CR125" s="773"/>
      <c r="CS125" s="773"/>
      <c r="CT125" s="773"/>
      <c r="CU125" s="773"/>
      <c r="CV125" s="773"/>
      <c r="CW125" s="773"/>
      <c r="CX125" s="773"/>
      <c r="CY125" s="773"/>
      <c r="CZ125" s="773"/>
      <c r="DA125" s="773"/>
      <c r="DB125" s="773"/>
      <c r="DC125" s="773"/>
      <c r="DD125" s="773"/>
      <c r="DE125" s="773"/>
      <c r="DF125" s="774"/>
      <c r="DG125" s="789" t="s">
        <v>188</v>
      </c>
      <c r="DH125" s="790"/>
      <c r="DI125" s="790"/>
      <c r="DJ125" s="790"/>
      <c r="DK125" s="790"/>
      <c r="DL125" s="790" t="s">
        <v>188</v>
      </c>
      <c r="DM125" s="790"/>
      <c r="DN125" s="790"/>
      <c r="DO125" s="790"/>
      <c r="DP125" s="790"/>
      <c r="DQ125" s="790" t="s">
        <v>188</v>
      </c>
      <c r="DR125" s="790"/>
      <c r="DS125" s="790"/>
      <c r="DT125" s="790"/>
      <c r="DU125" s="790"/>
      <c r="DV125" s="802" t="s">
        <v>188</v>
      </c>
      <c r="DW125" s="802"/>
      <c r="DX125" s="802"/>
      <c r="DY125" s="802"/>
      <c r="DZ125" s="803"/>
    </row>
    <row r="126" spans="1:130" s="53" customFormat="1" ht="26.25" customHeight="1" x14ac:dyDescent="0.15">
      <c r="A126" s="850"/>
      <c r="B126" s="796"/>
      <c r="C126" s="821" t="s">
        <v>253</v>
      </c>
      <c r="D126" s="822"/>
      <c r="E126" s="822"/>
      <c r="F126" s="822"/>
      <c r="G126" s="822"/>
      <c r="H126" s="822"/>
      <c r="I126" s="822"/>
      <c r="J126" s="822"/>
      <c r="K126" s="822"/>
      <c r="L126" s="822"/>
      <c r="M126" s="822"/>
      <c r="N126" s="822"/>
      <c r="O126" s="822"/>
      <c r="P126" s="822"/>
      <c r="Q126" s="822"/>
      <c r="R126" s="822"/>
      <c r="S126" s="822"/>
      <c r="T126" s="822"/>
      <c r="U126" s="822"/>
      <c r="V126" s="822"/>
      <c r="W126" s="822"/>
      <c r="X126" s="822"/>
      <c r="Y126" s="822"/>
      <c r="Z126" s="823"/>
      <c r="AA126" s="807" t="s">
        <v>188</v>
      </c>
      <c r="AB126" s="808"/>
      <c r="AC126" s="808"/>
      <c r="AD126" s="808"/>
      <c r="AE126" s="809"/>
      <c r="AF126" s="810" t="s">
        <v>188</v>
      </c>
      <c r="AG126" s="808"/>
      <c r="AH126" s="808"/>
      <c r="AI126" s="808"/>
      <c r="AJ126" s="809"/>
      <c r="AK126" s="810" t="s">
        <v>188</v>
      </c>
      <c r="AL126" s="808"/>
      <c r="AM126" s="808"/>
      <c r="AN126" s="808"/>
      <c r="AO126" s="809"/>
      <c r="AP126" s="811" t="s">
        <v>188</v>
      </c>
      <c r="AQ126" s="812"/>
      <c r="AR126" s="812"/>
      <c r="AS126" s="812"/>
      <c r="AT126" s="813"/>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901"/>
      <c r="CL126" s="878"/>
      <c r="CM126" s="878"/>
      <c r="CN126" s="878"/>
      <c r="CO126" s="879"/>
      <c r="CP126" s="814" t="s">
        <v>309</v>
      </c>
      <c r="CQ126" s="815"/>
      <c r="CR126" s="815"/>
      <c r="CS126" s="815"/>
      <c r="CT126" s="815"/>
      <c r="CU126" s="815"/>
      <c r="CV126" s="815"/>
      <c r="CW126" s="815"/>
      <c r="CX126" s="815"/>
      <c r="CY126" s="815"/>
      <c r="CZ126" s="815"/>
      <c r="DA126" s="815"/>
      <c r="DB126" s="815"/>
      <c r="DC126" s="815"/>
      <c r="DD126" s="815"/>
      <c r="DE126" s="815"/>
      <c r="DF126" s="816"/>
      <c r="DG126" s="817" t="s">
        <v>188</v>
      </c>
      <c r="DH126" s="818"/>
      <c r="DI126" s="818"/>
      <c r="DJ126" s="818"/>
      <c r="DK126" s="818"/>
      <c r="DL126" s="818" t="s">
        <v>188</v>
      </c>
      <c r="DM126" s="818"/>
      <c r="DN126" s="818"/>
      <c r="DO126" s="818"/>
      <c r="DP126" s="818"/>
      <c r="DQ126" s="818" t="s">
        <v>188</v>
      </c>
      <c r="DR126" s="818"/>
      <c r="DS126" s="818"/>
      <c r="DT126" s="818"/>
      <c r="DU126" s="818"/>
      <c r="DV126" s="824" t="s">
        <v>188</v>
      </c>
      <c r="DW126" s="824"/>
      <c r="DX126" s="824"/>
      <c r="DY126" s="824"/>
      <c r="DZ126" s="825"/>
    </row>
    <row r="127" spans="1:130" s="53" customFormat="1" ht="26.25" customHeight="1" x14ac:dyDescent="0.15">
      <c r="A127" s="851"/>
      <c r="B127" s="798"/>
      <c r="C127" s="856" t="s">
        <v>19</v>
      </c>
      <c r="D127" s="857"/>
      <c r="E127" s="857"/>
      <c r="F127" s="857"/>
      <c r="G127" s="857"/>
      <c r="H127" s="857"/>
      <c r="I127" s="857"/>
      <c r="J127" s="857"/>
      <c r="K127" s="857"/>
      <c r="L127" s="857"/>
      <c r="M127" s="857"/>
      <c r="N127" s="857"/>
      <c r="O127" s="857"/>
      <c r="P127" s="857"/>
      <c r="Q127" s="857"/>
      <c r="R127" s="857"/>
      <c r="S127" s="857"/>
      <c r="T127" s="857"/>
      <c r="U127" s="857"/>
      <c r="V127" s="857"/>
      <c r="W127" s="857"/>
      <c r="X127" s="857"/>
      <c r="Y127" s="857"/>
      <c r="Z127" s="858"/>
      <c r="AA127" s="807" t="s">
        <v>188</v>
      </c>
      <c r="AB127" s="808"/>
      <c r="AC127" s="808"/>
      <c r="AD127" s="808"/>
      <c r="AE127" s="809"/>
      <c r="AF127" s="810" t="s">
        <v>188</v>
      </c>
      <c r="AG127" s="808"/>
      <c r="AH127" s="808"/>
      <c r="AI127" s="808"/>
      <c r="AJ127" s="809"/>
      <c r="AK127" s="810" t="s">
        <v>188</v>
      </c>
      <c r="AL127" s="808"/>
      <c r="AM127" s="808"/>
      <c r="AN127" s="808"/>
      <c r="AO127" s="809"/>
      <c r="AP127" s="811" t="s">
        <v>188</v>
      </c>
      <c r="AQ127" s="812"/>
      <c r="AR127" s="812"/>
      <c r="AS127" s="812"/>
      <c r="AT127" s="813"/>
      <c r="AU127" s="76"/>
      <c r="AV127" s="76"/>
      <c r="AW127" s="76"/>
      <c r="AX127" s="924" t="s">
        <v>304</v>
      </c>
      <c r="AY127" s="925"/>
      <c r="AZ127" s="925"/>
      <c r="BA127" s="925"/>
      <c r="BB127" s="925"/>
      <c r="BC127" s="925"/>
      <c r="BD127" s="925"/>
      <c r="BE127" s="926"/>
      <c r="BF127" s="927" t="s">
        <v>25</v>
      </c>
      <c r="BG127" s="925"/>
      <c r="BH127" s="925"/>
      <c r="BI127" s="925"/>
      <c r="BJ127" s="925"/>
      <c r="BK127" s="925"/>
      <c r="BL127" s="926"/>
      <c r="BM127" s="927" t="s">
        <v>91</v>
      </c>
      <c r="BN127" s="925"/>
      <c r="BO127" s="925"/>
      <c r="BP127" s="925"/>
      <c r="BQ127" s="925"/>
      <c r="BR127" s="925"/>
      <c r="BS127" s="926"/>
      <c r="BT127" s="927" t="s">
        <v>428</v>
      </c>
      <c r="BU127" s="925"/>
      <c r="BV127" s="925"/>
      <c r="BW127" s="925"/>
      <c r="BX127" s="925"/>
      <c r="BY127" s="925"/>
      <c r="BZ127" s="928"/>
      <c r="CA127" s="76"/>
      <c r="CB127" s="76"/>
      <c r="CC127" s="76"/>
      <c r="CD127" s="88"/>
      <c r="CE127" s="88"/>
      <c r="CF127" s="88"/>
      <c r="CG127" s="73"/>
      <c r="CH127" s="73"/>
      <c r="CI127" s="73"/>
      <c r="CJ127" s="89"/>
      <c r="CK127" s="901"/>
      <c r="CL127" s="878"/>
      <c r="CM127" s="878"/>
      <c r="CN127" s="878"/>
      <c r="CO127" s="879"/>
      <c r="CP127" s="814" t="s">
        <v>496</v>
      </c>
      <c r="CQ127" s="815"/>
      <c r="CR127" s="815"/>
      <c r="CS127" s="815"/>
      <c r="CT127" s="815"/>
      <c r="CU127" s="815"/>
      <c r="CV127" s="815"/>
      <c r="CW127" s="815"/>
      <c r="CX127" s="815"/>
      <c r="CY127" s="815"/>
      <c r="CZ127" s="815"/>
      <c r="DA127" s="815"/>
      <c r="DB127" s="815"/>
      <c r="DC127" s="815"/>
      <c r="DD127" s="815"/>
      <c r="DE127" s="815"/>
      <c r="DF127" s="816"/>
      <c r="DG127" s="817" t="s">
        <v>188</v>
      </c>
      <c r="DH127" s="818"/>
      <c r="DI127" s="818"/>
      <c r="DJ127" s="818"/>
      <c r="DK127" s="818"/>
      <c r="DL127" s="818" t="s">
        <v>188</v>
      </c>
      <c r="DM127" s="818"/>
      <c r="DN127" s="818"/>
      <c r="DO127" s="818"/>
      <c r="DP127" s="818"/>
      <c r="DQ127" s="818" t="s">
        <v>188</v>
      </c>
      <c r="DR127" s="818"/>
      <c r="DS127" s="818"/>
      <c r="DT127" s="818"/>
      <c r="DU127" s="818"/>
      <c r="DV127" s="824" t="s">
        <v>188</v>
      </c>
      <c r="DW127" s="824"/>
      <c r="DX127" s="824"/>
      <c r="DY127" s="824"/>
      <c r="DZ127" s="825"/>
    </row>
    <row r="128" spans="1:130" s="53" customFormat="1" ht="26.25" customHeight="1" x14ac:dyDescent="0.15">
      <c r="A128" s="949" t="s">
        <v>431</v>
      </c>
      <c r="B128" s="950"/>
      <c r="C128" s="950"/>
      <c r="D128" s="950"/>
      <c r="E128" s="950"/>
      <c r="F128" s="950"/>
      <c r="G128" s="950"/>
      <c r="H128" s="950"/>
      <c r="I128" s="950"/>
      <c r="J128" s="950"/>
      <c r="K128" s="950"/>
      <c r="L128" s="950"/>
      <c r="M128" s="950"/>
      <c r="N128" s="950"/>
      <c r="O128" s="950"/>
      <c r="P128" s="950"/>
      <c r="Q128" s="950"/>
      <c r="R128" s="950"/>
      <c r="S128" s="950"/>
      <c r="T128" s="950"/>
      <c r="U128" s="950"/>
      <c r="V128" s="950"/>
      <c r="W128" s="951" t="s">
        <v>86</v>
      </c>
      <c r="X128" s="951"/>
      <c r="Y128" s="951"/>
      <c r="Z128" s="952"/>
      <c r="AA128" s="775">
        <v>1445</v>
      </c>
      <c r="AB128" s="776"/>
      <c r="AC128" s="776"/>
      <c r="AD128" s="776"/>
      <c r="AE128" s="777"/>
      <c r="AF128" s="778">
        <v>16300</v>
      </c>
      <c r="AG128" s="776"/>
      <c r="AH128" s="776"/>
      <c r="AI128" s="776"/>
      <c r="AJ128" s="777"/>
      <c r="AK128" s="778">
        <v>15915</v>
      </c>
      <c r="AL128" s="776"/>
      <c r="AM128" s="776"/>
      <c r="AN128" s="776"/>
      <c r="AO128" s="777"/>
      <c r="AP128" s="953"/>
      <c r="AQ128" s="954"/>
      <c r="AR128" s="954"/>
      <c r="AS128" s="954"/>
      <c r="AT128" s="955"/>
      <c r="AU128" s="76"/>
      <c r="AV128" s="76"/>
      <c r="AW128" s="76"/>
      <c r="AX128" s="772" t="s">
        <v>140</v>
      </c>
      <c r="AY128" s="773"/>
      <c r="AZ128" s="773"/>
      <c r="BA128" s="773"/>
      <c r="BB128" s="773"/>
      <c r="BC128" s="773"/>
      <c r="BD128" s="773"/>
      <c r="BE128" s="774"/>
      <c r="BF128" s="956" t="s">
        <v>188</v>
      </c>
      <c r="BG128" s="957"/>
      <c r="BH128" s="957"/>
      <c r="BI128" s="957"/>
      <c r="BJ128" s="957"/>
      <c r="BK128" s="957"/>
      <c r="BL128" s="958"/>
      <c r="BM128" s="956">
        <v>15</v>
      </c>
      <c r="BN128" s="957"/>
      <c r="BO128" s="957"/>
      <c r="BP128" s="957"/>
      <c r="BQ128" s="957"/>
      <c r="BR128" s="957"/>
      <c r="BS128" s="958"/>
      <c r="BT128" s="956">
        <v>20</v>
      </c>
      <c r="BU128" s="957"/>
      <c r="BV128" s="957"/>
      <c r="BW128" s="957"/>
      <c r="BX128" s="957"/>
      <c r="BY128" s="957"/>
      <c r="BZ128" s="959"/>
      <c r="CA128" s="88"/>
      <c r="CB128" s="88"/>
      <c r="CC128" s="88"/>
      <c r="CD128" s="88"/>
      <c r="CE128" s="88"/>
      <c r="CF128" s="88"/>
      <c r="CG128" s="73"/>
      <c r="CH128" s="73"/>
      <c r="CI128" s="73"/>
      <c r="CJ128" s="89"/>
      <c r="CK128" s="902"/>
      <c r="CL128" s="903"/>
      <c r="CM128" s="903"/>
      <c r="CN128" s="903"/>
      <c r="CO128" s="904"/>
      <c r="CP128" s="905" t="s">
        <v>311</v>
      </c>
      <c r="CQ128" s="906"/>
      <c r="CR128" s="906"/>
      <c r="CS128" s="906"/>
      <c r="CT128" s="906"/>
      <c r="CU128" s="906"/>
      <c r="CV128" s="906"/>
      <c r="CW128" s="906"/>
      <c r="CX128" s="906"/>
      <c r="CY128" s="906"/>
      <c r="CZ128" s="906"/>
      <c r="DA128" s="906"/>
      <c r="DB128" s="906"/>
      <c r="DC128" s="906"/>
      <c r="DD128" s="906"/>
      <c r="DE128" s="906"/>
      <c r="DF128" s="907"/>
      <c r="DG128" s="908" t="s">
        <v>188</v>
      </c>
      <c r="DH128" s="909"/>
      <c r="DI128" s="909"/>
      <c r="DJ128" s="909"/>
      <c r="DK128" s="909"/>
      <c r="DL128" s="909" t="s">
        <v>188</v>
      </c>
      <c r="DM128" s="909"/>
      <c r="DN128" s="909"/>
      <c r="DO128" s="909"/>
      <c r="DP128" s="909"/>
      <c r="DQ128" s="909" t="s">
        <v>188</v>
      </c>
      <c r="DR128" s="909"/>
      <c r="DS128" s="909"/>
      <c r="DT128" s="909"/>
      <c r="DU128" s="909"/>
      <c r="DV128" s="910" t="s">
        <v>188</v>
      </c>
      <c r="DW128" s="910"/>
      <c r="DX128" s="910"/>
      <c r="DY128" s="910"/>
      <c r="DZ128" s="911"/>
    </row>
    <row r="129" spans="1:131" s="53" customFormat="1" ht="26.25" customHeight="1" x14ac:dyDescent="0.15">
      <c r="A129" s="804" t="s">
        <v>394</v>
      </c>
      <c r="B129" s="805"/>
      <c r="C129" s="805"/>
      <c r="D129" s="805"/>
      <c r="E129" s="805"/>
      <c r="F129" s="805"/>
      <c r="G129" s="805"/>
      <c r="H129" s="805"/>
      <c r="I129" s="805"/>
      <c r="J129" s="805"/>
      <c r="K129" s="805"/>
      <c r="L129" s="805"/>
      <c r="M129" s="805"/>
      <c r="N129" s="805"/>
      <c r="O129" s="805"/>
      <c r="P129" s="805"/>
      <c r="Q129" s="805"/>
      <c r="R129" s="805"/>
      <c r="S129" s="805"/>
      <c r="T129" s="805"/>
      <c r="U129" s="805"/>
      <c r="V129" s="805"/>
      <c r="W129" s="912" t="s">
        <v>471</v>
      </c>
      <c r="X129" s="913"/>
      <c r="Y129" s="913"/>
      <c r="Z129" s="914"/>
      <c r="AA129" s="807">
        <v>3790505</v>
      </c>
      <c r="AB129" s="808"/>
      <c r="AC129" s="808"/>
      <c r="AD129" s="808"/>
      <c r="AE129" s="809"/>
      <c r="AF129" s="810">
        <v>3829867</v>
      </c>
      <c r="AG129" s="808"/>
      <c r="AH129" s="808"/>
      <c r="AI129" s="808"/>
      <c r="AJ129" s="809"/>
      <c r="AK129" s="810">
        <v>3760265</v>
      </c>
      <c r="AL129" s="808"/>
      <c r="AM129" s="808"/>
      <c r="AN129" s="808"/>
      <c r="AO129" s="809"/>
      <c r="AP129" s="915"/>
      <c r="AQ129" s="916"/>
      <c r="AR129" s="916"/>
      <c r="AS129" s="916"/>
      <c r="AT129" s="917"/>
      <c r="AU129" s="78"/>
      <c r="AV129" s="78"/>
      <c r="AW129" s="78"/>
      <c r="AX129" s="918" t="s">
        <v>72</v>
      </c>
      <c r="AY129" s="815"/>
      <c r="AZ129" s="815"/>
      <c r="BA129" s="815"/>
      <c r="BB129" s="815"/>
      <c r="BC129" s="815"/>
      <c r="BD129" s="815"/>
      <c r="BE129" s="816"/>
      <c r="BF129" s="919" t="s">
        <v>188</v>
      </c>
      <c r="BG129" s="920"/>
      <c r="BH129" s="920"/>
      <c r="BI129" s="920"/>
      <c r="BJ129" s="920"/>
      <c r="BK129" s="920"/>
      <c r="BL129" s="921"/>
      <c r="BM129" s="919">
        <v>20</v>
      </c>
      <c r="BN129" s="920"/>
      <c r="BO129" s="920"/>
      <c r="BP129" s="920"/>
      <c r="BQ129" s="920"/>
      <c r="BR129" s="920"/>
      <c r="BS129" s="921"/>
      <c r="BT129" s="919">
        <v>30</v>
      </c>
      <c r="BU129" s="922"/>
      <c r="BV129" s="922"/>
      <c r="BW129" s="922"/>
      <c r="BX129" s="922"/>
      <c r="BY129" s="922"/>
      <c r="BZ129" s="923"/>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x14ac:dyDescent="0.15">
      <c r="A130" s="804" t="s">
        <v>233</v>
      </c>
      <c r="B130" s="805"/>
      <c r="C130" s="805"/>
      <c r="D130" s="805"/>
      <c r="E130" s="805"/>
      <c r="F130" s="805"/>
      <c r="G130" s="805"/>
      <c r="H130" s="805"/>
      <c r="I130" s="805"/>
      <c r="J130" s="805"/>
      <c r="K130" s="805"/>
      <c r="L130" s="805"/>
      <c r="M130" s="805"/>
      <c r="N130" s="805"/>
      <c r="O130" s="805"/>
      <c r="P130" s="805"/>
      <c r="Q130" s="805"/>
      <c r="R130" s="805"/>
      <c r="S130" s="805"/>
      <c r="T130" s="805"/>
      <c r="U130" s="805"/>
      <c r="V130" s="805"/>
      <c r="W130" s="912" t="s">
        <v>43</v>
      </c>
      <c r="X130" s="913"/>
      <c r="Y130" s="913"/>
      <c r="Z130" s="914"/>
      <c r="AA130" s="807">
        <v>830026</v>
      </c>
      <c r="AB130" s="808"/>
      <c r="AC130" s="808"/>
      <c r="AD130" s="808"/>
      <c r="AE130" s="809"/>
      <c r="AF130" s="810">
        <v>820737</v>
      </c>
      <c r="AG130" s="808"/>
      <c r="AH130" s="808"/>
      <c r="AI130" s="808"/>
      <c r="AJ130" s="809"/>
      <c r="AK130" s="810">
        <v>827263</v>
      </c>
      <c r="AL130" s="808"/>
      <c r="AM130" s="808"/>
      <c r="AN130" s="808"/>
      <c r="AO130" s="809"/>
      <c r="AP130" s="915"/>
      <c r="AQ130" s="916"/>
      <c r="AR130" s="916"/>
      <c r="AS130" s="916"/>
      <c r="AT130" s="917"/>
      <c r="AU130" s="78"/>
      <c r="AV130" s="78"/>
      <c r="AW130" s="78"/>
      <c r="AX130" s="918" t="s">
        <v>452</v>
      </c>
      <c r="AY130" s="815"/>
      <c r="AZ130" s="815"/>
      <c r="BA130" s="815"/>
      <c r="BB130" s="815"/>
      <c r="BC130" s="815"/>
      <c r="BD130" s="815"/>
      <c r="BE130" s="816"/>
      <c r="BF130" s="929">
        <v>9.5</v>
      </c>
      <c r="BG130" s="930"/>
      <c r="BH130" s="930"/>
      <c r="BI130" s="930"/>
      <c r="BJ130" s="930"/>
      <c r="BK130" s="930"/>
      <c r="BL130" s="931"/>
      <c r="BM130" s="929">
        <v>25</v>
      </c>
      <c r="BN130" s="930"/>
      <c r="BO130" s="930"/>
      <c r="BP130" s="930"/>
      <c r="BQ130" s="930"/>
      <c r="BR130" s="930"/>
      <c r="BS130" s="931"/>
      <c r="BT130" s="929">
        <v>35</v>
      </c>
      <c r="BU130" s="932"/>
      <c r="BV130" s="932"/>
      <c r="BW130" s="932"/>
      <c r="BX130" s="932"/>
      <c r="BY130" s="932"/>
      <c r="BZ130" s="933"/>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x14ac:dyDescent="0.15">
      <c r="A131" s="934"/>
      <c r="B131" s="935"/>
      <c r="C131" s="935"/>
      <c r="D131" s="935"/>
      <c r="E131" s="935"/>
      <c r="F131" s="935"/>
      <c r="G131" s="935"/>
      <c r="H131" s="935"/>
      <c r="I131" s="935"/>
      <c r="J131" s="935"/>
      <c r="K131" s="935"/>
      <c r="L131" s="935"/>
      <c r="M131" s="935"/>
      <c r="N131" s="935"/>
      <c r="O131" s="935"/>
      <c r="P131" s="935"/>
      <c r="Q131" s="935"/>
      <c r="R131" s="935"/>
      <c r="S131" s="935"/>
      <c r="T131" s="935"/>
      <c r="U131" s="935"/>
      <c r="V131" s="935"/>
      <c r="W131" s="936" t="s">
        <v>239</v>
      </c>
      <c r="X131" s="937"/>
      <c r="Y131" s="937"/>
      <c r="Z131" s="938"/>
      <c r="AA131" s="859">
        <v>2960479</v>
      </c>
      <c r="AB131" s="860"/>
      <c r="AC131" s="860"/>
      <c r="AD131" s="860"/>
      <c r="AE131" s="861"/>
      <c r="AF131" s="862">
        <v>3009130</v>
      </c>
      <c r="AG131" s="860"/>
      <c r="AH131" s="860"/>
      <c r="AI131" s="860"/>
      <c r="AJ131" s="861"/>
      <c r="AK131" s="862">
        <v>2933002</v>
      </c>
      <c r="AL131" s="860"/>
      <c r="AM131" s="860"/>
      <c r="AN131" s="860"/>
      <c r="AO131" s="861"/>
      <c r="AP131" s="939"/>
      <c r="AQ131" s="940"/>
      <c r="AR131" s="940"/>
      <c r="AS131" s="940"/>
      <c r="AT131" s="941"/>
      <c r="AU131" s="78"/>
      <c r="AV131" s="78"/>
      <c r="AW131" s="78"/>
      <c r="AX131" s="942" t="s">
        <v>487</v>
      </c>
      <c r="AY131" s="906"/>
      <c r="AZ131" s="906"/>
      <c r="BA131" s="906"/>
      <c r="BB131" s="906"/>
      <c r="BC131" s="906"/>
      <c r="BD131" s="906"/>
      <c r="BE131" s="907"/>
      <c r="BF131" s="943">
        <v>18.100000000000001</v>
      </c>
      <c r="BG131" s="944"/>
      <c r="BH131" s="944"/>
      <c r="BI131" s="944"/>
      <c r="BJ131" s="944"/>
      <c r="BK131" s="944"/>
      <c r="BL131" s="945"/>
      <c r="BM131" s="943">
        <v>350</v>
      </c>
      <c r="BN131" s="944"/>
      <c r="BO131" s="944"/>
      <c r="BP131" s="944"/>
      <c r="BQ131" s="944"/>
      <c r="BR131" s="944"/>
      <c r="BS131" s="945"/>
      <c r="BT131" s="946"/>
      <c r="BU131" s="947"/>
      <c r="BV131" s="947"/>
      <c r="BW131" s="947"/>
      <c r="BX131" s="947"/>
      <c r="BY131" s="947"/>
      <c r="BZ131" s="948"/>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x14ac:dyDescent="0.15">
      <c r="A132" s="960" t="s">
        <v>378</v>
      </c>
      <c r="B132" s="961"/>
      <c r="C132" s="961"/>
      <c r="D132" s="961"/>
      <c r="E132" s="961"/>
      <c r="F132" s="961"/>
      <c r="G132" s="961"/>
      <c r="H132" s="961"/>
      <c r="I132" s="961"/>
      <c r="J132" s="961"/>
      <c r="K132" s="961"/>
      <c r="L132" s="961"/>
      <c r="M132" s="961"/>
      <c r="N132" s="961"/>
      <c r="O132" s="961"/>
      <c r="P132" s="961"/>
      <c r="Q132" s="961"/>
      <c r="R132" s="961"/>
      <c r="S132" s="961"/>
      <c r="T132" s="961"/>
      <c r="U132" s="961"/>
      <c r="V132" s="964" t="s">
        <v>21</v>
      </c>
      <c r="W132" s="964"/>
      <c r="X132" s="964"/>
      <c r="Y132" s="964"/>
      <c r="Z132" s="965"/>
      <c r="AA132" s="966">
        <v>8.6710968059999995</v>
      </c>
      <c r="AB132" s="967"/>
      <c r="AC132" s="967"/>
      <c r="AD132" s="967"/>
      <c r="AE132" s="968"/>
      <c r="AF132" s="969">
        <v>9.1979077010000001</v>
      </c>
      <c r="AG132" s="967"/>
      <c r="AH132" s="967"/>
      <c r="AI132" s="967"/>
      <c r="AJ132" s="968"/>
      <c r="AK132" s="969">
        <v>10.75396471</v>
      </c>
      <c r="AL132" s="967"/>
      <c r="AM132" s="967"/>
      <c r="AN132" s="967"/>
      <c r="AO132" s="968"/>
      <c r="AP132" s="853"/>
      <c r="AQ132" s="854"/>
      <c r="AR132" s="854"/>
      <c r="AS132" s="854"/>
      <c r="AT132" s="970"/>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x14ac:dyDescent="0.15">
      <c r="A133" s="962"/>
      <c r="B133" s="963"/>
      <c r="C133" s="963"/>
      <c r="D133" s="963"/>
      <c r="E133" s="963"/>
      <c r="F133" s="963"/>
      <c r="G133" s="963"/>
      <c r="H133" s="963"/>
      <c r="I133" s="963"/>
      <c r="J133" s="963"/>
      <c r="K133" s="963"/>
      <c r="L133" s="963"/>
      <c r="M133" s="963"/>
      <c r="N133" s="963"/>
      <c r="O133" s="963"/>
      <c r="P133" s="963"/>
      <c r="Q133" s="963"/>
      <c r="R133" s="963"/>
      <c r="S133" s="963"/>
      <c r="T133" s="963"/>
      <c r="U133" s="963"/>
      <c r="V133" s="971" t="s">
        <v>44</v>
      </c>
      <c r="W133" s="971"/>
      <c r="X133" s="971"/>
      <c r="Y133" s="971"/>
      <c r="Z133" s="972"/>
      <c r="AA133" s="973">
        <v>9.3000000000000007</v>
      </c>
      <c r="AB133" s="974"/>
      <c r="AC133" s="974"/>
      <c r="AD133" s="974"/>
      <c r="AE133" s="975"/>
      <c r="AF133" s="973">
        <v>9</v>
      </c>
      <c r="AG133" s="974"/>
      <c r="AH133" s="974"/>
      <c r="AI133" s="974"/>
      <c r="AJ133" s="975"/>
      <c r="AK133" s="973">
        <v>9.5</v>
      </c>
      <c r="AL133" s="974"/>
      <c r="AM133" s="974"/>
      <c r="AN133" s="974"/>
      <c r="AO133" s="975"/>
      <c r="AP133" s="897"/>
      <c r="AQ133" s="898"/>
      <c r="AR133" s="898"/>
      <c r="AS133" s="898"/>
      <c r="AT133" s="976"/>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x14ac:dyDescent="0.1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x14ac:dyDescent="0.15">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B7:DF7"/>
    <mergeCell ref="DG7:DK7"/>
    <mergeCell ref="DL7:DP7"/>
    <mergeCell ref="DQ7:DU7"/>
    <mergeCell ref="DV7:DZ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7"/>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93" customWidth="1"/>
    <col min="37" max="37" width="0" style="94" hidden="1" customWidth="1"/>
    <col min="38" max="16384" width="0" style="94" hidden="1"/>
  </cols>
  <sheetData>
    <row r="1" spans="2:36"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x14ac:dyDescent="0.15"/>
    <row r="3" spans="2:36" ht="13.5" customHeight="1" x14ac:dyDescent="0.15"/>
    <row r="4" spans="2:36" ht="13.5" customHeight="1" x14ac:dyDescent="0.15"/>
    <row r="5" spans="2:36" ht="13.5" customHeight="1" x14ac:dyDescent="0.15"/>
    <row r="6" spans="2:36" ht="13.5" customHeight="1" x14ac:dyDescent="0.15"/>
    <row r="7" spans="2:36" ht="13.5" customHeight="1" x14ac:dyDescent="0.15"/>
    <row r="8" spans="2:36" ht="13.5" customHeight="1" x14ac:dyDescent="0.15"/>
    <row r="9" spans="2:36" ht="13.5" customHeight="1" x14ac:dyDescent="0.15"/>
    <row r="10" spans="2:36" ht="13.5" customHeight="1" x14ac:dyDescent="0.15"/>
    <row r="11" spans="2:36" ht="13.5" customHeight="1" x14ac:dyDescent="0.15"/>
    <row r="12" spans="2:36" ht="13.5" customHeight="1" x14ac:dyDescent="0.15"/>
    <row r="13" spans="2:36" ht="13.5" customHeight="1" x14ac:dyDescent="0.15"/>
    <row r="14" spans="2:36" ht="13.5" customHeight="1" x14ac:dyDescent="0.15"/>
    <row r="15" spans="2:36" ht="13.5" customHeight="1" x14ac:dyDescent="0.15"/>
    <row r="16" spans="2:36" ht="13.5" customHeight="1" x14ac:dyDescent="0.15">
      <c r="AJ16" s="94"/>
    </row>
    <row r="17" spans="34:36" ht="13.5" customHeight="1" x14ac:dyDescent="0.15">
      <c r="AJ17" s="94"/>
    </row>
    <row r="18" spans="34:36" ht="13.5" customHeight="1" x14ac:dyDescent="0.15"/>
    <row r="19" spans="34:36" ht="13.5" customHeight="1" x14ac:dyDescent="0.15"/>
    <row r="20" spans="34:36" ht="13.5" customHeight="1" x14ac:dyDescent="0.15">
      <c r="AI20" s="94"/>
      <c r="AJ20" s="94"/>
    </row>
    <row r="21" spans="34:36" ht="13.5" customHeight="1" x14ac:dyDescent="0.15">
      <c r="AJ21" s="94"/>
    </row>
    <row r="22" spans="34:36" ht="13.5" customHeight="1" x14ac:dyDescent="0.15"/>
    <row r="23" spans="34:36" ht="13.5" customHeight="1" x14ac:dyDescent="0.15">
      <c r="AI23" s="94"/>
      <c r="AJ23" s="94"/>
    </row>
    <row r="24" spans="34:36" ht="13.5" customHeight="1" x14ac:dyDescent="0.15">
      <c r="AJ24" s="94"/>
    </row>
    <row r="25" spans="34:36" ht="13.5" customHeight="1" x14ac:dyDescent="0.15">
      <c r="AJ25" s="94"/>
    </row>
    <row r="26" spans="34:36" ht="13.5" customHeight="1" x14ac:dyDescent="0.15">
      <c r="AI26" s="94"/>
      <c r="AJ26" s="94"/>
    </row>
    <row r="27" spans="34:36" ht="13.5" customHeight="1" x14ac:dyDescent="0.15"/>
    <row r="28" spans="34:36" ht="13.5" customHeight="1" x14ac:dyDescent="0.15">
      <c r="AI28" s="94"/>
      <c r="AJ28" s="94"/>
    </row>
    <row r="29" spans="34:36" ht="13.5" customHeight="1" x14ac:dyDescent="0.15">
      <c r="AJ29" s="94"/>
    </row>
    <row r="30" spans="34:36" ht="13.5" customHeight="1" x14ac:dyDescent="0.15"/>
    <row r="31" spans="34:36" ht="13.5" customHeight="1" x14ac:dyDescent="0.15">
      <c r="AH31" s="94"/>
      <c r="AI31" s="94"/>
      <c r="AJ31" s="94"/>
    </row>
    <row r="32" spans="34:36" ht="13.5" customHeight="1" x14ac:dyDescent="0.15"/>
    <row r="33" spans="28:36" ht="13.5" customHeight="1" x14ac:dyDescent="0.15">
      <c r="AI33" s="94"/>
      <c r="AJ33" s="94"/>
    </row>
    <row r="34" spans="28:36" ht="13.5" customHeight="1" x14ac:dyDescent="0.15">
      <c r="AF34" s="94"/>
    </row>
    <row r="35" spans="28:36" ht="13.5" customHeight="1" x14ac:dyDescent="0.15">
      <c r="AB35" s="94"/>
      <c r="AC35" s="94"/>
      <c r="AD35" s="94"/>
      <c r="AF35" s="94"/>
      <c r="AG35" s="94"/>
      <c r="AH35" s="94"/>
      <c r="AI35" s="94"/>
      <c r="AJ35" s="94"/>
    </row>
    <row r="36" spans="28:36" ht="13.5" customHeight="1" x14ac:dyDescent="0.15"/>
    <row r="37" spans="28:36" ht="13.5" customHeight="1" x14ac:dyDescent="0.15">
      <c r="AE37" s="94"/>
      <c r="AJ37" s="94"/>
    </row>
    <row r="38" spans="28:36" ht="13.5" customHeight="1" x14ac:dyDescent="0.15">
      <c r="AB38" s="94"/>
      <c r="AC38" s="94"/>
      <c r="AD38" s="94"/>
      <c r="AE38" s="94"/>
      <c r="AG38" s="94"/>
      <c r="AH38" s="94"/>
      <c r="AI38" s="94"/>
      <c r="AJ38" s="94"/>
    </row>
    <row r="39" spans="28:36" ht="13.5" customHeight="1" x14ac:dyDescent="0.15"/>
    <row r="40" spans="28:36" ht="13.5" customHeight="1" x14ac:dyDescent="0.15"/>
    <row r="41" spans="28:36" ht="13.5" customHeight="1" x14ac:dyDescent="0.15"/>
    <row r="42" spans="28:36" ht="13.5" customHeight="1" x14ac:dyDescent="0.15"/>
    <row r="43" spans="28:36" ht="13.5" customHeight="1" x14ac:dyDescent="0.15"/>
    <row r="44" spans="28:36" ht="13.5" customHeight="1" x14ac:dyDescent="0.15"/>
    <row r="45" spans="28:36" ht="13.5" customHeight="1" x14ac:dyDescent="0.15"/>
    <row r="46" spans="28:36" ht="13.5" customHeight="1" x14ac:dyDescent="0.15"/>
    <row r="47" spans="28:36" ht="13.5" customHeight="1" x14ac:dyDescent="0.15"/>
    <row r="48" spans="28:36" ht="13.5" customHeight="1" x14ac:dyDescent="0.15"/>
    <row r="49" spans="22:36" ht="13.5" customHeight="1" x14ac:dyDescent="0.15">
      <c r="AG49" s="94"/>
      <c r="AH49" s="94"/>
      <c r="AI49" s="94"/>
      <c r="AJ49" s="94"/>
    </row>
    <row r="50" spans="22:36" ht="13.5" customHeight="1" x14ac:dyDescent="0.15"/>
    <row r="51" spans="22:36" ht="13.5" customHeight="1" x14ac:dyDescent="0.15"/>
    <row r="52" spans="22:36" ht="13.5" customHeight="1" x14ac:dyDescent="0.15"/>
    <row r="53" spans="22:36" ht="13.5" customHeight="1" x14ac:dyDescent="0.15"/>
    <row r="54" spans="22:36" ht="13.5" customHeight="1" x14ac:dyDescent="0.15"/>
    <row r="55" spans="22:36" ht="13.5" customHeight="1" x14ac:dyDescent="0.15"/>
    <row r="56" spans="22:36" ht="13.5" customHeight="1" x14ac:dyDescent="0.15"/>
    <row r="57" spans="22:36" ht="13.5" customHeight="1" x14ac:dyDescent="0.15"/>
    <row r="58" spans="22:36" ht="13.5" customHeight="1" x14ac:dyDescent="0.15"/>
    <row r="59" spans="22:36" ht="13.5" customHeight="1" x14ac:dyDescent="0.15"/>
    <row r="60" spans="22:36" ht="13.5" customHeight="1" x14ac:dyDescent="0.15"/>
    <row r="61" spans="22:36" ht="13.5" customHeight="1" x14ac:dyDescent="0.15"/>
    <row r="62" spans="22:36" ht="13.5" customHeight="1" x14ac:dyDescent="0.15"/>
    <row r="63" spans="22:36" ht="13.5" customHeight="1" x14ac:dyDescent="0.15">
      <c r="W63" s="94"/>
      <c r="AA63" s="94"/>
    </row>
    <row r="64" spans="22:36" ht="13.5" customHeight="1" x14ac:dyDescent="0.15">
      <c r="V64" s="94"/>
    </row>
    <row r="65" spans="15:36" ht="13.5" customHeight="1" x14ac:dyDescent="0.15">
      <c r="X65" s="94"/>
      <c r="Z65" s="94"/>
      <c r="AC65" s="94"/>
    </row>
    <row r="66" spans="15:36" ht="13.5" customHeight="1" x14ac:dyDescent="0.15">
      <c r="Q66" s="94"/>
      <c r="S66" s="94"/>
      <c r="U66" s="94"/>
      <c r="AF66" s="94"/>
    </row>
    <row r="67" spans="15:36" ht="13.5" customHeight="1" x14ac:dyDescent="0.15">
      <c r="O67" s="94"/>
      <c r="P67" s="94"/>
      <c r="R67" s="94"/>
      <c r="T67" s="94"/>
      <c r="Y67" s="94"/>
      <c r="AB67" s="94"/>
      <c r="AD67" s="94"/>
      <c r="AE67" s="94"/>
      <c r="AG67" s="94"/>
      <c r="AH67" s="94"/>
      <c r="AI67" s="94"/>
      <c r="AJ67" s="94"/>
    </row>
    <row r="68" spans="15:36" ht="13.5" customHeight="1" x14ac:dyDescent="0.15"/>
    <row r="69" spans="15:36" ht="13.5" customHeight="1" x14ac:dyDescent="0.15"/>
    <row r="70" spans="15:36" ht="13.5" customHeight="1" x14ac:dyDescent="0.15"/>
    <row r="71" spans="15:36" ht="13.5" customHeight="1" x14ac:dyDescent="0.15"/>
    <row r="72" spans="15:36" ht="13.5" customHeight="1" x14ac:dyDescent="0.15">
      <c r="AJ72" s="94"/>
    </row>
    <row r="73" spans="15:36" ht="13.5" customHeight="1" x14ac:dyDescent="0.15">
      <c r="AJ73" s="94"/>
    </row>
    <row r="74" spans="15:36" ht="13.5" customHeight="1" x14ac:dyDescent="0.15"/>
    <row r="75" spans="15:36" ht="13.5" customHeight="1" x14ac:dyDescent="0.15"/>
    <row r="76" spans="15:36" ht="13.5" customHeight="1" x14ac:dyDescent="0.15"/>
    <row r="77" spans="15:36" ht="13.5" customHeight="1" x14ac:dyDescent="0.15"/>
    <row r="78" spans="15:36" ht="13.5" customHeight="1" x14ac:dyDescent="0.15"/>
    <row r="79" spans="15:36" ht="13.5" customHeight="1" x14ac:dyDescent="0.15"/>
    <row r="80" spans="15:36" ht="13.5" customHeight="1" x14ac:dyDescent="0.15"/>
    <row r="81" spans="27:27" ht="13.5" customHeight="1" x14ac:dyDescent="0.15"/>
    <row r="82" spans="27:27" ht="13.5" customHeight="1" x14ac:dyDescent="0.15"/>
    <row r="83" spans="27:27" ht="13.5" customHeight="1" x14ac:dyDescent="0.15"/>
    <row r="84" spans="27:27" ht="13.5" customHeight="1" x14ac:dyDescent="0.15"/>
    <row r="85" spans="27:27" ht="13.5" customHeight="1" x14ac:dyDescent="0.15"/>
    <row r="86" spans="27:27" ht="13.5" customHeight="1" x14ac:dyDescent="0.15"/>
    <row r="87" spans="27:27" ht="13.5" customHeight="1" x14ac:dyDescent="0.15"/>
    <row r="88" spans="27:27" ht="13.5" customHeight="1" x14ac:dyDescent="0.15"/>
    <row r="89" spans="27:27" ht="13.5" customHeight="1" x14ac:dyDescent="0.15"/>
    <row r="90" spans="27:27" ht="13.5" customHeight="1" x14ac:dyDescent="0.15"/>
    <row r="91" spans="27:27" ht="13.5" customHeight="1" x14ac:dyDescent="0.15"/>
    <row r="92" spans="27:27" ht="13.5" customHeight="1" x14ac:dyDescent="0.15"/>
    <row r="93" spans="27:27" ht="13.5" customHeight="1" x14ac:dyDescent="0.15"/>
    <row r="94" spans="27:27" ht="13.5" customHeight="1" x14ac:dyDescent="0.15"/>
    <row r="95" spans="27:27" ht="13.5" customHeight="1" x14ac:dyDescent="0.15"/>
    <row r="96" spans="27:27" ht="13.5" customHeight="1" x14ac:dyDescent="0.15">
      <c r="AA96" s="94"/>
    </row>
    <row r="97" spans="24:36" ht="13.5" customHeight="1" x14ac:dyDescent="0.15">
      <c r="AA97" s="94"/>
    </row>
    <row r="98" spans="24:36" ht="13.5" hidden="1" customHeight="1" x14ac:dyDescent="0.15">
      <c r="AA98" s="94"/>
    </row>
    <row r="99" spans="24:36" ht="13.5" hidden="1" customHeight="1" x14ac:dyDescent="0.15">
      <c r="AA99" s="94"/>
    </row>
    <row r="100" spans="24:36" ht="13.5" hidden="1" customHeight="1" x14ac:dyDescent="0.15"/>
    <row r="101" spans="24:36" ht="12" hidden="1" customHeight="1" x14ac:dyDescent="0.15">
      <c r="X101" s="94"/>
      <c r="Y101" s="94"/>
      <c r="Z101" s="94"/>
      <c r="AC101" s="94"/>
    </row>
    <row r="102" spans="24:36" ht="1.5" hidden="1" customHeight="1" x14ac:dyDescent="0.15">
      <c r="AC102" s="94"/>
      <c r="AF102" s="94"/>
    </row>
    <row r="103" spans="24:36" ht="13.5" hidden="1" customHeight="1" x14ac:dyDescent="0.15">
      <c r="AB103" s="94"/>
      <c r="AD103" s="94"/>
      <c r="AE103" s="94"/>
      <c r="AF103" s="94"/>
      <c r="AG103" s="94"/>
      <c r="AH103" s="94"/>
      <c r="AI103" s="94"/>
      <c r="AJ103" s="94"/>
    </row>
    <row r="104" spans="24:36" ht="13.5" hidden="1" customHeight="1" x14ac:dyDescent="0.15">
      <c r="AD104" s="94"/>
      <c r="AE104" s="94"/>
      <c r="AG104" s="94"/>
      <c r="AH104" s="94"/>
      <c r="AI104" s="94"/>
      <c r="AJ104" s="94"/>
    </row>
    <row r="105" spans="24:36" ht="12.75" hidden="1" customHeight="1" x14ac:dyDescent="0.15"/>
    <row r="106" spans="24:36" ht="13.5" hidden="1" customHeight="1" x14ac:dyDescent="0.15"/>
    <row r="107" spans="24:36" ht="13.5" hidden="1" customHeight="1" x14ac:dyDescent="0.15"/>
    <row r="108" spans="24:36" ht="13.5" hidden="1" customHeight="1" x14ac:dyDescent="0.15"/>
    <row r="109" spans="24:36" ht="13.5" hidden="1" customHeight="1" x14ac:dyDescent="0.15"/>
    <row r="110" spans="24:36" ht="13.5" hidden="1" customHeight="1" x14ac:dyDescent="0.15"/>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115" zoomScaleNormal="115" zoomScaleSheetLayoutView="55" workbookViewId="0"/>
  </sheetViews>
  <sheetFormatPr defaultColWidth="0" defaultRowHeight="13.5" customHeight="1" zeroHeight="1" x14ac:dyDescent="0.15"/>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row r="3" spans="2:34" ht="13.5" customHeight="1" x14ac:dyDescent="0.15"/>
    <row r="4" spans="2:34" ht="13.5" customHeight="1" x14ac:dyDescent="0.15">
      <c r="R4" s="94"/>
      <c r="S4" s="94"/>
      <c r="T4" s="94"/>
      <c r="U4" s="94"/>
      <c r="V4" s="94"/>
      <c r="W4" s="94"/>
      <c r="X4" s="94"/>
      <c r="Y4" s="94"/>
      <c r="Z4" s="94"/>
      <c r="AA4" s="94"/>
      <c r="AB4" s="94"/>
      <c r="AC4" s="94"/>
      <c r="AD4" s="94"/>
      <c r="AE4" s="94"/>
      <c r="AF4" s="94"/>
      <c r="AG4" s="94"/>
      <c r="AH4" s="94"/>
    </row>
    <row r="5" spans="2:34" ht="13.5" customHeight="1" x14ac:dyDescent="0.15">
      <c r="R5" s="94"/>
      <c r="S5" s="94"/>
      <c r="T5" s="94"/>
      <c r="U5" s="94"/>
      <c r="V5" s="94"/>
      <c r="W5" s="94"/>
      <c r="X5" s="94"/>
      <c r="Y5" s="94"/>
      <c r="Z5" s="94"/>
      <c r="AA5" s="94"/>
      <c r="AB5" s="94"/>
      <c r="AC5" s="94"/>
      <c r="AD5" s="94"/>
      <c r="AE5" s="94"/>
      <c r="AF5" s="94"/>
      <c r="AG5" s="94"/>
      <c r="AH5" s="94"/>
    </row>
    <row r="6" spans="2:34" ht="13.5" customHeight="1" x14ac:dyDescent="0.15"/>
    <row r="7" spans="2:34" ht="13.5" customHeight="1" x14ac:dyDescent="0.15"/>
    <row r="8" spans="2:34" ht="13.5" customHeight="1" x14ac:dyDescent="0.15"/>
    <row r="9" spans="2:34" ht="13.5" customHeight="1" x14ac:dyDescent="0.15"/>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9:34" ht="13.5" customHeight="1" x14ac:dyDescent="0.15"/>
    <row r="18" spans="9:34" ht="13.5" customHeight="1" x14ac:dyDescent="0.15">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x14ac:dyDescent="0.15"/>
    <row r="20" spans="9:34" ht="13.5" customHeight="1" x14ac:dyDescent="0.15"/>
    <row r="21" spans="9:34" ht="13.5" customHeight="1" x14ac:dyDescent="0.15">
      <c r="AH21" s="94"/>
    </row>
    <row r="22" spans="9:34" ht="13.5" customHeight="1" x14ac:dyDescent="0.15">
      <c r="AE22" s="94"/>
      <c r="AF22" s="94"/>
      <c r="AG22" s="94"/>
      <c r="AH22" s="94"/>
    </row>
    <row r="23" spans="9:34" ht="13.5" customHeight="1" x14ac:dyDescent="0.15">
      <c r="U23" s="94"/>
      <c r="V23" s="94"/>
      <c r="W23" s="94"/>
      <c r="X23" s="94"/>
      <c r="Y23" s="94"/>
      <c r="Z23" s="94"/>
      <c r="AA23" s="94"/>
      <c r="AB23" s="94"/>
      <c r="AC23" s="94"/>
      <c r="AD23" s="94"/>
      <c r="AE23" s="94"/>
      <c r="AF23" s="94"/>
      <c r="AG23" s="94"/>
      <c r="AH23" s="94"/>
    </row>
    <row r="24" spans="9:34" ht="13.5" customHeight="1" x14ac:dyDescent="0.15"/>
    <row r="25" spans="9:34" ht="13.5" customHeight="1" x14ac:dyDescent="0.15"/>
    <row r="26" spans="9:34" ht="13.5" customHeight="1" x14ac:dyDescent="0.15"/>
    <row r="27" spans="9:34" ht="13.5" customHeight="1" x14ac:dyDescent="0.15"/>
    <row r="28" spans="9:34" ht="13.5" customHeight="1" x14ac:dyDescent="0.15"/>
    <row r="29" spans="9:34" ht="13.5" customHeight="1" x14ac:dyDescent="0.15"/>
    <row r="30" spans="9:34" ht="13.5" customHeight="1" x14ac:dyDescent="0.15"/>
    <row r="31" spans="9:34" ht="13.5" customHeight="1" x14ac:dyDescent="0.15"/>
    <row r="32" spans="9:34" ht="13.5" customHeight="1" x14ac:dyDescent="0.15"/>
    <row r="33" spans="15:34" ht="13.5" customHeight="1" x14ac:dyDescent="0.15"/>
    <row r="34" spans="15:34" ht="13.5" customHeight="1" x14ac:dyDescent="0.15"/>
    <row r="35" spans="15:34" ht="13.5" customHeight="1" x14ac:dyDescent="0.15">
      <c r="V35" s="94"/>
      <c r="W35" s="94"/>
      <c r="X35" s="94"/>
      <c r="Y35" s="94"/>
      <c r="Z35" s="94"/>
      <c r="AA35" s="94"/>
      <c r="AB35" s="94"/>
      <c r="AC35" s="94"/>
      <c r="AD35" s="94"/>
      <c r="AE35" s="94"/>
      <c r="AF35" s="94"/>
      <c r="AG35" s="94"/>
      <c r="AH35" s="94"/>
    </row>
    <row r="36" spans="15:34" ht="13.5" customHeight="1" x14ac:dyDescent="0.15"/>
    <row r="37" spans="15:34" ht="13.5" customHeight="1" x14ac:dyDescent="0.15">
      <c r="AH37" s="94"/>
    </row>
    <row r="38" spans="15:34" ht="13.5" customHeight="1" x14ac:dyDescent="0.15">
      <c r="AE38" s="94"/>
      <c r="AF38" s="94"/>
      <c r="AG38" s="94"/>
      <c r="AH38" s="94"/>
    </row>
    <row r="39" spans="15:34" ht="13.5" customHeight="1" x14ac:dyDescent="0.15"/>
    <row r="40" spans="15:34" ht="13.5" customHeight="1" x14ac:dyDescent="0.15"/>
    <row r="41" spans="15:34" ht="13.5" customHeight="1" x14ac:dyDescent="0.15"/>
    <row r="42" spans="15:34" ht="13.5" customHeight="1" x14ac:dyDescent="0.15"/>
    <row r="43" spans="15:34" ht="13.5" customHeight="1" x14ac:dyDescent="0.15">
      <c r="O43" s="94"/>
      <c r="P43" s="94"/>
      <c r="Q43" s="94"/>
      <c r="R43" s="94"/>
      <c r="S43" s="94"/>
      <c r="T43" s="94"/>
      <c r="U43" s="94"/>
      <c r="V43" s="94"/>
      <c r="W43" s="94"/>
      <c r="X43" s="94"/>
      <c r="Y43" s="94"/>
      <c r="Z43" s="94"/>
      <c r="AA43" s="94"/>
      <c r="AB43" s="94"/>
      <c r="AC43" s="94"/>
      <c r="AD43" s="94"/>
      <c r="AE43" s="94"/>
      <c r="AF43" s="94"/>
      <c r="AG43" s="94"/>
      <c r="AH43" s="94"/>
    </row>
    <row r="44" spans="15:34" ht="13.5" customHeight="1" x14ac:dyDescent="0.15">
      <c r="AH44" s="94"/>
    </row>
    <row r="45" spans="15:34" ht="13.5" customHeight="1" x14ac:dyDescent="0.15"/>
    <row r="46" spans="15:34" ht="13.5" customHeight="1" x14ac:dyDescent="0.15">
      <c r="W46" s="94"/>
      <c r="X46" s="94"/>
      <c r="Y46" s="94"/>
      <c r="Z46" s="94"/>
      <c r="AA46" s="94"/>
      <c r="AB46" s="94"/>
      <c r="AC46" s="94"/>
      <c r="AD46" s="94"/>
      <c r="AE46" s="94"/>
      <c r="AF46" s="94"/>
      <c r="AG46" s="94"/>
      <c r="AH46" s="94"/>
    </row>
    <row r="47" spans="15:34" ht="13.5" customHeight="1" x14ac:dyDescent="0.15"/>
    <row r="48" spans="15:34" ht="13.5" customHeight="1" x14ac:dyDescent="0.15"/>
    <row r="49" spans="22:34" ht="13.5" customHeight="1" x14ac:dyDescent="0.15"/>
    <row r="50" spans="22:34" ht="13.5" customHeight="1" x14ac:dyDescent="0.15">
      <c r="V50" s="94"/>
      <c r="W50" s="94"/>
      <c r="X50" s="94"/>
      <c r="Y50" s="94"/>
      <c r="Z50" s="94"/>
      <c r="AA50" s="94"/>
      <c r="AB50" s="94"/>
      <c r="AC50" s="94"/>
      <c r="AD50" s="94"/>
      <c r="AE50" s="94"/>
      <c r="AF50" s="94"/>
      <c r="AG50" s="94"/>
      <c r="AH50" s="94"/>
    </row>
    <row r="51" spans="22:34" ht="13.5" customHeight="1" x14ac:dyDescent="0.15"/>
    <row r="52" spans="22:34" ht="13.5" customHeight="1" x14ac:dyDescent="0.15"/>
    <row r="53" spans="22:34" ht="13.5" customHeight="1" x14ac:dyDescent="0.15">
      <c r="AH53" s="94"/>
    </row>
    <row r="54" spans="22:34" ht="13.5" customHeight="1" x14ac:dyDescent="0.15"/>
    <row r="55" spans="22:34" ht="13.5" customHeight="1" x14ac:dyDescent="0.15"/>
    <row r="56" spans="22:34" ht="13.5" customHeight="1" x14ac:dyDescent="0.15"/>
    <row r="57" spans="22:34" ht="13.5" customHeight="1" x14ac:dyDescent="0.15"/>
    <row r="58" spans="22:34" ht="13.5" customHeight="1" x14ac:dyDescent="0.15"/>
    <row r="59" spans="22:34" ht="13.5" customHeight="1" x14ac:dyDescent="0.15"/>
    <row r="60" spans="22:34" ht="13.5" customHeight="1" x14ac:dyDescent="0.15"/>
    <row r="61" spans="22:34" ht="13.5" customHeight="1" x14ac:dyDescent="0.15"/>
    <row r="62" spans="22:34" ht="13.5" customHeight="1" x14ac:dyDescent="0.15"/>
    <row r="63" spans="22:34" ht="13.5" customHeight="1" x14ac:dyDescent="0.15"/>
    <row r="64" spans="22:34" ht="13.5" customHeight="1" x14ac:dyDescent="0.15"/>
    <row r="65" spans="25:34" ht="13.5" customHeight="1" x14ac:dyDescent="0.15"/>
    <row r="66" spans="25:34" ht="13.5" customHeight="1" x14ac:dyDescent="0.15"/>
    <row r="67" spans="25:34" ht="13.5" customHeight="1" x14ac:dyDescent="0.15">
      <c r="Y67" s="94"/>
      <c r="Z67" s="94"/>
      <c r="AA67" s="94"/>
      <c r="AB67" s="94"/>
      <c r="AC67" s="94"/>
      <c r="AD67" s="94"/>
      <c r="AE67" s="94"/>
      <c r="AF67" s="94"/>
      <c r="AG67" s="94"/>
      <c r="AH67" s="94"/>
    </row>
    <row r="68" spans="25:34" ht="13.5" customHeight="1" x14ac:dyDescent="0.15"/>
    <row r="69" spans="25:34" ht="13.5" customHeight="1" x14ac:dyDescent="0.15"/>
    <row r="70" spans="25:34" ht="13.5" customHeight="1" x14ac:dyDescent="0.15"/>
    <row r="71" spans="25:34" ht="13.5" customHeight="1" x14ac:dyDescent="0.15"/>
    <row r="72" spans="25:34" ht="13.5" customHeight="1" x14ac:dyDescent="0.15"/>
    <row r="73" spans="25:34" ht="13.5" customHeight="1" x14ac:dyDescent="0.15"/>
    <row r="74" spans="25:34" ht="13.5" customHeight="1" x14ac:dyDescent="0.15"/>
    <row r="75" spans="25:34" ht="13.5" customHeight="1" x14ac:dyDescent="0.15"/>
    <row r="76" spans="25:34" ht="13.5" customHeight="1" x14ac:dyDescent="0.15"/>
    <row r="77" spans="25:34" ht="13.5" customHeight="1" x14ac:dyDescent="0.15"/>
    <row r="78" spans="25:34" ht="13.5" customHeight="1" x14ac:dyDescent="0.15"/>
    <row r="79" spans="25:34" ht="13.5" customHeight="1" x14ac:dyDescent="0.15"/>
    <row r="80" spans="25:34"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phoneticPr fontId="7"/>
  <printOptions horizontalCentered="1" verticalCentered="1"/>
  <pageMargins left="0" right="0" top="0" bottom="0" header="0" footer="0"/>
  <pageSetup paperSize="9" scale="4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x14ac:dyDescent="0.15">
      <c r="O1" s="106"/>
      <c r="P1" s="106"/>
    </row>
    <row r="2" spans="1:16" ht="13.5" customHeight="1" x14ac:dyDescent="0.15">
      <c r="O2" s="106"/>
      <c r="P2" s="106"/>
    </row>
    <row r="3" spans="1:16" ht="13.5" customHeight="1" x14ac:dyDescent="0.15">
      <c r="O3" s="106"/>
      <c r="P3" s="106"/>
    </row>
    <row r="4" spans="1:16" ht="13.5" customHeight="1" x14ac:dyDescent="0.15">
      <c r="O4" s="106"/>
      <c r="P4" s="106"/>
    </row>
    <row r="5" spans="1:16" ht="13.5" customHeight="1" x14ac:dyDescent="0.15">
      <c r="A5" s="98" t="s">
        <v>484</v>
      </c>
      <c r="B5" s="102"/>
      <c r="C5" s="102"/>
      <c r="D5" s="102"/>
      <c r="E5" s="102"/>
      <c r="F5" s="102"/>
      <c r="G5" s="102"/>
      <c r="H5" s="102"/>
      <c r="I5" s="102"/>
      <c r="J5" s="102"/>
      <c r="K5" s="102"/>
      <c r="L5" s="102"/>
      <c r="M5" s="102"/>
      <c r="N5" s="102"/>
      <c r="O5" s="182"/>
    </row>
    <row r="6" spans="1:16" ht="13.5" customHeight="1" x14ac:dyDescent="0.15">
      <c r="A6" s="96"/>
      <c r="B6" s="106"/>
      <c r="C6" s="106"/>
      <c r="D6" s="106"/>
      <c r="E6" s="106"/>
      <c r="F6" s="106"/>
      <c r="G6" s="101" t="s">
        <v>216</v>
      </c>
      <c r="H6" s="101"/>
      <c r="I6" s="101"/>
      <c r="J6" s="101"/>
      <c r="K6" s="106"/>
      <c r="L6" s="106"/>
      <c r="M6" s="106"/>
      <c r="N6" s="106"/>
    </row>
    <row r="7" spans="1:16" ht="13.5" customHeight="1" x14ac:dyDescent="0.15">
      <c r="A7" s="96"/>
      <c r="B7" s="106"/>
      <c r="C7" s="106"/>
      <c r="D7" s="106"/>
      <c r="E7" s="106"/>
      <c r="F7" s="106"/>
      <c r="G7" s="108"/>
      <c r="H7" s="115"/>
      <c r="I7" s="115"/>
      <c r="J7" s="126"/>
      <c r="K7" s="977" t="s">
        <v>24</v>
      </c>
      <c r="L7" s="144"/>
      <c r="M7" s="156" t="s">
        <v>258</v>
      </c>
      <c r="N7" s="171"/>
    </row>
    <row r="8" spans="1:16" ht="13.5" customHeight="1" x14ac:dyDescent="0.15">
      <c r="A8" s="96"/>
      <c r="B8" s="106"/>
      <c r="C8" s="106"/>
      <c r="D8" s="106"/>
      <c r="E8" s="106"/>
      <c r="F8" s="106"/>
      <c r="G8" s="109"/>
      <c r="H8" s="116"/>
      <c r="I8" s="116"/>
      <c r="J8" s="127"/>
      <c r="K8" s="978"/>
      <c r="L8" s="145" t="s">
        <v>71</v>
      </c>
      <c r="M8" s="157" t="s">
        <v>138</v>
      </c>
      <c r="N8" s="172" t="s">
        <v>305</v>
      </c>
    </row>
    <row r="9" spans="1:16" ht="13.5" customHeight="1" x14ac:dyDescent="0.15">
      <c r="A9" s="96"/>
      <c r="B9" s="106"/>
      <c r="C9" s="106"/>
      <c r="D9" s="106"/>
      <c r="E9" s="106"/>
      <c r="F9" s="106"/>
      <c r="G9" s="979" t="s">
        <v>328</v>
      </c>
      <c r="H9" s="980"/>
      <c r="I9" s="980"/>
      <c r="J9" s="981"/>
      <c r="K9" s="133">
        <v>768554</v>
      </c>
      <c r="L9" s="146">
        <v>121070</v>
      </c>
      <c r="M9" s="158">
        <v>107954</v>
      </c>
      <c r="N9" s="173">
        <v>12.1</v>
      </c>
    </row>
    <row r="10" spans="1:16" ht="13.5" customHeight="1" x14ac:dyDescent="0.15">
      <c r="A10" s="96"/>
      <c r="B10" s="106"/>
      <c r="C10" s="106"/>
      <c r="D10" s="106"/>
      <c r="E10" s="106"/>
      <c r="F10" s="106"/>
      <c r="G10" s="979" t="s">
        <v>371</v>
      </c>
      <c r="H10" s="980"/>
      <c r="I10" s="980"/>
      <c r="J10" s="981"/>
      <c r="K10" s="134">
        <v>160177</v>
      </c>
      <c r="L10" s="135">
        <v>25233</v>
      </c>
      <c r="M10" s="159">
        <v>12579</v>
      </c>
      <c r="N10" s="174">
        <v>100.6</v>
      </c>
    </row>
    <row r="11" spans="1:16" ht="13.5" customHeight="1" x14ac:dyDescent="0.15">
      <c r="A11" s="96"/>
      <c r="B11" s="106"/>
      <c r="C11" s="106"/>
      <c r="D11" s="106"/>
      <c r="E11" s="106"/>
      <c r="F11" s="106"/>
      <c r="G11" s="979" t="s">
        <v>132</v>
      </c>
      <c r="H11" s="980"/>
      <c r="I11" s="980"/>
      <c r="J11" s="981"/>
      <c r="K11" s="134">
        <v>128648</v>
      </c>
      <c r="L11" s="135">
        <v>20266</v>
      </c>
      <c r="M11" s="159">
        <v>13215</v>
      </c>
      <c r="N11" s="174">
        <v>53.4</v>
      </c>
    </row>
    <row r="12" spans="1:16" ht="13.5" customHeight="1" x14ac:dyDescent="0.15">
      <c r="A12" s="96"/>
      <c r="B12" s="106"/>
      <c r="C12" s="106"/>
      <c r="D12" s="106"/>
      <c r="E12" s="106"/>
      <c r="F12" s="106"/>
      <c r="G12" s="979" t="s">
        <v>336</v>
      </c>
      <c r="H12" s="980"/>
      <c r="I12" s="980"/>
      <c r="J12" s="981"/>
      <c r="K12" s="134">
        <v>64586</v>
      </c>
      <c r="L12" s="135">
        <v>10174</v>
      </c>
      <c r="M12" s="159">
        <v>1280</v>
      </c>
      <c r="N12" s="174">
        <v>694.8</v>
      </c>
    </row>
    <row r="13" spans="1:16" ht="13.5" customHeight="1" x14ac:dyDescent="0.15">
      <c r="A13" s="96"/>
      <c r="B13" s="106"/>
      <c r="C13" s="106"/>
      <c r="D13" s="106"/>
      <c r="E13" s="106"/>
      <c r="F13" s="106"/>
      <c r="G13" s="979" t="s">
        <v>502</v>
      </c>
      <c r="H13" s="980"/>
      <c r="I13" s="980"/>
      <c r="J13" s="981"/>
      <c r="K13" s="134" t="s">
        <v>188</v>
      </c>
      <c r="L13" s="135" t="s">
        <v>188</v>
      </c>
      <c r="M13" s="159" t="s">
        <v>188</v>
      </c>
      <c r="N13" s="174" t="s">
        <v>188</v>
      </c>
    </row>
    <row r="14" spans="1:16" ht="13.5" customHeight="1" x14ac:dyDescent="0.15">
      <c r="A14" s="96"/>
      <c r="B14" s="106"/>
      <c r="C14" s="106"/>
      <c r="D14" s="106"/>
      <c r="E14" s="106"/>
      <c r="F14" s="106"/>
      <c r="G14" s="979" t="s">
        <v>373</v>
      </c>
      <c r="H14" s="980"/>
      <c r="I14" s="980"/>
      <c r="J14" s="981"/>
      <c r="K14" s="134">
        <v>26730</v>
      </c>
      <c r="L14" s="135">
        <v>4211</v>
      </c>
      <c r="M14" s="159">
        <v>5658</v>
      </c>
      <c r="N14" s="174">
        <v>-25.6</v>
      </c>
    </row>
    <row r="15" spans="1:16" ht="13.5" customHeight="1" x14ac:dyDescent="0.15">
      <c r="A15" s="96"/>
      <c r="B15" s="106"/>
      <c r="C15" s="106"/>
      <c r="D15" s="106"/>
      <c r="E15" s="106"/>
      <c r="F15" s="106"/>
      <c r="G15" s="979" t="s">
        <v>98</v>
      </c>
      <c r="H15" s="980"/>
      <c r="I15" s="980"/>
      <c r="J15" s="981"/>
      <c r="K15" s="134">
        <v>13645</v>
      </c>
      <c r="L15" s="135">
        <v>2149</v>
      </c>
      <c r="M15" s="159">
        <v>2915</v>
      </c>
      <c r="N15" s="174">
        <v>-26.3</v>
      </c>
    </row>
    <row r="16" spans="1:16" ht="13.5" customHeight="1" x14ac:dyDescent="0.15">
      <c r="A16" s="96"/>
      <c r="B16" s="106"/>
      <c r="C16" s="106"/>
      <c r="D16" s="106"/>
      <c r="E16" s="106"/>
      <c r="F16" s="106"/>
      <c r="G16" s="982" t="s">
        <v>83</v>
      </c>
      <c r="H16" s="983"/>
      <c r="I16" s="983"/>
      <c r="J16" s="984"/>
      <c r="K16" s="135">
        <v>-63069</v>
      </c>
      <c r="L16" s="135">
        <v>-9935</v>
      </c>
      <c r="M16" s="159">
        <v>-10925</v>
      </c>
      <c r="N16" s="174">
        <v>-9.1</v>
      </c>
    </row>
    <row r="17" spans="1:16" ht="13.5" customHeight="1" x14ac:dyDescent="0.15">
      <c r="A17" s="96"/>
      <c r="B17" s="106"/>
      <c r="C17" s="106"/>
      <c r="D17" s="106"/>
      <c r="E17" s="106"/>
      <c r="F17" s="106"/>
      <c r="G17" s="982" t="s">
        <v>200</v>
      </c>
      <c r="H17" s="983"/>
      <c r="I17" s="983"/>
      <c r="J17" s="984"/>
      <c r="K17" s="135">
        <v>1099271</v>
      </c>
      <c r="L17" s="135">
        <v>173168</v>
      </c>
      <c r="M17" s="159">
        <v>132676</v>
      </c>
      <c r="N17" s="174">
        <v>30.5</v>
      </c>
    </row>
    <row r="18" spans="1:16" ht="13.5" customHeight="1" x14ac:dyDescent="0.15">
      <c r="A18" s="96"/>
      <c r="B18" s="106"/>
      <c r="C18" s="106"/>
      <c r="D18" s="106"/>
      <c r="E18" s="106"/>
      <c r="F18" s="106"/>
      <c r="G18" s="106"/>
      <c r="H18" s="106"/>
      <c r="I18" s="106"/>
      <c r="J18" s="106"/>
      <c r="K18" s="106"/>
      <c r="L18" s="106"/>
      <c r="M18" s="150"/>
      <c r="N18" s="150"/>
    </row>
    <row r="19" spans="1:16" ht="13.5" customHeight="1" x14ac:dyDescent="0.15">
      <c r="A19" s="96"/>
      <c r="B19" s="106"/>
      <c r="C19" s="106"/>
      <c r="D19" s="106"/>
      <c r="E19" s="106"/>
      <c r="F19" s="106"/>
      <c r="G19" s="106" t="s">
        <v>251</v>
      </c>
      <c r="H19" s="106"/>
      <c r="I19" s="106"/>
      <c r="J19" s="106"/>
      <c r="K19" s="106"/>
      <c r="L19" s="106"/>
      <c r="M19" s="106"/>
      <c r="N19" s="106"/>
    </row>
    <row r="20" spans="1:16" ht="13.5" customHeight="1" x14ac:dyDescent="0.15">
      <c r="A20" s="96"/>
      <c r="B20" s="106"/>
      <c r="C20" s="106"/>
      <c r="D20" s="106"/>
      <c r="E20" s="106"/>
      <c r="F20" s="106"/>
      <c r="G20" s="110"/>
      <c r="H20" s="117"/>
      <c r="I20" s="117"/>
      <c r="J20" s="128"/>
      <c r="K20" s="136" t="s">
        <v>356</v>
      </c>
      <c r="L20" s="147" t="s">
        <v>104</v>
      </c>
      <c r="M20" s="160" t="s">
        <v>60</v>
      </c>
      <c r="N20" s="175"/>
    </row>
    <row r="21" spans="1:16" s="97" customFormat="1" ht="13.5" customHeight="1" x14ac:dyDescent="0.15">
      <c r="A21" s="99"/>
      <c r="G21" s="985" t="s">
        <v>225</v>
      </c>
      <c r="H21" s="986"/>
      <c r="I21" s="986"/>
      <c r="J21" s="987"/>
      <c r="K21" s="137">
        <v>13.23</v>
      </c>
      <c r="L21" s="148">
        <v>12.61</v>
      </c>
      <c r="M21" s="161">
        <v>0.62</v>
      </c>
      <c r="O21" s="183"/>
      <c r="P21" s="99"/>
    </row>
    <row r="22" spans="1:16" s="97" customFormat="1" ht="13.5" customHeight="1" x14ac:dyDescent="0.15">
      <c r="A22" s="99"/>
      <c r="G22" s="985" t="s">
        <v>461</v>
      </c>
      <c r="H22" s="986"/>
      <c r="I22" s="986"/>
      <c r="J22" s="987"/>
      <c r="K22" s="138">
        <v>97.7</v>
      </c>
      <c r="L22" s="149">
        <v>96.2</v>
      </c>
      <c r="M22" s="162">
        <v>1.5</v>
      </c>
      <c r="N22" s="150"/>
      <c r="O22" s="183"/>
      <c r="P22" s="99"/>
    </row>
    <row r="23" spans="1:16" s="97" customFormat="1" ht="13.5" customHeight="1" x14ac:dyDescent="0.15">
      <c r="A23" s="99"/>
      <c r="L23" s="150"/>
      <c r="M23" s="150"/>
      <c r="N23" s="150"/>
      <c r="O23" s="183"/>
      <c r="P23" s="99"/>
    </row>
    <row r="24" spans="1:16" s="97" customFormat="1" ht="13.5" customHeight="1" x14ac:dyDescent="0.15">
      <c r="A24" s="99"/>
      <c r="L24" s="150"/>
      <c r="M24" s="150"/>
      <c r="N24" s="150"/>
      <c r="O24" s="183"/>
      <c r="P24" s="99"/>
    </row>
    <row r="25" spans="1:16" s="97" customFormat="1" ht="13.5" customHeight="1" x14ac:dyDescent="0.15">
      <c r="A25" s="100"/>
      <c r="B25" s="107"/>
      <c r="C25" s="107"/>
      <c r="D25" s="107"/>
      <c r="E25" s="107"/>
      <c r="F25" s="107"/>
      <c r="G25" s="107"/>
      <c r="H25" s="107"/>
      <c r="I25" s="107"/>
      <c r="J25" s="107"/>
      <c r="K25" s="107"/>
      <c r="L25" s="151"/>
      <c r="M25" s="151"/>
      <c r="N25" s="151"/>
      <c r="O25" s="184"/>
      <c r="P25" s="99"/>
    </row>
    <row r="26" spans="1:16" s="97" customFormat="1" ht="13.5" customHeight="1" x14ac:dyDescent="0.15">
      <c r="A26" s="101" t="s">
        <v>274</v>
      </c>
      <c r="L26" s="150"/>
      <c r="M26" s="150"/>
      <c r="N26" s="150"/>
      <c r="O26" s="101"/>
      <c r="P26" s="101"/>
    </row>
    <row r="27" spans="1:16" ht="13.5" customHeight="1" x14ac:dyDescent="0.15">
      <c r="K27" s="106"/>
      <c r="L27" s="106"/>
      <c r="M27" s="106"/>
      <c r="N27" s="106"/>
      <c r="O27" s="106"/>
      <c r="P27" s="106"/>
    </row>
    <row r="28" spans="1:16" ht="13.5" customHeight="1" x14ac:dyDescent="0.15">
      <c r="A28" s="98" t="s">
        <v>159</v>
      </c>
      <c r="B28" s="102"/>
      <c r="C28" s="102"/>
      <c r="D28" s="102"/>
      <c r="E28" s="102"/>
      <c r="F28" s="102"/>
      <c r="G28" s="102"/>
      <c r="H28" s="102"/>
      <c r="I28" s="102"/>
      <c r="J28" s="102"/>
      <c r="K28" s="102"/>
      <c r="L28" s="102"/>
      <c r="M28" s="102"/>
      <c r="N28" s="102"/>
      <c r="O28" s="185"/>
    </row>
    <row r="29" spans="1:16" ht="13.5" customHeight="1" x14ac:dyDescent="0.15">
      <c r="A29" s="96"/>
      <c r="B29" s="106"/>
      <c r="C29" s="106"/>
      <c r="D29" s="106"/>
      <c r="E29" s="106"/>
      <c r="F29" s="106"/>
      <c r="G29" s="101" t="s">
        <v>503</v>
      </c>
      <c r="H29" s="101"/>
      <c r="I29" s="101"/>
      <c r="J29" s="101"/>
      <c r="K29" s="106"/>
      <c r="L29" s="106"/>
      <c r="M29" s="106"/>
      <c r="N29" s="106"/>
      <c r="O29" s="186"/>
    </row>
    <row r="30" spans="1:16" ht="13.5" customHeight="1" x14ac:dyDescent="0.15">
      <c r="A30" s="96"/>
      <c r="B30" s="106"/>
      <c r="C30" s="106"/>
      <c r="D30" s="106"/>
      <c r="E30" s="106"/>
      <c r="F30" s="106"/>
      <c r="G30" s="108"/>
      <c r="H30" s="115"/>
      <c r="I30" s="115"/>
      <c r="J30" s="126"/>
      <c r="K30" s="977" t="s">
        <v>24</v>
      </c>
      <c r="L30" s="144"/>
      <c r="M30" s="156" t="s">
        <v>258</v>
      </c>
      <c r="N30" s="171"/>
    </row>
    <row r="31" spans="1:16" ht="13.5" customHeight="1" x14ac:dyDescent="0.15">
      <c r="A31" s="96"/>
      <c r="B31" s="106"/>
      <c r="C31" s="106"/>
      <c r="D31" s="106"/>
      <c r="E31" s="106"/>
      <c r="F31" s="106"/>
      <c r="G31" s="109"/>
      <c r="H31" s="116"/>
      <c r="I31" s="116"/>
      <c r="J31" s="127"/>
      <c r="K31" s="978"/>
      <c r="L31" s="145" t="s">
        <v>71</v>
      </c>
      <c r="M31" s="157" t="s">
        <v>138</v>
      </c>
      <c r="N31" s="172" t="s">
        <v>305</v>
      </c>
    </row>
    <row r="32" spans="1:16" ht="27" customHeight="1" x14ac:dyDescent="0.15">
      <c r="A32" s="96"/>
      <c r="B32" s="106"/>
      <c r="C32" s="106"/>
      <c r="D32" s="106"/>
      <c r="E32" s="106"/>
      <c r="F32" s="106"/>
      <c r="G32" s="988" t="s">
        <v>478</v>
      </c>
      <c r="H32" s="989"/>
      <c r="I32" s="989"/>
      <c r="J32" s="990"/>
      <c r="K32" s="135">
        <v>734297</v>
      </c>
      <c r="L32" s="135">
        <v>115674</v>
      </c>
      <c r="M32" s="163">
        <v>67314</v>
      </c>
      <c r="N32" s="174">
        <v>71.8</v>
      </c>
    </row>
    <row r="33" spans="1:16" ht="13.5" customHeight="1" x14ac:dyDescent="0.15">
      <c r="A33" s="96"/>
      <c r="B33" s="106"/>
      <c r="C33" s="106"/>
      <c r="D33" s="106"/>
      <c r="E33" s="106"/>
      <c r="F33" s="106"/>
      <c r="G33" s="988" t="s">
        <v>440</v>
      </c>
      <c r="H33" s="989"/>
      <c r="I33" s="989"/>
      <c r="J33" s="990"/>
      <c r="K33" s="135" t="s">
        <v>188</v>
      </c>
      <c r="L33" s="135" t="s">
        <v>188</v>
      </c>
      <c r="M33" s="163" t="s">
        <v>188</v>
      </c>
      <c r="N33" s="174" t="s">
        <v>188</v>
      </c>
    </row>
    <row r="34" spans="1:16" ht="27" customHeight="1" x14ac:dyDescent="0.15">
      <c r="A34" s="96"/>
      <c r="B34" s="106"/>
      <c r="C34" s="106"/>
      <c r="D34" s="106"/>
      <c r="E34" s="106"/>
      <c r="F34" s="106"/>
      <c r="G34" s="988" t="s">
        <v>273</v>
      </c>
      <c r="H34" s="989"/>
      <c r="I34" s="989"/>
      <c r="J34" s="990"/>
      <c r="K34" s="135" t="s">
        <v>188</v>
      </c>
      <c r="L34" s="135" t="s">
        <v>188</v>
      </c>
      <c r="M34" s="163" t="s">
        <v>188</v>
      </c>
      <c r="N34" s="174" t="s">
        <v>188</v>
      </c>
    </row>
    <row r="35" spans="1:16" ht="27" customHeight="1" x14ac:dyDescent="0.15">
      <c r="A35" s="96"/>
      <c r="B35" s="106"/>
      <c r="C35" s="106"/>
      <c r="D35" s="106"/>
      <c r="E35" s="106"/>
      <c r="F35" s="106"/>
      <c r="G35" s="988" t="s">
        <v>522</v>
      </c>
      <c r="H35" s="989"/>
      <c r="I35" s="989"/>
      <c r="J35" s="990"/>
      <c r="K35" s="135">
        <v>260402</v>
      </c>
      <c r="L35" s="135">
        <v>41021</v>
      </c>
      <c r="M35" s="163">
        <v>23478</v>
      </c>
      <c r="N35" s="174">
        <v>74.7</v>
      </c>
    </row>
    <row r="36" spans="1:16" ht="27" customHeight="1" x14ac:dyDescent="0.15">
      <c r="A36" s="96"/>
      <c r="B36" s="106"/>
      <c r="C36" s="106"/>
      <c r="D36" s="106"/>
      <c r="E36" s="106"/>
      <c r="F36" s="106"/>
      <c r="G36" s="988" t="s">
        <v>417</v>
      </c>
      <c r="H36" s="989"/>
      <c r="I36" s="989"/>
      <c r="J36" s="990"/>
      <c r="K36" s="135">
        <v>163893</v>
      </c>
      <c r="L36" s="135">
        <v>25818</v>
      </c>
      <c r="M36" s="163">
        <v>4589</v>
      </c>
      <c r="N36" s="174">
        <v>462.6</v>
      </c>
    </row>
    <row r="37" spans="1:16" ht="13.5" customHeight="1" x14ac:dyDescent="0.15">
      <c r="A37" s="96"/>
      <c r="B37" s="106"/>
      <c r="C37" s="106"/>
      <c r="D37" s="106"/>
      <c r="E37" s="106"/>
      <c r="F37" s="106"/>
      <c r="G37" s="988" t="s">
        <v>277</v>
      </c>
      <c r="H37" s="989"/>
      <c r="I37" s="989"/>
      <c r="J37" s="990"/>
      <c r="K37" s="135" t="s">
        <v>188</v>
      </c>
      <c r="L37" s="135" t="s">
        <v>188</v>
      </c>
      <c r="M37" s="163">
        <v>859</v>
      </c>
      <c r="N37" s="174" t="s">
        <v>188</v>
      </c>
    </row>
    <row r="38" spans="1:16" ht="27" customHeight="1" x14ac:dyDescent="0.15">
      <c r="A38" s="96"/>
      <c r="B38" s="106"/>
      <c r="C38" s="106"/>
      <c r="D38" s="106"/>
      <c r="E38" s="106"/>
      <c r="F38" s="106"/>
      <c r="G38" s="991" t="s">
        <v>205</v>
      </c>
      <c r="H38" s="992"/>
      <c r="I38" s="992"/>
      <c r="J38" s="993"/>
      <c r="K38" s="139" t="s">
        <v>188</v>
      </c>
      <c r="L38" s="139" t="s">
        <v>188</v>
      </c>
      <c r="M38" s="164">
        <v>2</v>
      </c>
      <c r="N38" s="176" t="s">
        <v>188</v>
      </c>
      <c r="O38" s="186"/>
    </row>
    <row r="39" spans="1:16" ht="13.5" customHeight="1" x14ac:dyDescent="0.15">
      <c r="A39" s="96"/>
      <c r="B39" s="106"/>
      <c r="C39" s="106"/>
      <c r="D39" s="106"/>
      <c r="E39" s="106"/>
      <c r="F39" s="106"/>
      <c r="G39" s="991" t="s">
        <v>289</v>
      </c>
      <c r="H39" s="992"/>
      <c r="I39" s="992"/>
      <c r="J39" s="993"/>
      <c r="K39" s="134">
        <v>-15915</v>
      </c>
      <c r="L39" s="134">
        <v>-2507</v>
      </c>
      <c r="M39" s="165">
        <v>-2412</v>
      </c>
      <c r="N39" s="177">
        <v>3.9</v>
      </c>
      <c r="O39" s="186"/>
    </row>
    <row r="40" spans="1:16" ht="27" customHeight="1" x14ac:dyDescent="0.15">
      <c r="A40" s="96"/>
      <c r="B40" s="106"/>
      <c r="C40" s="106"/>
      <c r="D40" s="106"/>
      <c r="E40" s="106"/>
      <c r="F40" s="106"/>
      <c r="G40" s="988" t="s">
        <v>22</v>
      </c>
      <c r="H40" s="989"/>
      <c r="I40" s="989"/>
      <c r="J40" s="990"/>
      <c r="K40" s="134">
        <v>-827263</v>
      </c>
      <c r="L40" s="134">
        <v>-130319</v>
      </c>
      <c r="M40" s="165">
        <v>-68535</v>
      </c>
      <c r="N40" s="177">
        <v>90.1</v>
      </c>
      <c r="O40" s="186"/>
    </row>
    <row r="41" spans="1:16" ht="13.5" customHeight="1" x14ac:dyDescent="0.15">
      <c r="A41" s="96"/>
      <c r="B41" s="106"/>
      <c r="C41" s="106"/>
      <c r="D41" s="106"/>
      <c r="E41" s="106"/>
      <c r="F41" s="106"/>
      <c r="G41" s="994" t="s">
        <v>210</v>
      </c>
      <c r="H41" s="995"/>
      <c r="I41" s="995"/>
      <c r="J41" s="996"/>
      <c r="K41" s="135">
        <v>315414</v>
      </c>
      <c r="L41" s="134">
        <v>49687</v>
      </c>
      <c r="M41" s="165">
        <v>25295</v>
      </c>
      <c r="N41" s="177">
        <v>96.4</v>
      </c>
      <c r="O41" s="186"/>
    </row>
    <row r="42" spans="1:16" ht="13.5" customHeight="1" x14ac:dyDescent="0.15">
      <c r="A42" s="96"/>
      <c r="B42" s="106"/>
      <c r="C42" s="106"/>
      <c r="D42" s="106"/>
      <c r="E42" s="106"/>
      <c r="F42" s="106"/>
      <c r="G42" s="111" t="s">
        <v>190</v>
      </c>
      <c r="H42" s="106"/>
      <c r="I42" s="106"/>
      <c r="J42" s="106"/>
      <c r="K42" s="106"/>
      <c r="L42" s="106"/>
      <c r="M42" s="150"/>
      <c r="N42" s="150"/>
      <c r="O42" s="186"/>
    </row>
    <row r="43" spans="1:16" ht="13.5" customHeight="1" x14ac:dyDescent="0.15">
      <c r="A43" s="96"/>
      <c r="B43" s="106"/>
      <c r="C43" s="106"/>
      <c r="D43" s="106"/>
      <c r="E43" s="106"/>
      <c r="F43" s="106"/>
      <c r="G43" s="106"/>
      <c r="H43" s="106"/>
      <c r="I43" s="106"/>
      <c r="J43" s="106"/>
      <c r="K43" s="106"/>
      <c r="L43" s="152"/>
      <c r="M43" s="150"/>
      <c r="N43" s="106"/>
      <c r="O43" s="186"/>
    </row>
    <row r="44" spans="1:16" ht="13.5" customHeight="1" x14ac:dyDescent="0.15">
      <c r="A44" s="96"/>
      <c r="B44" s="106"/>
      <c r="C44" s="106"/>
      <c r="D44" s="106"/>
      <c r="E44" s="106"/>
      <c r="F44" s="106"/>
      <c r="G44" s="106"/>
      <c r="H44" s="106"/>
      <c r="I44" s="106"/>
      <c r="J44" s="106"/>
      <c r="K44" s="106"/>
      <c r="L44" s="106"/>
      <c r="M44" s="150"/>
      <c r="N44" s="106"/>
    </row>
    <row r="45" spans="1:16" ht="13.5" customHeight="1" x14ac:dyDescent="0.15">
      <c r="A45" s="102"/>
      <c r="B45" s="102"/>
      <c r="C45" s="102"/>
      <c r="D45" s="102"/>
      <c r="E45" s="102"/>
      <c r="F45" s="102"/>
      <c r="G45" s="102"/>
      <c r="H45" s="102"/>
      <c r="I45" s="102"/>
      <c r="J45" s="102"/>
      <c r="K45" s="102"/>
      <c r="L45" s="102"/>
      <c r="M45" s="166"/>
      <c r="N45" s="102"/>
      <c r="O45" s="102"/>
      <c r="P45" s="106"/>
    </row>
    <row r="46" spans="1:16" ht="13.5" customHeight="1" x14ac:dyDescent="0.15">
      <c r="A46" s="103"/>
      <c r="B46" s="103"/>
      <c r="C46" s="103"/>
      <c r="D46" s="103"/>
      <c r="E46" s="103"/>
      <c r="F46" s="103"/>
      <c r="G46" s="103"/>
      <c r="H46" s="103"/>
      <c r="I46" s="103"/>
      <c r="J46" s="103"/>
      <c r="K46" s="103"/>
      <c r="L46" s="103"/>
      <c r="M46" s="103"/>
      <c r="N46" s="103"/>
      <c r="O46" s="103"/>
      <c r="P46" s="106"/>
    </row>
    <row r="47" spans="1:16" ht="17.25" customHeight="1" x14ac:dyDescent="0.15">
      <c r="A47" s="104" t="s">
        <v>119</v>
      </c>
      <c r="B47" s="106"/>
      <c r="C47" s="106"/>
      <c r="D47" s="106"/>
      <c r="E47" s="106"/>
      <c r="F47" s="106"/>
      <c r="G47" s="106"/>
      <c r="H47" s="106"/>
      <c r="I47" s="106"/>
      <c r="J47" s="106"/>
      <c r="K47" s="106"/>
      <c r="L47" s="106"/>
      <c r="M47" s="106"/>
      <c r="N47" s="106"/>
    </row>
    <row r="48" spans="1:16" ht="13.5" customHeight="1" x14ac:dyDescent="0.15">
      <c r="A48" s="96"/>
      <c r="B48" s="106"/>
      <c r="C48" s="106"/>
      <c r="D48" s="106"/>
      <c r="E48" s="106"/>
      <c r="F48" s="106"/>
      <c r="G48" s="103" t="s">
        <v>93</v>
      </c>
      <c r="H48" s="103"/>
      <c r="I48" s="103"/>
      <c r="J48" s="103"/>
      <c r="K48" s="103"/>
      <c r="L48" s="103"/>
      <c r="M48" s="151"/>
      <c r="N48" s="103"/>
    </row>
    <row r="49" spans="1:14" ht="13.5" customHeight="1" x14ac:dyDescent="0.15">
      <c r="A49" s="96"/>
      <c r="B49" s="106"/>
      <c r="C49" s="106"/>
      <c r="D49" s="106"/>
      <c r="E49" s="106"/>
      <c r="F49" s="106"/>
      <c r="G49" s="112"/>
      <c r="H49" s="118"/>
      <c r="I49" s="997" t="s">
        <v>24</v>
      </c>
      <c r="J49" s="999" t="s">
        <v>148</v>
      </c>
      <c r="K49" s="1000"/>
      <c r="L49" s="1000"/>
      <c r="M49" s="1000"/>
      <c r="N49" s="1001"/>
    </row>
    <row r="50" spans="1:14" ht="13.5" customHeight="1" x14ac:dyDescent="0.15">
      <c r="A50" s="96"/>
      <c r="B50" s="106"/>
      <c r="C50" s="106"/>
      <c r="D50" s="106"/>
      <c r="E50" s="106"/>
      <c r="F50" s="106"/>
      <c r="G50" s="113"/>
      <c r="H50" s="119"/>
      <c r="I50" s="998"/>
      <c r="J50" s="130" t="s">
        <v>463</v>
      </c>
      <c r="K50" s="141" t="s">
        <v>8</v>
      </c>
      <c r="L50" s="153" t="s">
        <v>202</v>
      </c>
      <c r="M50" s="167" t="s">
        <v>322</v>
      </c>
      <c r="N50" s="179" t="s">
        <v>287</v>
      </c>
    </row>
    <row r="51" spans="1:14" ht="13.5" customHeight="1" x14ac:dyDescent="0.15">
      <c r="A51" s="96"/>
      <c r="B51" s="106"/>
      <c r="C51" s="106"/>
      <c r="D51" s="106"/>
      <c r="E51" s="106"/>
      <c r="F51" s="106"/>
      <c r="G51" s="112" t="s">
        <v>499</v>
      </c>
      <c r="H51" s="118"/>
      <c r="I51" s="123">
        <v>667610</v>
      </c>
      <c r="J51" s="131">
        <v>97476</v>
      </c>
      <c r="K51" s="142">
        <v>6.2</v>
      </c>
      <c r="L51" s="154">
        <v>94828</v>
      </c>
      <c r="M51" s="168">
        <v>3.1</v>
      </c>
      <c r="N51" s="180">
        <v>3.1</v>
      </c>
    </row>
    <row r="52" spans="1:14" ht="13.5" customHeight="1" x14ac:dyDescent="0.15">
      <c r="A52" s="96"/>
      <c r="B52" s="106"/>
      <c r="C52" s="106"/>
      <c r="D52" s="106"/>
      <c r="E52" s="106"/>
      <c r="F52" s="106"/>
      <c r="G52" s="114"/>
      <c r="H52" s="120" t="s">
        <v>357</v>
      </c>
      <c r="I52" s="124">
        <v>597061</v>
      </c>
      <c r="J52" s="132">
        <v>87175</v>
      </c>
      <c r="K52" s="143">
        <v>3</v>
      </c>
      <c r="L52" s="155">
        <v>55133</v>
      </c>
      <c r="M52" s="169">
        <v>4.9000000000000004</v>
      </c>
      <c r="N52" s="181">
        <v>-1.9</v>
      </c>
    </row>
    <row r="53" spans="1:14" ht="13.5" customHeight="1" x14ac:dyDescent="0.15">
      <c r="A53" s="96"/>
      <c r="B53" s="106"/>
      <c r="C53" s="106"/>
      <c r="D53" s="106"/>
      <c r="E53" s="106"/>
      <c r="F53" s="106"/>
      <c r="G53" s="112" t="s">
        <v>313</v>
      </c>
      <c r="H53" s="118"/>
      <c r="I53" s="123">
        <v>808008</v>
      </c>
      <c r="J53" s="131">
        <v>119123</v>
      </c>
      <c r="K53" s="142">
        <v>22.2</v>
      </c>
      <c r="L53" s="154">
        <v>119674</v>
      </c>
      <c r="M53" s="168">
        <v>26.2</v>
      </c>
      <c r="N53" s="180">
        <v>-4</v>
      </c>
    </row>
    <row r="54" spans="1:14" ht="13.5" customHeight="1" x14ac:dyDescent="0.15">
      <c r="A54" s="96"/>
      <c r="B54" s="106"/>
      <c r="C54" s="106"/>
      <c r="D54" s="106"/>
      <c r="E54" s="106"/>
      <c r="F54" s="106"/>
      <c r="G54" s="114"/>
      <c r="H54" s="120" t="s">
        <v>357</v>
      </c>
      <c r="I54" s="124">
        <v>709438</v>
      </c>
      <c r="J54" s="132">
        <v>104591</v>
      </c>
      <c r="K54" s="143">
        <v>20</v>
      </c>
      <c r="L54" s="155">
        <v>57803</v>
      </c>
      <c r="M54" s="169">
        <v>4.8</v>
      </c>
      <c r="N54" s="181">
        <v>15.2</v>
      </c>
    </row>
    <row r="55" spans="1:14" ht="13.5" customHeight="1" x14ac:dyDescent="0.15">
      <c r="A55" s="96"/>
      <c r="B55" s="106"/>
      <c r="C55" s="106"/>
      <c r="D55" s="106"/>
      <c r="E55" s="106"/>
      <c r="F55" s="106"/>
      <c r="G55" s="112" t="s">
        <v>213</v>
      </c>
      <c r="H55" s="118"/>
      <c r="I55" s="123">
        <v>1140707</v>
      </c>
      <c r="J55" s="131">
        <v>171072</v>
      </c>
      <c r="K55" s="142">
        <v>43.6</v>
      </c>
      <c r="L55" s="154">
        <v>119685</v>
      </c>
      <c r="M55" s="168">
        <v>0</v>
      </c>
      <c r="N55" s="180">
        <v>43.6</v>
      </c>
    </row>
    <row r="56" spans="1:14" ht="13.5" customHeight="1" x14ac:dyDescent="0.15">
      <c r="A56" s="96"/>
      <c r="B56" s="106"/>
      <c r="C56" s="106"/>
      <c r="D56" s="106"/>
      <c r="E56" s="106"/>
      <c r="F56" s="106"/>
      <c r="G56" s="114"/>
      <c r="H56" s="120" t="s">
        <v>357</v>
      </c>
      <c r="I56" s="124">
        <v>773601</v>
      </c>
      <c r="J56" s="132">
        <v>116017</v>
      </c>
      <c r="K56" s="143">
        <v>10.9</v>
      </c>
      <c r="L56" s="155">
        <v>68464</v>
      </c>
      <c r="M56" s="169">
        <v>18.399999999999999</v>
      </c>
      <c r="N56" s="181">
        <v>-7.5</v>
      </c>
    </row>
    <row r="57" spans="1:14" ht="13.5" customHeight="1" x14ac:dyDescent="0.15">
      <c r="A57" s="96"/>
      <c r="B57" s="106"/>
      <c r="C57" s="106"/>
      <c r="D57" s="106"/>
      <c r="E57" s="106"/>
      <c r="F57" s="106"/>
      <c r="G57" s="112" t="s">
        <v>111</v>
      </c>
      <c r="H57" s="118"/>
      <c r="I57" s="123">
        <v>1749650</v>
      </c>
      <c r="J57" s="131">
        <v>269633</v>
      </c>
      <c r="K57" s="142">
        <v>57.6</v>
      </c>
      <c r="L57" s="154">
        <v>128611</v>
      </c>
      <c r="M57" s="168">
        <v>7.5</v>
      </c>
      <c r="N57" s="180">
        <v>50.1</v>
      </c>
    </row>
    <row r="58" spans="1:14" ht="13.5" customHeight="1" x14ac:dyDescent="0.15">
      <c r="A58" s="96"/>
      <c r="B58" s="106"/>
      <c r="C58" s="106"/>
      <c r="D58" s="106"/>
      <c r="E58" s="106"/>
      <c r="F58" s="106"/>
      <c r="G58" s="114"/>
      <c r="H58" s="120" t="s">
        <v>357</v>
      </c>
      <c r="I58" s="124">
        <v>406190</v>
      </c>
      <c r="J58" s="132">
        <v>62597</v>
      </c>
      <c r="K58" s="143">
        <v>-46</v>
      </c>
      <c r="L58" s="155">
        <v>61552</v>
      </c>
      <c r="M58" s="169">
        <v>-10.1</v>
      </c>
      <c r="N58" s="181">
        <v>-35.9</v>
      </c>
    </row>
    <row r="59" spans="1:14" ht="13.5" customHeight="1" x14ac:dyDescent="0.15">
      <c r="A59" s="96"/>
      <c r="B59" s="106"/>
      <c r="C59" s="106"/>
      <c r="D59" s="106"/>
      <c r="E59" s="106"/>
      <c r="F59" s="106"/>
      <c r="G59" s="112" t="s">
        <v>18</v>
      </c>
      <c r="H59" s="118"/>
      <c r="I59" s="123">
        <v>562565</v>
      </c>
      <c r="J59" s="131">
        <v>88621</v>
      </c>
      <c r="K59" s="142">
        <v>-67.099999999999994</v>
      </c>
      <c r="L59" s="154">
        <v>138651</v>
      </c>
      <c r="M59" s="168">
        <v>7.8</v>
      </c>
      <c r="N59" s="180">
        <v>-74.900000000000006</v>
      </c>
    </row>
    <row r="60" spans="1:14" ht="13.5" customHeight="1" x14ac:dyDescent="0.15">
      <c r="A60" s="96"/>
      <c r="B60" s="106"/>
      <c r="C60" s="106"/>
      <c r="D60" s="106"/>
      <c r="E60" s="106"/>
      <c r="F60" s="106"/>
      <c r="G60" s="114"/>
      <c r="H60" s="120" t="s">
        <v>357</v>
      </c>
      <c r="I60" s="125">
        <v>261412</v>
      </c>
      <c r="J60" s="132">
        <v>41180</v>
      </c>
      <c r="K60" s="143">
        <v>-34.200000000000003</v>
      </c>
      <c r="L60" s="155">
        <v>71211</v>
      </c>
      <c r="M60" s="169">
        <v>15.7</v>
      </c>
      <c r="N60" s="181">
        <v>-49.9</v>
      </c>
    </row>
    <row r="61" spans="1:14" ht="13.5" customHeight="1" x14ac:dyDescent="0.15">
      <c r="A61" s="96"/>
      <c r="B61" s="106"/>
      <c r="C61" s="106"/>
      <c r="D61" s="106"/>
      <c r="E61" s="106"/>
      <c r="F61" s="106"/>
      <c r="G61" s="112" t="s">
        <v>508</v>
      </c>
      <c r="H61" s="121"/>
      <c r="I61" s="123">
        <v>985708</v>
      </c>
      <c r="J61" s="131">
        <v>149185</v>
      </c>
      <c r="K61" s="142">
        <v>12.5</v>
      </c>
      <c r="L61" s="154">
        <v>120290</v>
      </c>
      <c r="M61" s="170">
        <v>8.9</v>
      </c>
      <c r="N61" s="180">
        <v>3.6</v>
      </c>
    </row>
    <row r="62" spans="1:14" ht="13.5" customHeight="1" x14ac:dyDescent="0.15">
      <c r="A62" s="96"/>
      <c r="B62" s="106"/>
      <c r="C62" s="106"/>
      <c r="D62" s="106"/>
      <c r="E62" s="106"/>
      <c r="F62" s="106"/>
      <c r="G62" s="114"/>
      <c r="H62" s="120" t="s">
        <v>357</v>
      </c>
      <c r="I62" s="124">
        <v>549540</v>
      </c>
      <c r="J62" s="132">
        <v>82312</v>
      </c>
      <c r="K62" s="143">
        <v>-9.3000000000000007</v>
      </c>
      <c r="L62" s="155">
        <v>62833</v>
      </c>
      <c r="M62" s="169">
        <v>6.7</v>
      </c>
      <c r="N62" s="181">
        <v>-16</v>
      </c>
    </row>
    <row r="63" spans="1:14" ht="13.5" customHeight="1" x14ac:dyDescent="0.15">
      <c r="A63" s="96"/>
      <c r="B63" s="106"/>
      <c r="C63" s="106"/>
      <c r="D63" s="106"/>
      <c r="E63" s="106"/>
      <c r="F63" s="106"/>
      <c r="G63" s="106"/>
      <c r="H63" s="106"/>
      <c r="I63" s="106"/>
      <c r="J63" s="106"/>
      <c r="K63" s="106"/>
      <c r="L63" s="106"/>
      <c r="M63" s="106"/>
      <c r="N63" s="106"/>
    </row>
    <row r="64" spans="1:14" ht="13.5" customHeight="1" x14ac:dyDescent="0.15">
      <c r="A64" s="96"/>
      <c r="B64" s="106"/>
      <c r="C64" s="106"/>
      <c r="D64" s="106"/>
      <c r="E64" s="106"/>
      <c r="F64" s="106"/>
      <c r="G64" s="106"/>
      <c r="H64" s="106"/>
      <c r="I64" s="106"/>
      <c r="J64" s="106"/>
      <c r="K64" s="106"/>
      <c r="L64" s="106"/>
      <c r="M64" s="106"/>
      <c r="N64" s="106"/>
    </row>
    <row r="65" spans="1:16" ht="13.5" customHeight="1" x14ac:dyDescent="0.15">
      <c r="A65" s="96"/>
      <c r="B65" s="106"/>
      <c r="C65" s="106"/>
      <c r="D65" s="106"/>
      <c r="E65" s="106"/>
      <c r="F65" s="106"/>
      <c r="G65" s="106"/>
      <c r="H65" s="106"/>
      <c r="I65" s="106"/>
      <c r="J65" s="106"/>
      <c r="K65" s="106"/>
      <c r="L65" s="106"/>
      <c r="M65" s="106"/>
      <c r="N65" s="106"/>
    </row>
    <row r="66" spans="1:16" ht="13.5" customHeight="1" x14ac:dyDescent="0.15">
      <c r="A66" s="105"/>
      <c r="B66" s="103"/>
      <c r="C66" s="103"/>
      <c r="D66" s="103"/>
      <c r="E66" s="103"/>
      <c r="F66" s="103"/>
      <c r="G66" s="103"/>
      <c r="H66" s="103"/>
      <c r="I66" s="103"/>
      <c r="J66" s="103"/>
      <c r="K66" s="103"/>
      <c r="L66" s="103"/>
      <c r="M66" s="103"/>
      <c r="N66" s="103"/>
      <c r="O66" s="187"/>
    </row>
    <row r="67" spans="1:16" ht="13.5" hidden="1" customHeight="1" x14ac:dyDescent="0.15">
      <c r="G67" s="106"/>
      <c r="H67" s="106"/>
      <c r="I67" s="106"/>
      <c r="J67" s="106"/>
      <c r="K67" s="106"/>
      <c r="L67" s="106"/>
      <c r="M67" s="106"/>
      <c r="N67" s="106"/>
      <c r="O67" s="106"/>
      <c r="P67" s="106"/>
    </row>
    <row r="68" spans="1:16" ht="13.5" hidden="1" customHeight="1" x14ac:dyDescent="0.15">
      <c r="G68" s="106"/>
      <c r="H68" s="106"/>
      <c r="I68" s="106"/>
      <c r="J68" s="106"/>
      <c r="K68" s="106"/>
      <c r="L68" s="106"/>
      <c r="M68" s="106"/>
      <c r="N68" s="106"/>
    </row>
    <row r="69" spans="1:16" ht="13.5" hidden="1" customHeight="1" x14ac:dyDescent="0.15">
      <c r="G69" s="106"/>
      <c r="H69" s="106"/>
      <c r="I69" s="106"/>
      <c r="J69" s="106"/>
      <c r="K69" s="106"/>
      <c r="L69" s="106"/>
      <c r="M69" s="106"/>
      <c r="N69" s="106"/>
    </row>
    <row r="70" spans="1:16" ht="13.5" hidden="1" customHeight="1" x14ac:dyDescent="0.15">
      <c r="G70" s="106"/>
      <c r="H70" s="106"/>
      <c r="I70" s="106"/>
      <c r="J70" s="106"/>
      <c r="K70" s="106"/>
      <c r="L70" s="106"/>
      <c r="M70" s="106"/>
      <c r="N70" s="106"/>
    </row>
    <row r="71" spans="1:16" ht="13.5" hidden="1" customHeight="1" x14ac:dyDescent="0.15">
      <c r="G71" s="106"/>
      <c r="H71" s="106"/>
      <c r="I71" s="106"/>
      <c r="J71" s="106"/>
      <c r="K71" s="106"/>
      <c r="L71" s="106"/>
      <c r="M71" s="106"/>
      <c r="N71" s="106"/>
    </row>
    <row r="72" spans="1:16" ht="13.5" hidden="1" customHeight="1" x14ac:dyDescent="0.15">
      <c r="G72" s="106"/>
      <c r="H72" s="106"/>
      <c r="I72" s="106"/>
      <c r="J72" s="106"/>
      <c r="K72" s="106"/>
      <c r="L72" s="106"/>
      <c r="M72" s="106"/>
      <c r="N72" s="106"/>
    </row>
    <row r="73" spans="1:16" ht="13.5" hidden="1" customHeight="1" x14ac:dyDescent="0.15">
      <c r="G73" s="106"/>
      <c r="H73" s="106"/>
      <c r="I73" s="106"/>
      <c r="J73" s="106"/>
      <c r="K73" s="106"/>
      <c r="L73" s="106"/>
      <c r="M73" s="106"/>
      <c r="N73" s="106"/>
    </row>
    <row r="74" spans="1:16" ht="13.5" hidden="1" customHeight="1" x14ac:dyDescent="0.15"/>
  </sheetData>
  <sheetProtection password="851F" sheet="1" objects="1" scenarios="1"/>
  <mergeCells count="25">
    <mergeCell ref="G39:J39"/>
    <mergeCell ref="G40:J40"/>
    <mergeCell ref="G41:J41"/>
    <mergeCell ref="I49:I50"/>
    <mergeCell ref="J49:N49"/>
    <mergeCell ref="G34:J34"/>
    <mergeCell ref="G35:J35"/>
    <mergeCell ref="G36:J36"/>
    <mergeCell ref="G37:J37"/>
    <mergeCell ref="G38:J38"/>
    <mergeCell ref="G21:J21"/>
    <mergeCell ref="G22:J22"/>
    <mergeCell ref="K30:K31"/>
    <mergeCell ref="G32:J32"/>
    <mergeCell ref="G33:J33"/>
    <mergeCell ref="G13:J13"/>
    <mergeCell ref="G14:J14"/>
    <mergeCell ref="G15:J15"/>
    <mergeCell ref="G16:J16"/>
    <mergeCell ref="G17:J17"/>
    <mergeCell ref="K7:K8"/>
    <mergeCell ref="G9:J9"/>
    <mergeCell ref="G10:J10"/>
    <mergeCell ref="G11:J11"/>
    <mergeCell ref="G12:J12"/>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x14ac:dyDescent="0.15">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x14ac:dyDescent="0.15">
      <c r="B2" s="94"/>
      <c r="T2" s="94"/>
    </row>
    <row r="3" spans="2: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x14ac:dyDescent="0.15"/>
    <row r="5" spans="2:34" ht="13.5" customHeight="1" x14ac:dyDescent="0.15"/>
    <row r="6" spans="2:34" ht="13.5" customHeight="1" x14ac:dyDescent="0.15"/>
    <row r="7" spans="2:34" ht="13.5" customHeight="1" x14ac:dyDescent="0.15"/>
    <row r="8" spans="2:34" ht="13.5" customHeight="1" x14ac:dyDescent="0.15"/>
    <row r="9" spans="2:34" ht="13.5" customHeight="1" x14ac:dyDescent="0.15">
      <c r="AH9" s="94"/>
    </row>
    <row r="10" spans="2:34" ht="13.5" customHeight="1" x14ac:dyDescent="0.15"/>
    <row r="11" spans="2:34" ht="13.5" customHeight="1" x14ac:dyDescent="0.15"/>
    <row r="12" spans="2:34" ht="13.5" customHeight="1" x14ac:dyDescent="0.15"/>
    <row r="13" spans="2:34" ht="13.5" customHeight="1" x14ac:dyDescent="0.15"/>
    <row r="14" spans="2:34" ht="13.5" customHeight="1" x14ac:dyDescent="0.15"/>
    <row r="15" spans="2:34" ht="13.5" customHeight="1" x14ac:dyDescent="0.15"/>
    <row r="16" spans="2: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x14ac:dyDescent="0.15"/>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1:34" ht="13.5" customHeight="1" x14ac:dyDescent="0.15">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x14ac:dyDescent="0.15">
      <c r="B2" s="94"/>
      <c r="T2" s="94"/>
    </row>
    <row r="3" spans="1:34" ht="13.5" customHeight="1" x14ac:dyDescent="0.15">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x14ac:dyDescent="0.15"/>
    <row r="5" spans="1:34" ht="13.5" customHeight="1" x14ac:dyDescent="0.15"/>
    <row r="6" spans="1:34" ht="13.5" customHeight="1" x14ac:dyDescent="0.15"/>
    <row r="7" spans="1:34" ht="13.5" customHeight="1" x14ac:dyDescent="0.15"/>
    <row r="8" spans="1:34" ht="13.5" customHeight="1" x14ac:dyDescent="0.15"/>
    <row r="9" spans="1:34" ht="13.5" customHeight="1" x14ac:dyDescent="0.15">
      <c r="AH9" s="94"/>
    </row>
    <row r="10" spans="1:34" ht="13.5" customHeight="1" x14ac:dyDescent="0.15"/>
    <row r="11" spans="1:34" ht="13.5" customHeight="1" x14ac:dyDescent="0.15"/>
    <row r="12" spans="1:34" ht="13.5" customHeight="1" x14ac:dyDescent="0.15"/>
    <row r="13" spans="1:34" ht="13.5" customHeight="1" x14ac:dyDescent="0.15"/>
    <row r="14" spans="1:34" ht="13.5" customHeight="1" x14ac:dyDescent="0.15"/>
    <row r="15" spans="1:34" ht="13.5" customHeight="1" x14ac:dyDescent="0.15"/>
    <row r="16" spans="1:34" ht="13.5" customHeight="1" x14ac:dyDescent="0.15"/>
    <row r="17" spans="34:34" ht="13.5" customHeight="1" x14ac:dyDescent="0.15">
      <c r="AH17" s="94"/>
    </row>
    <row r="18" spans="34:34" ht="13.5" customHeight="1" x14ac:dyDescent="0.15"/>
    <row r="19" spans="34:34" ht="13.5" customHeight="1" x14ac:dyDescent="0.15"/>
    <row r="20" spans="34:34" ht="13.5" customHeight="1" x14ac:dyDescent="0.15">
      <c r="AH20" s="94"/>
    </row>
    <row r="21" spans="34:34" ht="13.5" customHeight="1" x14ac:dyDescent="0.15">
      <c r="AH21" s="94"/>
    </row>
    <row r="22" spans="34:34" ht="13.5" customHeight="1" x14ac:dyDescent="0.15"/>
    <row r="23" spans="34:34" ht="13.5" customHeight="1" x14ac:dyDescent="0.15"/>
    <row r="24" spans="34:34" ht="13.5" customHeight="1" x14ac:dyDescent="0.15"/>
    <row r="25" spans="34:34" ht="13.5" customHeight="1" x14ac:dyDescent="0.15"/>
    <row r="26" spans="34:34" ht="13.5" customHeight="1" x14ac:dyDescent="0.15"/>
    <row r="27" spans="34:34" ht="13.5" customHeight="1" x14ac:dyDescent="0.15"/>
    <row r="28" spans="34:34" ht="13.5" customHeight="1" x14ac:dyDescent="0.15">
      <c r="AH28" s="94"/>
    </row>
    <row r="29" spans="34:34" ht="13.5" customHeight="1" x14ac:dyDescent="0.15"/>
    <row r="30" spans="34:34" ht="13.5" customHeight="1" x14ac:dyDescent="0.15"/>
    <row r="31" spans="34:34" ht="13.5" customHeight="1" x14ac:dyDescent="0.15"/>
    <row r="32" spans="34:34" ht="13.5" customHeight="1" x14ac:dyDescent="0.15"/>
    <row r="33" spans="2:34" ht="13.5" customHeight="1" x14ac:dyDescent="0.15">
      <c r="B33" s="94"/>
      <c r="G33" s="94"/>
      <c r="I33" s="94"/>
    </row>
    <row r="34" spans="2:34" ht="13.5" customHeight="1" x14ac:dyDescent="0.15">
      <c r="C34" s="94"/>
      <c r="P34" s="94"/>
      <c r="R34" s="94"/>
      <c r="U34" s="94"/>
    </row>
    <row r="35" spans="2:34" ht="13.5" customHeight="1" x14ac:dyDescent="0.15">
      <c r="D35" s="94"/>
      <c r="E35" s="94"/>
      <c r="T35" s="94"/>
      <c r="W35" s="94"/>
      <c r="AC35" s="94"/>
      <c r="AD35" s="94"/>
      <c r="AE35" s="94"/>
      <c r="AF35" s="94"/>
      <c r="AG35" s="94"/>
      <c r="AH35" s="94"/>
    </row>
    <row r="36" spans="2:34" ht="13.5" customHeight="1" x14ac:dyDescent="0.15">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x14ac:dyDescent="0.15">
      <c r="AH37" s="94"/>
    </row>
    <row r="38" spans="2:34" ht="13.5" customHeight="1" x14ac:dyDescent="0.15">
      <c r="AG38" s="94"/>
      <c r="AH38" s="94"/>
    </row>
    <row r="39" spans="2:34" ht="13.5" customHeight="1" x14ac:dyDescent="0.15"/>
    <row r="40" spans="2:34" ht="13.5" customHeight="1" x14ac:dyDescent="0.15">
      <c r="U40" s="94"/>
    </row>
    <row r="41" spans="2:34" ht="13.5" customHeight="1" x14ac:dyDescent="0.15">
      <c r="R41" s="94"/>
    </row>
    <row r="42" spans="2:34" ht="13.5" customHeight="1" x14ac:dyDescent="0.15">
      <c r="T42" s="94"/>
      <c r="W42" s="94"/>
    </row>
    <row r="43" spans="2:34" ht="13.5" customHeight="1" x14ac:dyDescent="0.15">
      <c r="Q43" s="94"/>
      <c r="S43" s="94"/>
      <c r="V43" s="94"/>
      <c r="X43" s="94"/>
      <c r="Y43" s="94"/>
      <c r="Z43" s="94"/>
      <c r="AA43" s="94"/>
      <c r="AB43" s="94"/>
      <c r="AC43" s="94"/>
      <c r="AD43" s="94"/>
      <c r="AE43" s="94"/>
      <c r="AF43" s="94"/>
      <c r="AG43" s="94"/>
      <c r="AH43" s="94"/>
    </row>
    <row r="44" spans="2:34" ht="13.5" customHeight="1" x14ac:dyDescent="0.15">
      <c r="AH44" s="94"/>
    </row>
    <row r="45" spans="2:34" ht="13.5" customHeight="1" x14ac:dyDescent="0.15"/>
    <row r="46" spans="2:34" ht="13.5" customHeight="1" x14ac:dyDescent="0.15"/>
    <row r="47" spans="2:34" ht="13.5" customHeight="1" x14ac:dyDescent="0.15"/>
    <row r="48" spans="2:34" ht="13.5" customHeight="1" x14ac:dyDescent="0.15">
      <c r="AG48" s="94"/>
      <c r="AH48" s="94"/>
    </row>
    <row r="49" spans="29:34" ht="13.5" customHeight="1" x14ac:dyDescent="0.15">
      <c r="AH49" s="94"/>
    </row>
    <row r="50" spans="29:34" ht="13.5" customHeight="1" x14ac:dyDescent="0.15">
      <c r="AH50" s="94"/>
    </row>
    <row r="51" spans="29:34" ht="13.5" customHeight="1" x14ac:dyDescent="0.15">
      <c r="AC51" s="94"/>
      <c r="AD51" s="94"/>
      <c r="AE51" s="94"/>
      <c r="AF51" s="94"/>
      <c r="AG51" s="94"/>
      <c r="AH51" s="94"/>
    </row>
    <row r="52" spans="29:34" ht="13.5" customHeight="1" x14ac:dyDescent="0.15"/>
    <row r="53" spans="29:34" ht="13.5" customHeight="1" x14ac:dyDescent="0.15"/>
    <row r="54" spans="29:34" ht="13.5" customHeight="1" x14ac:dyDescent="0.15">
      <c r="AH54" s="94"/>
    </row>
    <row r="55" spans="29:34" ht="13.5" customHeight="1" x14ac:dyDescent="0.15"/>
    <row r="56" spans="29:34" ht="13.5" customHeight="1" x14ac:dyDescent="0.15"/>
    <row r="57" spans="29:34" ht="13.5" customHeight="1" x14ac:dyDescent="0.15"/>
    <row r="58" spans="29:34" ht="13.5" customHeight="1" x14ac:dyDescent="0.15">
      <c r="AH58" s="94"/>
    </row>
    <row r="59" spans="29:34" ht="13.5" customHeight="1" x14ac:dyDescent="0.15"/>
    <row r="60" spans="29:34" ht="13.5" customHeight="1" x14ac:dyDescent="0.15"/>
    <row r="61" spans="29:34" ht="13.5" customHeight="1" x14ac:dyDescent="0.15"/>
    <row r="62" spans="29:34" ht="13.5" customHeight="1" x14ac:dyDescent="0.15"/>
    <row r="63" spans="29:34" ht="13.5" customHeight="1" x14ac:dyDescent="0.15">
      <c r="AH63" s="94"/>
    </row>
    <row r="64" spans="29:34" ht="13.5" customHeight="1" x14ac:dyDescent="0.15">
      <c r="AG64" s="94"/>
      <c r="AH64" s="94"/>
    </row>
    <row r="65" spans="32:34" ht="13.5" customHeight="1" x14ac:dyDescent="0.15"/>
    <row r="66" spans="32:34" ht="13.5" customHeight="1" x14ac:dyDescent="0.15"/>
    <row r="67" spans="32:34" ht="13.5" customHeight="1" x14ac:dyDescent="0.15"/>
    <row r="68" spans="32:34" ht="13.5" customHeight="1" x14ac:dyDescent="0.15"/>
    <row r="69" spans="32:34" ht="13.5" customHeight="1" x14ac:dyDescent="0.15">
      <c r="AF69" s="94"/>
      <c r="AG69" s="94"/>
      <c r="AH69" s="94"/>
    </row>
    <row r="70" spans="32:34" ht="13.5" customHeight="1" x14ac:dyDescent="0.15"/>
    <row r="71" spans="32:34" ht="13.5" customHeight="1" x14ac:dyDescent="0.15"/>
    <row r="72" spans="32:34" ht="13.5" customHeight="1" x14ac:dyDescent="0.15"/>
    <row r="73" spans="32:34" ht="13.5" customHeight="1" x14ac:dyDescent="0.15"/>
    <row r="74" spans="32:34" ht="13.5" customHeight="1" x14ac:dyDescent="0.15"/>
    <row r="75" spans="32:34" ht="13.5" customHeight="1" x14ac:dyDescent="0.15"/>
    <row r="76" spans="32:34" ht="13.5" customHeight="1" x14ac:dyDescent="0.15"/>
    <row r="77" spans="32:34" ht="13.5" customHeight="1" x14ac:dyDescent="0.15"/>
    <row r="78" spans="32:34" ht="13.5" customHeight="1" x14ac:dyDescent="0.15"/>
    <row r="79" spans="32:34" ht="13.5" customHeight="1" x14ac:dyDescent="0.15"/>
    <row r="80" spans="32:34" ht="13.5" customHeight="1" x14ac:dyDescent="0.15"/>
    <row r="81" spans="25:34" ht="13.5" customHeight="1" x14ac:dyDescent="0.15"/>
    <row r="82" spans="25:34" ht="13.5" customHeight="1" x14ac:dyDescent="0.15">
      <c r="Y82" s="94"/>
    </row>
    <row r="83" spans="25:34" ht="13.5" customHeight="1" x14ac:dyDescent="0.15">
      <c r="Z83" s="94"/>
      <c r="AA83" s="94"/>
      <c r="AB83" s="94"/>
      <c r="AC83" s="94"/>
      <c r="AD83" s="94"/>
      <c r="AE83" s="94"/>
      <c r="AF83" s="94"/>
      <c r="AG83" s="94"/>
      <c r="AH83" s="94"/>
    </row>
    <row r="84" spans="25:34" ht="13.5" customHeight="1" x14ac:dyDescent="0.15"/>
    <row r="85" spans="25:34" ht="13.5" customHeight="1" x14ac:dyDescent="0.15"/>
    <row r="86" spans="25:34" ht="13.5" customHeight="1" x14ac:dyDescent="0.15"/>
    <row r="87" spans="25:34" ht="13.5" customHeight="1" x14ac:dyDescent="0.15"/>
    <row r="88" spans="25:34" ht="13.5" customHeight="1" x14ac:dyDescent="0.15">
      <c r="AH88" s="94"/>
    </row>
    <row r="89" spans="25:34" ht="13.5" customHeight="1" x14ac:dyDescent="0.15"/>
    <row r="90" spans="25:34" ht="13.5" customHeight="1" x14ac:dyDescent="0.15"/>
    <row r="91" spans="25:34" ht="13.5" customHeight="1" x14ac:dyDescent="0.15"/>
    <row r="92" spans="25:34" ht="13.5" customHeight="1" x14ac:dyDescent="0.15"/>
    <row r="93" spans="25:34" ht="13.5" customHeight="1" x14ac:dyDescent="0.15"/>
    <row r="94" spans="25:34" ht="13.5" customHeight="1" x14ac:dyDescent="0.15">
      <c r="AF94" s="94"/>
      <c r="AG94" s="94"/>
      <c r="AH94" s="94"/>
    </row>
    <row r="95" spans="25:34" ht="13.5" customHeight="1" x14ac:dyDescent="0.15">
      <c r="AH95" s="9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4"/>
    </row>
    <row r="102" spans="33:34" ht="13.5" customHeight="1" x14ac:dyDescent="0.15"/>
    <row r="103" spans="33:34" ht="13.5" customHeight="1" x14ac:dyDescent="0.15"/>
    <row r="104" spans="33:34" ht="13.5" customHeight="1" x14ac:dyDescent="0.15">
      <c r="AG104" s="94"/>
      <c r="AH104" s="9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94"/>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94"/>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phoneticPr fontId="7"/>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49" customWidth="1"/>
    <col min="2" max="16" width="14.625" style="49" customWidth="1"/>
    <col min="17" max="17" width="0" style="49" hidden="1" customWidth="1"/>
    <col min="18" max="16384" width="0" style="4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88"/>
      <c r="C45" s="188"/>
      <c r="D45" s="188"/>
      <c r="E45" s="188"/>
      <c r="F45" s="188"/>
      <c r="G45" s="188"/>
      <c r="H45" s="188"/>
      <c r="I45" s="188"/>
      <c r="J45" s="203" t="s">
        <v>494</v>
      </c>
    </row>
    <row r="46" spans="2:10" ht="29.25" customHeight="1" x14ac:dyDescent="0.2">
      <c r="B46" s="189" t="s">
        <v>422</v>
      </c>
      <c r="C46" s="193"/>
      <c r="D46" s="193"/>
      <c r="E46" s="194" t="s">
        <v>12</v>
      </c>
      <c r="F46" s="195" t="s">
        <v>385</v>
      </c>
      <c r="G46" s="199" t="s">
        <v>348</v>
      </c>
      <c r="H46" s="199" t="s">
        <v>247</v>
      </c>
      <c r="I46" s="199" t="s">
        <v>506</v>
      </c>
      <c r="J46" s="204" t="s">
        <v>424</v>
      </c>
    </row>
    <row r="47" spans="2:10" ht="57.75" customHeight="1" x14ac:dyDescent="0.15">
      <c r="B47" s="190"/>
      <c r="C47" s="1002" t="s">
        <v>505</v>
      </c>
      <c r="D47" s="1002"/>
      <c r="E47" s="1003"/>
      <c r="F47" s="196">
        <v>51.38</v>
      </c>
      <c r="G47" s="200">
        <v>58.49</v>
      </c>
      <c r="H47" s="200">
        <v>65.62</v>
      </c>
      <c r="I47" s="200">
        <v>74.66</v>
      </c>
      <c r="J47" s="205">
        <v>74.03</v>
      </c>
    </row>
    <row r="48" spans="2:10" ht="57.75" customHeight="1" x14ac:dyDescent="0.15">
      <c r="B48" s="191"/>
      <c r="C48" s="1004" t="s">
        <v>295</v>
      </c>
      <c r="D48" s="1004"/>
      <c r="E48" s="1005"/>
      <c r="F48" s="197">
        <v>5.32</v>
      </c>
      <c r="G48" s="201">
        <v>7.94</v>
      </c>
      <c r="H48" s="201">
        <v>7.45</v>
      </c>
      <c r="I48" s="201">
        <v>6.98</v>
      </c>
      <c r="J48" s="206">
        <v>5.63</v>
      </c>
    </row>
    <row r="49" spans="2:10" ht="57.75" customHeight="1" x14ac:dyDescent="0.15">
      <c r="B49" s="192"/>
      <c r="C49" s="1006" t="s">
        <v>369</v>
      </c>
      <c r="D49" s="1006"/>
      <c r="E49" s="1007"/>
      <c r="F49" s="198">
        <v>3.59</v>
      </c>
      <c r="G49" s="202">
        <v>6.86</v>
      </c>
      <c r="H49" s="202">
        <v>4.4400000000000004</v>
      </c>
      <c r="I49" s="202">
        <v>5.67</v>
      </c>
      <c r="J49" s="207" t="s">
        <v>414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2018-01-24T04:57:10Z</dcterms:created>
  <dcterms:modified xsi:type="dcterms:W3CDTF">2018-11-05T06:32:41Z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2018-02-28T00:29:49Z</vt:filetime>
  </property>
</Properties>
</file>