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6木曽\"/>
    </mc:Choice>
  </mc:AlternateContent>
  <bookViews>
    <workbookView xWindow="0" yWindow="0" windowWidth="15345" windowHeight="49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A31" i="11" l="1"/>
  <c r="AA30" i="11"/>
  <c r="AA29" i="11"/>
  <c r="AA28" i="11"/>
  <c r="AA7" i="11"/>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35" i="9"/>
  <c r="CO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E37"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<sst xmlns="http://schemas.openxmlformats.org/spreadsheetml/2006/main" count="1078" uniqueCount="566">
  <si>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</si>
  <si>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</si>
  <si>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</si>
  <si>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</si>
  <si>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</si>
  <si>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</si>
  <si>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</si>
  <si>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</si>
  <si>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</si>
  <si>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</si>
  <si>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</si>
  <si>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</si>
  <si>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</si>
  <si>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</si>
  <si>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</si>
  <si>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</si>
  <si>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</si>
  <si>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</si>
  <si>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</si>
  <si>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</si>
  <si>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</si>
  <si>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</si>
  <si>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</si>
  <si>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</si>
  <si>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</si>
  <si>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</si>
  <si>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</si>
  <si>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</si>
  <si>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</si>
  <si>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</si>
  <si>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</si>
  <si>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</si>
  <si>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</si>
  <si>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</si>
  <si>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</si>
  <si>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</si>
  <si>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</si>
  <si>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</si>
  <si>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</si>
  <si>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</si>
  <si>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</si>
  <si>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</si>
  <si>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</si>
  <si>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</si>
  <si>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</si>
  <si>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</si>
  <si>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</si>
  <si>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</si>
  <si>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</si>
  <si>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</si>
  <si>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</si>
  <si>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</si>
  <si>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</si>
  <si>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</si>
  <si>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</si>
  <si>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</si>
  <si>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</si>
  <si>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</si>
  <si>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</si>
  <si>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</si>
  <si>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</si>
  <si>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</si>
  <si>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</si>
  <si>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</si>
  <si>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</si>
  <si>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</si>
  <si>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</si>
  <si>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</si>
  <si>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</si>
  <si>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</si>
  <si>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</si>
  <si>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</si>
  <si>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</si>
  <si>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</si>
  <si>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</si>
  <si>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</si>
  <si>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</si>
  <si>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</si>
  <si>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</si>
  <si>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</si>
  <si>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</si>
  <si>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</si>
  <si>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</si>
  <si>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南木曽町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</si>
  <si>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</si>
  <si>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</si>
  <si>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</si>
  <si>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</si>
  <si>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</si>
  <si>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</si>
  <si>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</si>
  <si>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</si>
  <si>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</si>
  <si>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</si>
  <si>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</si>
  <si>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</si>
  <si>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</si>
  <si>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</si>
  <si>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</si>
  <si>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</si>
  <si>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</si>
  <si>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</si>
  <si>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</si>
  <si>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</si>
  <si>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</si>
  <si>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</si>
  <si>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</si>
  <si>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</si>
  <si>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</si>
  <si>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</si>
  <si>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</si>
  <si>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</si>
  <si>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</si>
  <si>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</si>
  <si>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</si>
  <si>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</si>
  <si>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</si>
  <si>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</si>
  <si>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</si>
  <si>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</si>
  <si>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</si>
  <si>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</si>
  <si>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</si>
  <si>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</si>
  <si>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</si>
  <si>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</si>
  <si>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</si>
  <si>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</si>
  <si>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</si>
  <si>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</si>
  <si>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</si>
  <si>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</si>
  <si>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</si>
  <si>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</si>
  <si>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</si>
  <si>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</si>
  <si>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</si>
  <si>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</si>
  <si>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</si>
  <si>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</si>
  <si>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</si>
  <si>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</si>
  <si>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</si>
  <si>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</si>
  <si>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</si>
  <si>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</si>
  <si>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</si>
  <si>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</si>
  <si>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</si>
  <si>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</si>
  <si>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</si>
  <si>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</si>
  <si>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</si>
  <si>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</si>
  <si>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</si>
  <si>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</si>
  <si>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</si>
  <si>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</si>
  <si>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</si>
  <si>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</si>
  <si>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</si>
  <si>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</si>
  <si>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</si>
  <si>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</si>
  <si>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</si>
  <si>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</si>
  <si>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</si>
  <si>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</si>
  <si>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</si>
  <si>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</si>
  <si>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</si>
  <si>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</si>
  <si>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</si>
  <si>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</si>
  <si>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</si>
  <si>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</si>
  <si>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</si>
  <si>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</si>
  <si>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</si>
  <si>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</si>
  <si>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</si>
  <si>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</si>
  <si>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</si>
  <si>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</si>
  <si>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</si>
  <si>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</si>
  <si>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</si>
  <si>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</si>
  <si>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</si>
  <si>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</si>
  <si>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</si>
  <si>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</si>
  <si>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</si>
  <si>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</si>
  <si>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</si>
  <si>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</si>
  <si>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</si>
  <si>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</si>
  <si>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長野県南木曽町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</si>
  <si>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</si>
  <si>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</si>
  <si>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</si>
  <si>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</si>
  <si>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</si>
  <si>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</si>
  <si>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</si>
  <si>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</si>
  <si>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</si>
  <si>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</si>
  <si>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</si>
  <si>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</si>
  <si>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</si>
  <si>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</si>
  <si>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</si>
  <si>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</si>
  <si>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</si>
  <si>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</si>
  <si>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</si>
  <si>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</si>
  <si>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</si>
  <si>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</si>
  <si>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</si>
  <si>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</si>
  <si>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</si>
  <si>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</si>
  <si>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</si>
  <si>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</si>
  <si>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</si>
  <si>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</si>
  <si>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</si>
  <si>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</si>
  <si>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</si>
  <si>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</si>
  <si>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</si>
  <si>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</si>
  <si>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</si>
  <si>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</si>
  <si>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</si>
  <si>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</si>
  <si>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</si>
  <si>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</si>
  <si>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</si>
  <si>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</si>
  <si>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</si>
  <si>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</si>
  <si>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</si>
  <si>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</si>
  <si>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</si>
  <si>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</si>
  <si>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</si>
  <si>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</si>
  <si>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</si>
  <si>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</si>
  <si>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</si>
  <si>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</si>
  <si>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</si>
  <si>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</si>
  <si>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</si>
  <si>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</si>
  <si>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</si>
  <si>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</si>
  <si>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</si>
  <si>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</si>
  <si>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</si>
  <si>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</si>
  <si>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</si>
  <si>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</si>
  <si>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</si>
  <si>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</si>
  <si>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</si>
  <si>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</si>
  <si>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</si>
  <si>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</si>
  <si>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</si>
  <si>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</si>
  <si>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</si>
  <si>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</si>
  <si>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</si>
  <si>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</si>
  <si>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</si>
  <si>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</si>
  <si>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</si>
  <si>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</si>
  <si>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</si>
  <si>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</si>
  <si>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</si>
  <si>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</si>
  <si>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</si>
  <si>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</si>
  <si>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</si>
  <si>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</si>
  <si>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</si>
  <si>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</si>
  <si>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</si>
  <si>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</si>
  <si>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</si>
  <si>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</si>
  <si>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</si>
  <si>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</si>
  <si>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</si>
  <si>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</si>
  <si>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</si>
  <si>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</si>
  <si>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</si>
  <si>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</si>
  <si>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</si>
  <si>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</si>
  <si>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</si>
  <si>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</si>
  <si>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</si>
  <si>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</si>
  <si>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</si>
  <si>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</si>
  <si>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</si>
  <si>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</si>
  <si>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</si>
  <si>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</si>
  <si>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</si>
  <si>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</si>
  <si>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</si>
  <si>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駐車場整備</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</si>
  <si>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</si>
  <si>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</si>
  <si>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</si>
  <si>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</si>
  <si>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</si>
  <si>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</si>
  <si>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</si>
  <si>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</si>
  <si>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</si>
  <si>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</si>
  <si>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</si>
  <si>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</si>
  <si>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</si>
  <si>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</si>
  <si>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</si>
  <si>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</si>
  <si>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</si>
  <si>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</si>
  <si>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</si>
  <si>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</si>
  <si>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</si>
  <si>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</si>
  <si>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</si>
  <si>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</si>
  <si>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</si>
  <si>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</si>
  <si>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</si>
  <si>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長野県南木曽町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</si>
  <si>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</si>
  <si>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</si>
  <si>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</si>
  <si>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</si>
  <si>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</si>
  <si>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</si>
  <si>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</si>
  <si>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</si>
  <si>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</si>
  <si>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</si>
  <si>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</si>
  <si>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</si>
  <si>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</si>
  <si>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</si>
  <si>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</si>
  <si>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</si>
  <si>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</si>
  <si>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</si>
  <si>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</si>
  <si>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</si>
  <si>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</si>
  <si>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</si>
  <si>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</si>
  <si>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</si>
  <si>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</si>
  <si>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</si>
  <si>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</si>
  <si>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</si>
  <si>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</si>
  <si>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</si>
  <si>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</si>
  <si>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</si>
  <si>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</si>
  <si>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南木曽町国民健康保険特別会計</t>
    <phoneticPr fontId="5"/>
  </si>
  <si>
    <t>南木曽町後期高齢者医療特別会計</t>
    <phoneticPr fontId="5"/>
  </si>
  <si>
    <t>南木曽町営妻籠宿有料駐車場特別会計</t>
    <phoneticPr fontId="5"/>
  </si>
  <si>
    <t>簡易水道事業特別会計</t>
    <phoneticPr fontId="5"/>
  </si>
  <si>
    <t>法非適用企業</t>
    <phoneticPr fontId="5"/>
  </si>
  <si>
    <t>南木曽町下水道事業特別会計</t>
    <phoneticPr fontId="5"/>
  </si>
  <si>
    <t>南木曽町農業集落排水事業特別会計</t>
    <phoneticPr fontId="5"/>
  </si>
  <si>
    <t>南木曽町浄化槽市町村整備推進事業特別会計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</si>
  <si>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</si>
  <si>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</si>
  <si>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</si>
  <si>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</si>
  <si>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</si>
  <si>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</si>
  <si>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</si>
  <si>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</si>
  <si>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</si>
  <si>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</si>
  <si>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</si>
  <si>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</si>
  <si>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</si>
  <si>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</si>
  <si>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</si>
  <si>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</si>
  <si>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</si>
  <si>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</si>
  <si>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</si>
  <si>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</si>
  <si>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</si>
  <si>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</si>
  <si>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</si>
  <si>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</si>
  <si>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</si>
  <si>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</si>
  <si>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</si>
  <si>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</si>
  <si>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</si>
  <si>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</si>
  <si>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</si>
  <si>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</si>
  <si>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</si>
  <si>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</si>
  <si>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</si>
  <si>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</si>
  <si>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</si>
  <si>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</si>
  <si>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</si>
  <si>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</si>
  <si>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</si>
  <si>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</si>
  <si>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</si>
  <si>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</si>
  <si>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</si>
  <si>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</si>
  <si>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</si>
  <si>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</si>
  <si>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</si>
  <si>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</si>
  <si>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</si>
  <si>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</si>
  <si>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</si>
  <si>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</si>
  <si>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</si>
  <si>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</si>
  <si>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</si>
  <si>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</si>
  <si>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</si>
  <si>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</si>
  <si>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</si>
  <si>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</si>
  <si>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</si>
  <si>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</si>
  <si>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</si>
  <si>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</si>
  <si>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</si>
  <si>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</si>
  <si>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</si>
  <si>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</si>
  <si>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</si>
  <si>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</si>
  <si>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</si>
  <si>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</si>
  <si>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</si>
  <si>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</si>
  <si>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</si>
  <si>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</si>
  <si>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</si>
  <si>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</si>
  <si>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</si>
  <si>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</si>
  <si>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</si>
  <si>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</si>
  <si>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</si>
  <si>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</si>
  <si>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</si>
  <si>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</si>
  <si>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</si>
  <si>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</si>
  <si>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</si>
  <si>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</si>
  <si>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</si>
  <si>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</si>
  <si>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</si>
  <si>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</si>
  <si>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</si>
  <si>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</si>
  <si>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</si>
  <si>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</si>
  <si>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</si>
  <si>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</si>
  <si>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</si>
  <si>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</si>
  <si>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</si>
  <si>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</si>
  <si>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</si>
  <si>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</si>
  <si>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</si>
  <si>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</si>
  <si>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</si>
  <si>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</si>
  <si>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</si>
  <si>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</si>
  <si>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</si>
  <si>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</si>
  <si>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</si>
  <si>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</si>
  <si>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</si>
  <si>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</si>
  <si>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</si>
  <si>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</si>
  <si>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</si>
  <si>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</si>
  <si>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</si>
  <si>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</si>
  <si>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</si>
  <si>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</si>
  <si>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</si>
  <si>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</si>
  <si>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</si>
  <si>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</si>
  <si>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</si>
  <si>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</si>
  <si>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</si>
  <si>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1.77</t>
  </si>
  <si>
    <t>▲ 2.30</t>
  </si>
  <si>
    <t>一般会計</t>
  </si>
  <si>
    <t>南木曽町国民健康保険特別会計</t>
  </si>
  <si>
    <t>南木曽町農業集落排水事業特別会計</t>
  </si>
  <si>
    <t>簡易水道事業特別会計</t>
  </si>
  <si>
    <t>南木曽町浄化槽市町村整備推進事業特別会計</t>
  </si>
  <si>
    <t>南木曽町下水道事業特別会計</t>
  </si>
  <si>
    <t>南木曽町営妻籠宿有料駐車場特別会計</t>
  </si>
  <si>
    <t>南木曽町後期高齢者医療特別会計</t>
  </si>
  <si>
    <t>その他会計（赤字）</t>
  </si>
  <si>
    <t>その他会計（黒字）</t>
  </si>
  <si>
    <t>木曽広域連合</t>
  </si>
  <si>
    <t>　　（一般会計）</t>
  </si>
  <si>
    <t>　　（一般会計（下水道））</t>
  </si>
  <si>
    <t>　　（介護保険特別会計）</t>
  </si>
  <si>
    <t>長野県市町村自治振興組合</t>
    <rPh sb="10" eb="12">
      <t>クミアイ</t>
    </rPh>
    <phoneticPr fontId="5"/>
  </si>
  <si>
    <t>長野県後期高齢者医療広域連合</t>
  </si>
  <si>
    <t>　　（後期高齢者医療事業会計）</t>
  </si>
  <si>
    <t>長野県市町村総合事務組合</t>
  </si>
  <si>
    <t>　　（非常勤職員公務災害補償特別会計）</t>
  </si>
  <si>
    <t>中信地域町村交通災害共済事務組合</t>
    <rPh sb="14" eb="16">
      <t>クミアイ</t>
    </rPh>
    <phoneticPr fontId="5"/>
  </si>
  <si>
    <t>松塩筑木曽老人福祉施設組合</t>
    <rPh sb="11" eb="13">
      <t>クミアイ</t>
    </rPh>
    <phoneticPr fontId="5"/>
  </si>
  <si>
    <t>長野県地方税滞納整理機構</t>
    <rPh sb="10" eb="12">
      <t>キコウ</t>
    </rPh>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</si>
  <si>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</si>
  <si>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</si>
  <si>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</si>
  <si>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</si>
  <si>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</si>
  <si>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</si>
  <si>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</si>
  <si>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</si>
  <si>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</si>
  <si>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</si>
  <si>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</si>
  <si>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</si>
  <si>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</si>
  <si>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</si>
  <si>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</si>
  <si>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</si>
  <si>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共に減少傾向にあり、財務状況は改善傾向である。大規模事業等による起債発行により一時的な上昇は見られてもその後の償還額と標準財政規模の動向を見ながら借入額のバランスを取って財政運営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</si>
</sst>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245039</c:v>
                </c:pt>
                <c:pt idx="4">
                  <c:v>237994</c:v>
                </c:pt>
              </c:numCache>
            </c:numRef>
          </c:val>
          <c:smooth val="0"/>
          <c:extLst>
            <c:ext xmlns:c16="http://schemas.microsoft.com/office/drawing/2014/chart" uri="{C3380CC4-5D6E-409C-BE32-E72D297353CC}">
              <c16:uniqueId val="{00000000-29EA-435F-B440-E854AF4101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91685</c:v>
                </c:pt>
                <c:pt idx="1">
                  <c:v>147112</c:v>
                </c:pt>
                <c:pt idx="2">
                  <c:v>138783</c:v>
                </c:pt>
                <c:pt idx="3">
                  <c:v>133171</c:v>
                </c:pt>
                <c:pt idx="4">
                  <c:v>150626</c:v>
                </c:pt>
              </c:numCache>
            </c:numRef>
          </c:val>
          <c:smooth val="0"/>
          <c:extLst>
            <c:ext xmlns:c16="http://schemas.microsoft.com/office/drawing/2014/chart" uri="{C3380CC4-5D6E-409C-BE32-E72D297353CC}">
              <c16:uniqueId val="{00000001-29EA-435F-B440-E854AF410139}"/>
            </c:ext>
          </c:extLst>
        </c:ser>
        <c:dLbls>
          <c:showLegendKey val="0"/>
          <c:showVal val="0"/>
          <c:showCatName val="0"/>
          <c:showSerName val="0"/>
          <c:showPercent val="0"/>
          <c:showBubbleSize val="0"/>
        </c:dLbls>
        <c:marker val="1"/>
        <c:smooth val="0"/>
        <c:axId val="121932416"/>
        <c:axId val="121942784"/>
      </c:lineChart>
      <c:catAx>
        <c:axId val="121932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942784"/>
        <c:crosses val="autoZero"/>
        <c:auto val="1"/>
        <c:lblAlgn val="ctr"/>
        <c:lblOffset val="100"/>
        <c:tickLblSkip val="1"/>
        <c:tickMarkSkip val="1"/>
        <c:noMultiLvlLbl val="0"/>
      </c:catAx>
      <c:valAx>
        <c:axId val="1219427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932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2.63</c:v>
                </c:pt>
                <c:pt idx="1">
                  <c:v>2.87</c:v>
                </c:pt>
                <c:pt idx="2">
                  <c:v>3.25</c:v>
                </c:pt>
                <c:pt idx="3">
                  <c:v>4.84</c:v>
                </c:pt>
                <c:pt idx="4">
                  <c:v>2.67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23.56</c:v>
                </c:pt>
                <c:pt idx="1">
                  <c:v>25.01</c:v>
                </c:pt>
                <c:pt idx="2">
                  <c:v>27.37</c:v>
                </c:pt>
                <c:pt idx="3">
                  <c:v>28.25</c:v>
                </c:pt>
                <c:pt idx="4">
                  <c:v>31.46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7909376"/>
        <c:axId val="117911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-1.77</c:v>
                </c:pt>
                <c:pt idx="1">
                  <c:v>2.64</c:v>
                </c:pt>
                <c:pt idx="2">
                  <c:v>1.19</c:v>
                </c:pt>
                <c:pt idx="3">
                  <c:v>2.52</c:v>
                </c:pt>
                <c:pt idx="4">
                  <c:v>-2.2999999999999998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7909376"/>
        <c:axId val="117911552"/>
      </c:lineChart>
      <c:catAx>
        <c:axId val="11790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911552"/>
        <c:crosses val="autoZero"/>
        <c:auto val="1"/>
        <c:lblAlgn val="ctr"/>
        <c:lblOffset val="100"/>
        <c:tickLblSkip val="1"/>
        <c:tickMarkSkip val="1"/>
        <c:noMultiLvlLbl val="0"/>
      </c:catAx>
      <c:valAx>
        <c:axId val="11791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0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南木曽町後期高齢者医療特別会計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南木曽町営妻籠宿有料駐車場特別会計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7.0000000000000007E-2</c:v>
                </c:pt>
                <c:pt idx="4">
                  <c:v>#N/A</c:v>
                </c:pt>
                <c:pt idx="5">
                  <c:v>7.0000000000000007E-2</c:v>
                </c:pt>
                <c:pt idx="6">
                  <c:v>#N/A</c:v>
                </c:pt>
                <c:pt idx="7">
                  <c:v>0.02</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南木曽町下水道事業特別会計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0.04</c:v>
                </c:pt>
                <c:pt idx="4">
                  <c:v>#N/A</c:v>
                </c:pt>
                <c:pt idx="5">
                  <c:v>0.02</c:v>
                </c:pt>
                <c:pt idx="6">
                  <c:v>#N/A</c:v>
                </c:pt>
                <c:pt idx="7">
                  <c:v>0.03</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南木曽町浄化槽市町村整備推進事業特別会計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0.22</c:v>
                </c:pt>
                <c:pt idx="4">
                  <c:v>#N/A</c:v>
                </c:pt>
                <c:pt idx="5">
                  <c:v>7.0000000000000007E-2</c:v>
                </c:pt>
                <c:pt idx="6">
                  <c:v>#N/A</c:v>
                </c:pt>
                <c:pt idx="7">
                  <c:v>0.06</c:v>
                </c:pt>
                <c:pt idx="8">
                  <c:v>#N/A</c:v>
                </c:pt>
                <c:pt idx="9">
                  <c:v>0.09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0.08</c:v>
                </c:pt>
                <c:pt idx="2">
                  <c:v>#N/A</c:v>
                </c:pt>
                <c:pt idx="3">
                  <c:v>0.17</c:v>
                </c:pt>
                <c:pt idx="4">
                  <c:v>#N/A</c:v>
                </c:pt>
                <c:pt idx="5">
                  <c:v>0.02</c:v>
                </c:pt>
                <c:pt idx="6">
                  <c:v>#N/A</c:v>
                </c:pt>
                <c:pt idx="7">
                  <c:v>0.28999999999999998</c:v>
                </c:pt>
                <c:pt idx="8">
                  <c:v>#N/A</c:v>
                </c:pt>
                <c:pt idx="9">
                  <c:v>0.12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南木曽町農業集落排水事業特別会計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0.02</c:v>
                </c:pt>
                <c:pt idx="2">
                  <c:v>#N/A</c:v>
                </c:pt>
                <c:pt idx="3">
                  <c:v>0.11</c:v>
                </c:pt>
                <c:pt idx="4">
                  <c:v>#N/A</c:v>
                </c:pt>
                <c:pt idx="5">
                  <c:v>0.02</c:v>
                </c:pt>
                <c:pt idx="6">
                  <c:v>#N/A</c:v>
                </c:pt>
                <c:pt idx="7">
                  <c:v>0.05</c:v>
                </c:pt>
                <c:pt idx="8">
                  <c:v>#N/A</c:v>
                </c:pt>
                <c:pt idx="9">
                  <c:v>0.12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南木曽町国民健康保険特別会計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1.72</c:v>
                </c:pt>
                <c:pt idx="2">
                  <c:v>#N/A</c:v>
                </c:pt>
                <c:pt idx="3">
                  <c:v>2.08</c:v>
                </c:pt>
                <c:pt idx="4">
                  <c:v>#N/A</c:v>
                </c:pt>
                <c:pt idx="5">
                  <c:v>1.17</c:v>
                </c:pt>
                <c:pt idx="6">
                  <c:v>#N/A</c:v>
                </c:pt>
                <c:pt idx="7">
                  <c:v>2.0499999999999998</c:v>
                </c:pt>
                <c:pt idx="8">
                  <c:v>#N/A</c:v>
                </c:pt>
                <c:pt idx="9">
                  <c:v>1.67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2.63</c:v>
                </c:pt>
                <c:pt idx="2">
                  <c:v>#N/A</c:v>
                </c:pt>
                <c:pt idx="3">
                  <c:v>2.86</c:v>
                </c:pt>
                <c:pt idx="4">
                  <c:v>#N/A</c:v>
                </c:pt>
                <c:pt idx="5">
                  <c:v>3.24</c:v>
                </c:pt>
                <c:pt idx="6">
                  <c:v>#N/A</c:v>
                </c:pt>
                <c:pt idx="7">
                  <c:v>4.83</c:v>
                </c:pt>
                <c:pt idx="8">
                  <c:v>#N/A</c:v>
                </c:pt>
                <c:pt idx="9">
                  <c:v>2.66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486720"/>
        <c:axId val="121488512"/>
      </c:barChart>
      <c:catAx>
        <c:axId val="12148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488512"/>
        <c:crosses val="autoZero"/>
        <c:auto val="1"/>
        <c:lblAlgn val="ctr"/>
        <c:lblOffset val="100"/>
        <c:tickLblSkip val="1"/>
        <c:tickMarkSkip val="1"/>
        <c:noMultiLvlLbl val="0"/>
      </c:catAx>
      <c:valAx>
        <c:axId val="12148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86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562</c:v>
                </c:pt>
                <c:pt idx="5">
                  <c:v>545</c:v>
                </c:pt>
                <c:pt idx="8">
                  <c:v>519</c:v>
                </c:pt>
                <c:pt idx="11">
                  <c:v>490</c:v>
                </c:pt>
                <c:pt idx="14">
                  <c:v>473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3</c:v>
                </c:pt>
                <c:pt idx="6">
                  <c:v>3</c:v>
                </c:pt>
                <c:pt idx="9">
                  <c:v>3</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c:v>
                </c:pt>
                <c:pt idx="3">
                  <c:v>12</c:v>
                </c:pt>
                <c:pt idx="6">
                  <c:v>13</c:v>
                </c:pt>
                <c:pt idx="9">
                  <c:v>10</c:v>
                </c:pt>
                <c:pt idx="12">
                  <c:v>16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186</c:v>
                </c:pt>
                <c:pt idx="3">
                  <c:v>171</c:v>
                </c:pt>
                <c:pt idx="6">
                  <c:v>174</c:v>
                </c:pt>
                <c:pt idx="9">
                  <c:v>164</c:v>
                </c:pt>
                <c:pt idx="12">
                  <c:v>158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552</c:v>
                </c:pt>
                <c:pt idx="3">
                  <c:v>519</c:v>
                </c:pt>
                <c:pt idx="6">
                  <c:v>465</c:v>
                </c:pt>
                <c:pt idx="9">
                  <c:v>453</c:v>
                </c:pt>
                <c:pt idx="12">
                  <c:v>444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5710592"/>
        <c:axId val="11571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197</c:v>
                </c:pt>
                <c:pt idx="2">
                  <c:v>#N/A</c:v>
                </c:pt>
                <c:pt idx="3">
                  <c:v>#N/A</c:v>
                </c:pt>
                <c:pt idx="4">
                  <c:v>160</c:v>
                </c:pt>
                <c:pt idx="5">
                  <c:v>#N/A</c:v>
                </c:pt>
                <c:pt idx="6">
                  <c:v>#N/A</c:v>
                </c:pt>
                <c:pt idx="7">
                  <c:v>136</c:v>
                </c:pt>
                <c:pt idx="8">
                  <c:v>#N/A</c:v>
                </c:pt>
                <c:pt idx="9">
                  <c:v>#N/A</c:v>
                </c:pt>
                <c:pt idx="10">
                  <c:v>140</c:v>
                </c:pt>
                <c:pt idx="11">
                  <c:v>#N/A</c:v>
                </c:pt>
                <c:pt idx="12">
                  <c:v>#N/A</c:v>
                </c:pt>
                <c:pt idx="13">
                  <c:v>145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5710592"/>
        <c:axId val="115712768"/>
      </c:lineChart>
      <c:catAx>
        <c:axId val="1157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712768"/>
        <c:crosses val="autoZero"/>
        <c:auto val="1"/>
        <c:lblAlgn val="ctr"/>
        <c:lblOffset val="100"/>
        <c:tickLblSkip val="1"/>
        <c:tickMarkSkip val="1"/>
        <c:noMultiLvlLbl val="0"/>
      </c:catAx>
      <c:valAx>
        <c:axId val="11571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1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4633</c:v>
                </c:pt>
                <c:pt idx="5">
                  <c:v>4592</c:v>
                </c:pt>
                <c:pt idx="8">
                  <c:v>4458</c:v>
                </c:pt>
                <c:pt idx="11">
                  <c:v>4383</c:v>
                </c:pt>
                <c:pt idx="14">
                  <c:v>4402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194</c:v>
                </c:pt>
                <c:pt idx="5">
                  <c:v>162</c:v>
                </c:pt>
                <c:pt idx="8">
                  <c:v>56</c:v>
                </c:pt>
                <c:pt idx="11">
                  <c:v>46</c:v>
                </c:pt>
                <c:pt idx="14">
                  <c:v>38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1590</c:v>
                </c:pt>
                <c:pt idx="5">
                  <c:v>1620</c:v>
                </c:pt>
                <c:pt idx="8">
                  <c:v>1671</c:v>
                </c:pt>
                <c:pt idx="11">
                  <c:v>1850</c:v>
                </c:pt>
                <c:pt idx="14">
                  <c:v>1955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873</c:v>
                </c:pt>
                <c:pt idx="3">
                  <c:v>910</c:v>
                </c:pt>
                <c:pt idx="6">
                  <c:v>875</c:v>
                </c:pt>
                <c:pt idx="9">
                  <c:v>845</c:v>
                </c:pt>
                <c:pt idx="12">
                  <c:v>843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83</c:v>
                </c:pt>
                <c:pt idx="3">
                  <c:v>104</c:v>
                </c:pt>
                <c:pt idx="6">
                  <c:v>92</c:v>
                </c:pt>
                <c:pt idx="9">
                  <c:v>83</c:v>
                </c:pt>
                <c:pt idx="12">
                  <c:v>126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2302</c:v>
                </c:pt>
                <c:pt idx="3">
                  <c:v>2180</c:v>
                </c:pt>
                <c:pt idx="6">
                  <c:v>2081</c:v>
                </c:pt>
                <c:pt idx="9">
                  <c:v>1994</c:v>
                </c:pt>
                <c:pt idx="12">
                  <c:v>1932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c:v>
                </c:pt>
                <c:pt idx="3">
                  <c:v>5</c:v>
                </c:pt>
                <c:pt idx="6">
                  <c:v>3</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4300</c:v>
                </c:pt>
                <c:pt idx="3">
                  <c:v>4039</c:v>
                </c:pt>
                <c:pt idx="6">
                  <c:v>3837</c:v>
                </c:pt>
                <c:pt idx="9">
                  <c:v>3691</c:v>
                </c:pt>
                <c:pt idx="12">
                  <c:v>3748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2436992"/>
        <c:axId val="122439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1149</c:v>
                </c:pt>
                <c:pt idx="2">
                  <c:v>#N/A</c:v>
                </c:pt>
                <c:pt idx="3">
                  <c:v>#N/A</c:v>
                </c:pt>
                <c:pt idx="4">
                  <c:v>864</c:v>
                </c:pt>
                <c:pt idx="5">
                  <c:v>#N/A</c:v>
                </c:pt>
                <c:pt idx="6">
                  <c:v>#N/A</c:v>
                </c:pt>
                <c:pt idx="7">
                  <c:v>701</c:v>
                </c:pt>
                <c:pt idx="8">
                  <c:v>#N/A</c:v>
                </c:pt>
                <c:pt idx="9">
                  <c:v>#N/A</c:v>
                </c:pt>
                <c:pt idx="10">
                  <c:v>333</c:v>
                </c:pt>
                <c:pt idx="11">
                  <c:v>#N/A</c:v>
                </c:pt>
                <c:pt idx="12">
                  <c:v>#N/A</c:v>
                </c:pt>
                <c:pt idx="13">
                  <c:v>254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2436992"/>
        <c:axId val="122439168"/>
      </c:lineChart>
      <c:catAx>
        <c:axId val="12243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439168"/>
        <c:crosses val="autoZero"/>
        <c:auto val="1"/>
        <c:lblAlgn val="ctr"/>
        <c:lblOffset val="100"/>
        <c:tickLblSkip val="1"/>
        <c:tickMarkSkip val="1"/>
        <c:noMultiLvlLbl val="0"/>
      </c:catAx>
      <c:valAx>
        <c:axId val="12243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3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{69273CD3-89B7-4747-A57B-21CA0B00C5C7}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8E9-40ED-83CC-93CD27DBF6B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{385DC5EB-D23F-42EA-8490-0C0E25198975}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8E9-40ED-83CC-93CD27DBF6B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{899274F9-1F0D-44BC-AE39-46E01B0E158F}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8E9-40ED-83CC-93CD27DBF6B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{B95FDC54-8620-4109-985D-E3B4B0EBFD39}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8E9-40ED-83CC-93CD27DBF6B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{BBBAA764-C76E-4E1C-9E0D-1DDA9652501D}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8E9-40ED-83CC-93CD27DBF6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8E9-40ED-83CC-93CD27DBF6B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{08E52BBF-AA31-46F9-BB02-66325C59CCF0}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8E9-40ED-83CC-93CD27DBF6B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{7209CC24-B6EB-42EC-ADF5-A3DE3C77F335}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8E9-40ED-83CC-93CD27DBF6B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{FF3FED59-543B-4777-8183-558A97510FD7}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8E9-40ED-83CC-93CD27DBF6B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{909EAD7B-2901-4EE9-856A-EDCBFF0C3B75}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8E9-40ED-83CC-93CD27DBF6B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{AA3C8CF7-1A8D-4E7D-BC79-BE92C5C75F96}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8E9-40ED-83CC-93CD27DBF6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8E9-40ED-83CC-93CD27DBF6B4}"/>
            </c:ext>
          </c:extLst>
        </c:ser>
        <c:dLbls>
          <c:showLegendKey val="0"/>
          <c:showVal val="0"/>
          <c:showCatName val="0"/>
          <c:showSerName val="0"/>
          <c:showPercent val="0"/>
          <c:showBubbleSize val="0"/>
        </c:dLbls>
        <c:axId val="72799360"/>
        <c:axId val="72801280"/>
      </c:scatterChart>
      <c:valAx>
        <c:axId val="727993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01280"/>
        <c:crosses val="autoZero"/>
        <c:crossBetween val="midCat"/>
      </c:valAx>
      <c:valAx>
        <c:axId val="728012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99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{87616195-1332-4076-9702-4E70239D9FFF}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6CE-48E2-90AB-BE8A2182D8F2}"/>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{C8D70006-B855-4A4C-8839-F7161E1D4CF3}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6CE-48E2-90AB-BE8A2182D8F2}"/>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{E93B9B5A-4621-43B5-AD6E-606BF605DB5B}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6CE-48E2-90AB-BE8A2182D8F2}"/>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{780CA0C0-38F7-4481-87A6-B21D967AAFD7}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6CE-48E2-90AB-BE8A2182D8F2}"/>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{702837F6-AC48-4CA2-A034-43D389D0D43F}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6CE-48E2-90AB-BE8A2182D8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9.5</c:v>
                </c:pt>
                <c:pt idx="2">
                  <c:v>8.1</c:v>
                </c:pt>
                <c:pt idx="3">
                  <c:v>7.1</c:v>
                </c:pt>
                <c:pt idx="4">
                  <c:v>6.9</c:v>
                </c:pt>
              </c:numCache>
            </c:numRef>
          </c:xVal>
          <c:yVal>
            <c:numRef>
              <c:f>公会計指標分析・財政指標組合せ分析表!$K$73:$O$73</c:f>
              <c:numCache>
                <c:formatCode>#,##0.0;"▲ "#,##0.0</c:formatCode>
                <c:ptCount val="5"/>
                <c:pt idx="0">
                  <c:v>56.6</c:v>
                </c:pt>
                <c:pt idx="1">
                  <c:v>42.3</c:v>
                </c:pt>
                <c:pt idx="2">
                  <c:v>35.200000000000003</c:v>
                </c:pt>
                <c:pt idx="3">
                  <c:v>16.100000000000001</c:v>
                </c:pt>
                <c:pt idx="4">
                  <c:v>12.5</c:v>
                </c:pt>
              </c:numCache>
            </c:numRef>
          </c:yVal>
          <c:smooth val="0"/>
          <c:extLst>
            <c:ext xmlns:c16="http://schemas.microsoft.com/office/drawing/2014/chart" uri="{C3380CC4-5D6E-409C-BE32-E72D297353CC}">
              <c16:uniqueId val="{00000005-26CE-48E2-90AB-BE8A2182D8F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{13F4C119-E090-4E65-9FBA-0763809142BD}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6CE-48E2-90AB-BE8A2182D8F2}"/>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{A072B684-5EB1-4AB0-A29A-B4D640BA3646}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6CE-48E2-90AB-BE8A2182D8F2}"/>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{1D1CACD4-6C31-4659-ADA1-A33D25CB8D8B}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6CE-48E2-90AB-BE8A2182D8F2}"/>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{941AF74B-45A3-47D5-B57D-9AD3738BF545}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6CE-48E2-90AB-BE8A2182D8F2}"/>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{66DA950E-C1BF-461C-A054-B0343525684D}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6CE-48E2-90AB-BE8A2182D8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26CE-48E2-90AB-BE8A2182D8F2}"/>
            </c:ext>
          </c:extLst>
        </c:ser>
        <c:dLbls>
          <c:showLegendKey val="0"/>
          <c:showVal val="0"/>
          <c:showCatName val="0"/>
          <c:showSerName val="0"/>
          <c:showPercent val="0"/>
          <c:showBubbleSize val="0"/>
        </c:dLbls>
        <c:axId val="72844032"/>
        <c:axId val="72845952"/>
      </c:scatterChart>
      <c:valAx>
        <c:axId val="72844032"/>
        <c:scaling>
          <c:orientation val="minMax"/>
          <c:max val="11.6"/>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45952"/>
        <c:crosses val="autoZero"/>
        <c:crossBetween val="midCat"/>
      </c:valAx>
      <c:valAx>
        <c:axId val="72845952"/>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44032"/>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元利償還金は、自立推進計画に沿った事業の実施で借入</a:t>
          </a:r>
          <a:endParaRPr lang="ja-JP" altLang="ja-JP" sz="1400">
            <a:effectLst/>
          </a:endParaRPr>
        </a:p>
        <a:p>
          <a:r>
            <a:rPr lang="ja-JP" altLang="ja-JP" sz="1100" baseline="0">
              <a:solidFill>
                <a:schemeClr val="dk1"/>
              </a:solidFill>
              <a:effectLst/>
              <a:latin typeface="+mn-lt"/>
              <a:ea typeface="+mn-ea"/>
              <a:cs typeface="+mn-cs"/>
            </a:rPr>
            <a:t>を抑制したことにより減少となっており、公営企業債の元</a:t>
          </a:r>
          <a:endParaRPr lang="ja-JP" altLang="ja-JP" sz="1400">
            <a:effectLst/>
          </a:endParaRPr>
        </a:p>
        <a:p>
          <a:r>
            <a:rPr lang="ja-JP" altLang="ja-JP" sz="1100" baseline="0">
              <a:solidFill>
                <a:schemeClr val="dk1"/>
              </a:solidFill>
              <a:effectLst/>
              <a:latin typeface="+mn-lt"/>
              <a:ea typeface="+mn-ea"/>
              <a:cs typeface="+mn-cs"/>
            </a:rPr>
            <a:t>利償還金に対する繰入金は平成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a:t>
          </a:r>
          <a:endParaRPr lang="ja-JP" altLang="ja-JP" sz="1400">
            <a:effectLst/>
          </a:endParaRPr>
        </a:p>
        <a:p>
          <a:r>
            <a:rPr lang="ja-JP" altLang="ja-JP" sz="1100" baseline="0">
              <a:solidFill>
                <a:schemeClr val="dk1"/>
              </a:solidFill>
              <a:effectLst/>
              <a:latin typeface="+mn-lt"/>
              <a:ea typeface="+mn-ea"/>
              <a:cs typeface="+mn-cs"/>
            </a:rPr>
            <a:t>の繰上償還により減少となった。</a:t>
          </a:r>
          <a:endParaRPr lang="ja-JP" altLang="ja-JP" sz="1400">
            <a:effectLst/>
          </a:endParaRPr>
        </a:p>
        <a:p>
          <a:r>
            <a:rPr lang="ja-JP" altLang="ja-JP" sz="1100" baseline="0">
              <a:solidFill>
                <a:schemeClr val="dk1"/>
              </a:solidFill>
              <a:effectLst/>
              <a:latin typeface="+mn-lt"/>
              <a:ea typeface="+mn-ea"/>
              <a:cs typeface="+mn-cs"/>
            </a:rPr>
            <a:t>　算入公債費等は、定期償還により減少傾向ではあるもの</a:t>
          </a:r>
          <a:endParaRPr lang="ja-JP" altLang="ja-JP" sz="1400">
            <a:effectLst/>
          </a:endParaRPr>
        </a:p>
        <a:p>
          <a:r>
            <a:rPr lang="ja-JP" altLang="ja-JP" sz="1100" baseline="0">
              <a:solidFill>
                <a:schemeClr val="dk1"/>
              </a:solidFill>
              <a:effectLst/>
              <a:latin typeface="+mn-lt"/>
              <a:ea typeface="+mn-ea"/>
              <a:cs typeface="+mn-cs"/>
            </a:rPr>
            <a:t>の交付税措置のある過疎対策事業債の借入を行っているた</a:t>
          </a:r>
          <a:endParaRPr lang="ja-JP" altLang="ja-JP" sz="1400">
            <a:effectLst/>
          </a:endParaRPr>
        </a:p>
        <a:p>
          <a:pPr fontAlgn="base"/>
          <a:r>
            <a:rPr lang="ja-JP" altLang="ja-JP" sz="1100" baseline="0">
              <a:solidFill>
                <a:schemeClr val="dk1"/>
              </a:solidFill>
              <a:effectLst/>
              <a:latin typeface="+mn-lt"/>
              <a:ea typeface="+mn-ea"/>
              <a:cs typeface="+mn-cs"/>
            </a:rPr>
            <a:t>め減少幅は少ないと推測される。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将来負担額の地方債現在高及び公営企業債等繰入見込み額</a:t>
          </a:r>
          <a:endParaRPr lang="ja-JP" altLang="ja-JP" sz="1400">
            <a:effectLst/>
          </a:endParaRPr>
        </a:p>
        <a:p>
          <a:r>
            <a:rPr lang="ja-JP" altLang="ja-JP" sz="1100" baseline="0">
              <a:solidFill>
                <a:schemeClr val="dk1"/>
              </a:solidFill>
              <a:effectLst/>
              <a:latin typeface="+mn-lt"/>
              <a:ea typeface="+mn-ea"/>
              <a:cs typeface="+mn-cs"/>
            </a:rPr>
            <a:t>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年度までの繰上償還及び自立推進</a:t>
          </a:r>
          <a:endParaRPr lang="ja-JP" altLang="ja-JP" sz="1400">
            <a:effectLst/>
          </a:endParaRPr>
        </a:p>
        <a:p>
          <a:r>
            <a:rPr lang="ja-JP" altLang="ja-JP" sz="1100" baseline="0">
              <a:solidFill>
                <a:schemeClr val="dk1"/>
              </a:solidFill>
              <a:effectLst/>
              <a:latin typeface="+mn-lt"/>
              <a:ea typeface="+mn-ea"/>
              <a:cs typeface="+mn-cs"/>
            </a:rPr>
            <a:t>計画に沿った事業の実施で借入を抑制したことにより大幅に</a:t>
          </a:r>
          <a:endParaRPr lang="ja-JP" altLang="ja-JP" sz="1400">
            <a:effectLst/>
          </a:endParaRPr>
        </a:p>
        <a:p>
          <a:r>
            <a:rPr lang="ja-JP" altLang="ja-JP" sz="1100" baseline="0">
              <a:solidFill>
                <a:schemeClr val="dk1"/>
              </a:solidFill>
              <a:effectLst/>
              <a:latin typeface="+mn-lt"/>
              <a:ea typeface="+mn-ea"/>
              <a:cs typeface="+mn-cs"/>
            </a:rPr>
            <a:t>減少となった。</a:t>
          </a:r>
          <a:endParaRPr lang="ja-JP" altLang="ja-JP" sz="1400">
            <a:effectLst/>
          </a:endParaRPr>
        </a:p>
        <a:p>
          <a:r>
            <a:rPr lang="ja-JP" altLang="ja-JP" sz="1100" baseline="0">
              <a:solidFill>
                <a:schemeClr val="dk1"/>
              </a:solidFill>
              <a:effectLst/>
              <a:latin typeface="+mn-lt"/>
              <a:ea typeface="+mn-ea"/>
              <a:cs typeface="+mn-cs"/>
            </a:rPr>
            <a:t>　充当可能財源等は、充当可能基金の積み立てにより大幅な</a:t>
          </a:r>
          <a:endParaRPr lang="ja-JP" altLang="ja-JP" sz="1400">
            <a:effectLst/>
          </a:endParaRPr>
        </a:p>
        <a:p>
          <a:r>
            <a:rPr lang="ja-JP" altLang="ja-JP" sz="1100" baseline="0">
              <a:solidFill>
                <a:schemeClr val="dk1"/>
              </a:solidFill>
              <a:effectLst/>
              <a:latin typeface="+mn-lt"/>
              <a:ea typeface="+mn-ea"/>
              <a:cs typeface="+mn-cs"/>
            </a:rPr>
            <a:t>増額となった。</a:t>
          </a:r>
          <a:endParaRPr lang="ja-JP" altLang="ja-JP" sz="1400">
            <a:effectLst/>
          </a:endParaRPr>
        </a:p>
        <a:p>
          <a:r>
            <a:rPr lang="ja-JP" altLang="ja-JP" sz="1100" baseline="0">
              <a:solidFill>
                <a:schemeClr val="dk1"/>
              </a:solidFill>
              <a:effectLst/>
              <a:latin typeface="+mn-lt"/>
              <a:ea typeface="+mn-ea"/>
              <a:cs typeface="+mn-cs"/>
            </a:rPr>
            <a:t>　それらにより将来負担比率の分子は減少している。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4,344
4,310
215.93
4,041,022
3,885,974
66,144
2,481,547
3,747,888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12.5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4,344
4,310
215.93
4,041,022
3,885,974
66,144
2,481,547
3,747,888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4,344
4,310
215.93
4,041,022
3,885,974
66,144
2,481,547
3,747,888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4,344
4,310
215.93
4,041,022
3,885,974
66,144
2,481,547
3,747,888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人口の減少や全国平均を上回る高齢化率に加え、町内の基幹産業の低迷により財政基盤が弱</a:t>
          </a:r>
          <a:r>
            <a:rPr lang="ja-JP" altLang="en-US" sz="1100" baseline="0">
              <a:solidFill>
                <a:schemeClr val="dk1"/>
              </a:solidFill>
              <a:effectLst/>
              <a:latin typeface="+mn-lt"/>
              <a:ea typeface="+mn-ea"/>
              <a:cs typeface="+mn-cs"/>
            </a:rPr>
            <a:t>い状況である</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今</a:t>
          </a:r>
          <a:r>
            <a:rPr lang="ja-JP" altLang="ja-JP" sz="1100" baseline="0">
              <a:solidFill>
                <a:schemeClr val="dk1"/>
              </a:solidFill>
              <a:effectLst/>
              <a:latin typeface="+mn-lt"/>
              <a:ea typeface="+mn-ea"/>
              <a:cs typeface="+mn-cs"/>
            </a:rPr>
            <a:t>年度策定</a:t>
          </a:r>
          <a:r>
            <a:rPr lang="ja-JP" altLang="en-US" sz="1100" baseline="0">
              <a:solidFill>
                <a:schemeClr val="dk1"/>
              </a:solidFill>
              <a:effectLst/>
              <a:latin typeface="+mn-lt"/>
              <a:ea typeface="+mn-ea"/>
              <a:cs typeface="+mn-cs"/>
            </a:rPr>
            <a:t>される第</a:t>
          </a:r>
          <a:r>
            <a:rPr lang="en-US" altLang="ja-JP" sz="1100" baseline="0">
              <a:solidFill>
                <a:schemeClr val="dk1"/>
              </a:solidFill>
              <a:effectLst/>
              <a:latin typeface="+mn-lt"/>
              <a:ea typeface="+mn-ea"/>
              <a:cs typeface="+mn-cs"/>
            </a:rPr>
            <a:t>10</a:t>
          </a:r>
          <a:r>
            <a:rPr lang="ja-JP" altLang="en-US" sz="1100" baseline="0">
              <a:solidFill>
                <a:schemeClr val="dk1"/>
              </a:solidFill>
              <a:effectLst/>
              <a:latin typeface="+mn-lt"/>
              <a:ea typeface="+mn-ea"/>
              <a:cs typeface="+mn-cs"/>
            </a:rPr>
            <a:t>次南木曽町総合</a:t>
          </a:r>
          <a:r>
            <a:rPr lang="ja-JP" altLang="ja-JP" sz="1100" baseline="0">
              <a:solidFill>
                <a:schemeClr val="dk1"/>
              </a:solidFill>
              <a:effectLst/>
              <a:latin typeface="+mn-lt"/>
              <a:ea typeface="+mn-ea"/>
              <a:cs typeface="+mn-cs"/>
            </a:rPr>
            <a:t>計画に沿った施策を実行し</a:t>
          </a:r>
          <a:r>
            <a:rPr lang="ja-JP" altLang="en-US" sz="1100" baseline="0">
              <a:solidFill>
                <a:schemeClr val="dk1"/>
              </a:solidFill>
              <a:effectLst/>
              <a:latin typeface="+mn-lt"/>
              <a:ea typeface="+mn-ea"/>
              <a:cs typeface="+mn-cs"/>
            </a:rPr>
            <a:t>、「</a:t>
          </a:r>
          <a:r>
            <a:rPr lang="ja-JP" altLang="ja-JP" sz="1100">
              <a:solidFill>
                <a:schemeClr val="dk1"/>
              </a:solidFill>
              <a:effectLst/>
              <a:latin typeface="+mn-lt"/>
              <a:ea typeface="+mn-ea"/>
              <a:cs typeface="+mn-cs"/>
            </a:rPr>
            <a:t>住んで良かった、暮らしてよかった、住むなら南木曽町</a:t>
          </a:r>
          <a:r>
            <a:rPr lang="ja-JP" altLang="en-US" sz="1100">
              <a:solidFill>
                <a:schemeClr val="dk1"/>
              </a:solidFill>
              <a:effectLst/>
              <a:latin typeface="+mn-lt"/>
              <a:ea typeface="+mn-ea"/>
              <a:cs typeface="+mn-cs"/>
            </a:rPr>
            <a:t>」</a:t>
          </a:r>
          <a:r>
            <a:rPr lang="ja-JP" altLang="ja-JP" sz="1100" baseline="0">
              <a:solidFill>
                <a:schemeClr val="dk1"/>
              </a:solidFill>
              <a:effectLst/>
              <a:latin typeface="+mn-lt"/>
              <a:ea typeface="+mn-ea"/>
              <a:cs typeface="+mn-cs"/>
            </a:rPr>
            <a:t>を展開しつつ行政の効率化に努めることにより、財政の健全化を目指す。</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71120</xdr:rowOff>
    </xdr:from>
    <xdr:to>
      <xdr:col>7</xdr:col>
      <xdr:colOff>152400</xdr:colOff>
      <xdr:row>43</xdr:row>
      <xdr:rowOff>77153</xdr:rowOff>
    </xdr:to>
    <xdr:cxnSp macro="">
      <xdr:nvCxnSpPr>
        <xdr:cNvPr id="63" name="直線コネクタ 62"/>
        <xdr:cNvCxnSpPr/>
      </xdr:nvCxnSpPr>
      <xdr:spPr>
        <a:xfrm flipV="1">
          <a:off x="4114800" y="744347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77153</xdr:rowOff>
    </xdr:from>
    <xdr:to>
      <xdr:col>6</xdr:col>
      <xdr:colOff>0</xdr:colOff>
      <xdr:row>43</xdr:row>
      <xdr:rowOff>77153</xdr:rowOff>
    </xdr:to>
    <xdr:cxnSp macro="">
      <xdr:nvCxnSpPr>
        <xdr:cNvPr id="66" name="直線コネクタ 65"/>
        <xdr:cNvCxnSpPr/>
      </xdr:nvCxnSpPr>
      <xdr:spPr>
        <a:xfrm>
          <a:off x="3225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118762</xdr:rowOff>
    </xdr:from>
    <xdr:ext cx="736600" cy="259045"/>
    <xdr:sp macro="" textlink="">
      <xdr:nvSpPr>
        <xdr:cNvPr id="68" name="テキスト ボックス 67"/>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77153</xdr:rowOff>
    </xdr:from>
    <xdr:to>
      <xdr:col>4</xdr:col>
      <xdr:colOff>482600</xdr:colOff>
      <xdr:row>43</xdr:row>
      <xdr:rowOff>77153</xdr:rowOff>
    </xdr:to>
    <xdr:cxnSp macro="">
      <xdr:nvCxnSpPr>
        <xdr:cNvPr id="69" name="直線コネクタ 68"/>
        <xdr:cNvCxnSpPr/>
      </xdr:nvCxnSpPr>
      <xdr:spPr>
        <a:xfrm>
          <a:off x="2336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20320</xdr:rowOff>
    </xdr:from>
    <xdr:to>
      <xdr:col>4</xdr:col>
      <xdr:colOff>533400</xdr:colOff>
      <xdr:row>43</xdr:row>
      <xdr:rowOff>121920</xdr:rowOff>
    </xdr:to>
    <xdr:sp macro="" textlink="">
      <xdr:nvSpPr>
        <xdr:cNvPr id="70" name="フローチャート : 判断 69"/>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132097</xdr:rowOff>
    </xdr:from>
    <xdr:ext cx="762000" cy="259045"/>
    <xdr:sp macro="" textlink="">
      <xdr:nvSpPr>
        <xdr:cNvPr id="71" name="テキスト ボックス 70"/>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77153</xdr:rowOff>
    </xdr:from>
    <xdr:to>
      <xdr:col>3</xdr:col>
      <xdr:colOff>279400</xdr:colOff>
      <xdr:row>43</xdr:row>
      <xdr:rowOff>77153</xdr:rowOff>
    </xdr:to>
    <xdr:cxnSp macro="">
      <xdr:nvCxnSpPr>
        <xdr:cNvPr id="72" name="直線コネクタ 71"/>
        <xdr:cNvCxnSpPr/>
      </xdr:nvCxnSpPr>
      <xdr:spPr>
        <a:xfrm>
          <a:off x="1447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3" name="フローチャート : 判断 72"/>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4" name="テキスト ボックス 73"/>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5" name="フローチャート : 判断 74"/>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6" name="テキスト ボックス 75"/>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82" name="円/楕円 81"/>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132097</xdr:rowOff>
    </xdr:from>
    <xdr:ext cx="762000" cy="259045"/>
    <xdr:sp macro="" textlink="">
      <xdr:nvSpPr>
        <xdr:cNvPr id="83" name="財政力該当値テキスト"/>
        <xdr:cNvSpPr txBox="1"/>
      </xdr:nvSpPr>
      <xdr:spPr>
        <a:xfrm>
          <a:off x="50419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26353</xdr:rowOff>
    </xdr:from>
    <xdr:to>
      <xdr:col>6</xdr:col>
      <xdr:colOff>50800</xdr:colOff>
      <xdr:row>43</xdr:row>
      <xdr:rowOff>127953</xdr:rowOff>
    </xdr:to>
    <xdr:sp macro="" textlink="">
      <xdr:nvSpPr>
        <xdr:cNvPr id="84" name="円/楕円 83"/>
        <xdr:cNvSpPr/>
      </xdr:nvSpPr>
      <xdr:spPr>
        <a:xfrm>
          <a:off x="4064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138130</xdr:rowOff>
    </xdr:from>
    <xdr:ext cx="736600" cy="259045"/>
    <xdr:sp macro="" textlink="">
      <xdr:nvSpPr>
        <xdr:cNvPr id="85" name="テキスト ボックス 84"/>
        <xdr:cNvSpPr txBox="1"/>
      </xdr:nvSpPr>
      <xdr:spPr>
        <a:xfrm>
          <a:off x="3733800" y="7167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26353</xdr:rowOff>
    </xdr:from>
    <xdr:to>
      <xdr:col>4</xdr:col>
      <xdr:colOff>533400</xdr:colOff>
      <xdr:row>43</xdr:row>
      <xdr:rowOff>127953</xdr:rowOff>
    </xdr:to>
    <xdr:sp macro="" textlink="">
      <xdr:nvSpPr>
        <xdr:cNvPr id="86" name="円/楕円 85"/>
        <xdr:cNvSpPr/>
      </xdr:nvSpPr>
      <xdr:spPr>
        <a:xfrm>
          <a:off x="3175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112730</xdr:rowOff>
    </xdr:from>
    <xdr:ext cx="762000" cy="259045"/>
    <xdr:sp macro="" textlink="">
      <xdr:nvSpPr>
        <xdr:cNvPr id="87" name="テキスト ボックス 86"/>
        <xdr:cNvSpPr txBox="1"/>
      </xdr:nvSpPr>
      <xdr:spPr>
        <a:xfrm>
          <a:off x="2844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26353</xdr:rowOff>
    </xdr:from>
    <xdr:to>
      <xdr:col>3</xdr:col>
      <xdr:colOff>330200</xdr:colOff>
      <xdr:row>43</xdr:row>
      <xdr:rowOff>127953</xdr:rowOff>
    </xdr:to>
    <xdr:sp macro="" textlink="">
      <xdr:nvSpPr>
        <xdr:cNvPr id="88" name="円/楕円 87"/>
        <xdr:cNvSpPr/>
      </xdr:nvSpPr>
      <xdr:spPr>
        <a:xfrm>
          <a:off x="2286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112730</xdr:rowOff>
    </xdr:from>
    <xdr:ext cx="762000" cy="259045"/>
    <xdr:sp macro="" textlink="">
      <xdr:nvSpPr>
        <xdr:cNvPr id="89" name="テキスト ボックス 88"/>
        <xdr:cNvSpPr txBox="1"/>
      </xdr:nvSpPr>
      <xdr:spPr>
        <a:xfrm>
          <a:off x="1955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26353</xdr:rowOff>
    </xdr:from>
    <xdr:to>
      <xdr:col>2</xdr:col>
      <xdr:colOff>127000</xdr:colOff>
      <xdr:row>43</xdr:row>
      <xdr:rowOff>127953</xdr:rowOff>
    </xdr:to>
    <xdr:sp macro="" textlink="">
      <xdr:nvSpPr>
        <xdr:cNvPr id="90" name="円/楕円 89"/>
        <xdr:cNvSpPr/>
      </xdr:nvSpPr>
      <xdr:spPr>
        <a:xfrm>
          <a:off x="1397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112730</xdr:rowOff>
    </xdr:from>
    <xdr:ext cx="762000" cy="259045"/>
    <xdr:sp macro="" textlink="">
      <xdr:nvSpPr>
        <xdr:cNvPr id="91" name="テキスト ボックス 90"/>
        <xdr:cNvSpPr txBox="1"/>
      </xdr:nvSpPr>
      <xdr:spPr>
        <a:xfrm>
          <a:off x="1066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　類似団体を上回ることが</a:t>
          </a:r>
          <a:r>
            <a:rPr lang="ja-JP" altLang="en-US" sz="1100" baseline="0">
              <a:solidFill>
                <a:schemeClr val="dk1"/>
              </a:solidFill>
              <a:effectLst/>
              <a:latin typeface="+mn-lt"/>
              <a:ea typeface="+mn-ea"/>
              <a:cs typeface="+mn-cs"/>
            </a:rPr>
            <a:t>多い</a:t>
          </a:r>
          <a:r>
            <a:rPr lang="ja-JP" altLang="ja-JP" sz="1100" baseline="0">
              <a:solidFill>
                <a:schemeClr val="dk1"/>
              </a:solidFill>
              <a:effectLst/>
              <a:latin typeface="+mn-lt"/>
              <a:ea typeface="+mn-ea"/>
              <a:cs typeface="+mn-cs"/>
            </a:rPr>
            <a:t>ため、今後も公債費や人件費の抑制など</a:t>
          </a:r>
          <a:endParaRPr lang="ja-JP" altLang="ja-JP" sz="1400">
            <a:effectLst/>
          </a:endParaRPr>
        </a:p>
        <a:p>
          <a:pPr fontAlgn="base"/>
          <a:r>
            <a:rPr lang="ja-JP" altLang="ja-JP" sz="1100" baseline="0">
              <a:solidFill>
                <a:schemeClr val="dk1"/>
              </a:solidFill>
              <a:effectLst/>
              <a:latin typeface="+mn-lt"/>
              <a:ea typeface="+mn-ea"/>
              <a:cs typeface="+mn-cs"/>
            </a:rPr>
            <a:t>行政改革の取組みを通じて義務的経費の削減に努め、財政の弾力化を図る。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58928</xdr:rowOff>
    </xdr:from>
    <xdr:to>
      <xdr:col>7</xdr:col>
      <xdr:colOff>152400</xdr:colOff>
      <xdr:row>62</xdr:row>
      <xdr:rowOff>136144</xdr:rowOff>
    </xdr:to>
    <xdr:cxnSp macro="">
      <xdr:nvCxnSpPr>
        <xdr:cNvPr id="124" name="直線コネクタ 123"/>
        <xdr:cNvCxnSpPr/>
      </xdr:nvCxnSpPr>
      <xdr:spPr>
        <a:xfrm>
          <a:off x="4114800" y="1068882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62</xdr:row>
      <xdr:rowOff>112014</xdr:rowOff>
    </xdr:to>
    <xdr:cxnSp macro="">
      <xdr:nvCxnSpPr>
        <xdr:cNvPr id="127" name="直線コネクタ 126"/>
        <xdr:cNvCxnSpPr/>
      </xdr:nvCxnSpPr>
      <xdr:spPr>
        <a:xfrm flipV="1">
          <a:off x="3225800" y="1068882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62</xdr:row>
      <xdr:rowOff>112014</xdr:rowOff>
    </xdr:to>
    <xdr:cxnSp macro="">
      <xdr:nvCxnSpPr>
        <xdr:cNvPr id="130" name="直線コネクタ 129"/>
        <xdr:cNvCxnSpPr/>
      </xdr:nvCxnSpPr>
      <xdr:spPr>
        <a:xfrm>
          <a:off x="2336800" y="106550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31" name="フローチャート : 判断 130"/>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32" name="テキスト ボックス 131"/>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25146</xdr:rowOff>
    </xdr:from>
    <xdr:to>
      <xdr:col>3</xdr:col>
      <xdr:colOff>279400</xdr:colOff>
      <xdr:row>63</xdr:row>
      <xdr:rowOff>46736</xdr:rowOff>
    </xdr:to>
    <xdr:cxnSp macro="">
      <xdr:nvCxnSpPr>
        <xdr:cNvPr id="133" name="直線コネクタ 132"/>
        <xdr:cNvCxnSpPr/>
      </xdr:nvCxnSpPr>
      <xdr:spPr>
        <a:xfrm flipV="1">
          <a:off x="1447800" y="1065504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4" name="フローチャート : 判断 133"/>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35" name="テキスト ボックス 134"/>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36" name="フローチャート : 判断 135"/>
        <xdr:cNvSpPr/>
      </xdr:nvSpPr>
      <xdr:spPr>
        <a:xfrm>
          <a:off x="1397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18559</xdr:rowOff>
    </xdr:from>
    <xdr:ext cx="762000" cy="259045"/>
    <xdr:sp macro="" textlink="">
      <xdr:nvSpPr>
        <xdr:cNvPr id="137" name="テキスト ボックス 136"/>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43" name="円/楕円 142"/>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57421</xdr:rowOff>
    </xdr:from>
    <xdr:ext cx="762000" cy="259045"/>
    <xdr:sp macro="" textlink="">
      <xdr:nvSpPr>
        <xdr:cNvPr id="144" name="財政構造の弾力性該当値テキスト"/>
        <xdr:cNvSpPr txBox="1"/>
      </xdr:nvSpPr>
      <xdr:spPr>
        <a:xfrm>
          <a:off x="5041900" y="106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8128</xdr:rowOff>
    </xdr:from>
    <xdr:to>
      <xdr:col>6</xdr:col>
      <xdr:colOff>50800</xdr:colOff>
      <xdr:row>62</xdr:row>
      <xdr:rowOff>109728</xdr:rowOff>
    </xdr:to>
    <xdr:sp macro="" textlink="">
      <xdr:nvSpPr>
        <xdr:cNvPr id="145" name="円/楕円 144"/>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94505</xdr:rowOff>
    </xdr:from>
    <xdr:ext cx="736600" cy="259045"/>
    <xdr:sp macro="" textlink="">
      <xdr:nvSpPr>
        <xdr:cNvPr id="146" name="テキスト ボックス 145"/>
        <xdr:cNvSpPr txBox="1"/>
      </xdr:nvSpPr>
      <xdr:spPr>
        <a:xfrm>
          <a:off x="3733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61214</xdr:rowOff>
    </xdr:from>
    <xdr:to>
      <xdr:col>4</xdr:col>
      <xdr:colOff>533400</xdr:colOff>
      <xdr:row>62</xdr:row>
      <xdr:rowOff>162814</xdr:rowOff>
    </xdr:to>
    <xdr:sp macro="" textlink="">
      <xdr:nvSpPr>
        <xdr:cNvPr id="147" name="円/楕円 146"/>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48" name="テキスト ボックス 147"/>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49" name="円/楕円 148"/>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60723</xdr:rowOff>
    </xdr:from>
    <xdr:ext cx="762000" cy="259045"/>
    <xdr:sp macro="" textlink="">
      <xdr:nvSpPr>
        <xdr:cNvPr id="150" name="テキスト ボックス 149"/>
        <xdr:cNvSpPr txBox="1"/>
      </xdr:nvSpPr>
      <xdr:spPr>
        <a:xfrm>
          <a:off x="1955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51" name="円/楕円 150"/>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82313</xdr:rowOff>
    </xdr:from>
    <xdr:ext cx="762000" cy="259045"/>
    <xdr:sp macro="" textlink="">
      <xdr:nvSpPr>
        <xdr:cNvPr id="152" name="テキスト ボックス 151"/>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[268,913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人口</a:t>
          </a:r>
          <a:r>
            <a:rPr lang="en-US" altLang="ja-JP" sz="1100" baseline="0">
              <a:solidFill>
                <a:schemeClr val="dk1"/>
              </a:solidFill>
              <a:effectLst/>
              <a:latin typeface="+mn-lt"/>
              <a:ea typeface="+mn-ea"/>
              <a:cs typeface="+mn-cs"/>
            </a:rPr>
            <a:t>1</a:t>
          </a:r>
          <a:r>
            <a:rPr lang="ja-JP" altLang="ja-JP" sz="1100" baseline="0">
              <a:solidFill>
                <a:schemeClr val="dk1"/>
              </a:solidFill>
              <a:effectLst/>
              <a:latin typeface="+mn-lt"/>
              <a:ea typeface="+mn-ea"/>
              <a:cs typeface="+mn-cs"/>
            </a:rPr>
            <a:t>人当たり人件費・物件費が高い水準にあるのは、主に人件費が要因となっている。</a:t>
          </a:r>
          <a:endParaRPr lang="ja-JP" altLang="ja-JP" sz="1400">
            <a:effectLst/>
          </a:endParaRPr>
        </a:p>
        <a:p>
          <a:r>
            <a:rPr lang="ja-JP" altLang="ja-JP" sz="1100" baseline="0">
              <a:solidFill>
                <a:schemeClr val="dk1"/>
              </a:solidFill>
              <a:effectLst/>
              <a:latin typeface="+mn-lt"/>
              <a:ea typeface="+mn-ea"/>
              <a:cs typeface="+mn-cs"/>
            </a:rPr>
            <a:t>これは主に保育園などの施設が多いことや妻籠宿保存事業に係る人件費等による。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142435</xdr:rowOff>
    </xdr:from>
    <xdr:to>
      <xdr:col>7</xdr:col>
      <xdr:colOff>152400</xdr:colOff>
      <xdr:row>81</xdr:row>
      <xdr:rowOff>164757</xdr:rowOff>
    </xdr:to>
    <xdr:cxnSp macro="">
      <xdr:nvCxnSpPr>
        <xdr:cNvPr id="188" name="直線コネクタ 187"/>
        <xdr:cNvCxnSpPr/>
      </xdr:nvCxnSpPr>
      <xdr:spPr>
        <a:xfrm>
          <a:off x="4114800" y="14029885"/>
          <a:ext cx="838200" cy="2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166533</xdr:rowOff>
    </xdr:from>
    <xdr:ext cx="762000" cy="259045"/>
    <xdr:sp macro="" textlink="">
      <xdr:nvSpPr>
        <xdr:cNvPr id="189" name="人件費・物件費等の状況平均値テキスト"/>
        <xdr:cNvSpPr txBox="1"/>
      </xdr:nvSpPr>
      <xdr:spPr>
        <a:xfrm>
          <a:off x="5041900" y="14053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142435</xdr:rowOff>
    </xdr:from>
    <xdr:to>
      <xdr:col>6</xdr:col>
      <xdr:colOff>0</xdr:colOff>
      <xdr:row>81</xdr:row>
      <xdr:rowOff>143689</xdr:rowOff>
    </xdr:to>
    <xdr:cxnSp macro="">
      <xdr:nvCxnSpPr>
        <xdr:cNvPr id="191" name="直線コネクタ 190"/>
        <xdr:cNvCxnSpPr/>
      </xdr:nvCxnSpPr>
      <xdr:spPr>
        <a:xfrm flipV="1">
          <a:off x="3225800" y="14029885"/>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193" name="テキスト ボックス 192"/>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106415</xdr:rowOff>
    </xdr:from>
    <xdr:to>
      <xdr:col>4</xdr:col>
      <xdr:colOff>482600</xdr:colOff>
      <xdr:row>81</xdr:row>
      <xdr:rowOff>143689</xdr:rowOff>
    </xdr:to>
    <xdr:cxnSp macro="">
      <xdr:nvCxnSpPr>
        <xdr:cNvPr id="194" name="直線コネクタ 193"/>
        <xdr:cNvCxnSpPr/>
      </xdr:nvCxnSpPr>
      <xdr:spPr>
        <a:xfrm>
          <a:off x="2336800" y="13993865"/>
          <a:ext cx="889000" cy="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195" name="フローチャート : 判断 194"/>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7338</xdr:rowOff>
    </xdr:from>
    <xdr:ext cx="762000" cy="259045"/>
    <xdr:sp macro="" textlink="">
      <xdr:nvSpPr>
        <xdr:cNvPr id="196" name="テキスト ボックス 195"/>
        <xdr:cNvSpPr txBox="1"/>
      </xdr:nvSpPr>
      <xdr:spPr>
        <a:xfrm>
          <a:off x="2844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106415</xdr:rowOff>
    </xdr:from>
    <xdr:to>
      <xdr:col>3</xdr:col>
      <xdr:colOff>279400</xdr:colOff>
      <xdr:row>81</xdr:row>
      <xdr:rowOff>108190</xdr:rowOff>
    </xdr:to>
    <xdr:cxnSp macro="">
      <xdr:nvCxnSpPr>
        <xdr:cNvPr id="197" name="直線コネクタ 196"/>
        <xdr:cNvCxnSpPr/>
      </xdr:nvCxnSpPr>
      <xdr:spPr>
        <a:xfrm flipV="1">
          <a:off x="1447800" y="13993865"/>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198" name="フローチャート : 判断 197"/>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155120</xdr:rowOff>
    </xdr:from>
    <xdr:ext cx="762000" cy="259045"/>
    <xdr:sp macro="" textlink="">
      <xdr:nvSpPr>
        <xdr:cNvPr id="199" name="テキスト ボックス 198"/>
        <xdr:cNvSpPr txBox="1"/>
      </xdr:nvSpPr>
      <xdr:spPr>
        <a:xfrm>
          <a:off x="1955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0" name="フローチャート : 判断 199"/>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138409</xdr:rowOff>
    </xdr:from>
    <xdr:ext cx="762000" cy="259045"/>
    <xdr:sp macro="" textlink="">
      <xdr:nvSpPr>
        <xdr:cNvPr id="201" name="テキスト ボックス 200"/>
        <xdr:cNvSpPr txBox="1"/>
      </xdr:nvSpPr>
      <xdr:spPr>
        <a:xfrm>
          <a:off x="1066800" y="1419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113957</xdr:rowOff>
    </xdr:from>
    <xdr:to>
      <xdr:col>7</xdr:col>
      <xdr:colOff>203200</xdr:colOff>
      <xdr:row>82</xdr:row>
      <xdr:rowOff>44107</xdr:rowOff>
    </xdr:to>
    <xdr:sp macro="" textlink="">
      <xdr:nvSpPr>
        <xdr:cNvPr id="207" name="円/楕円 206"/>
        <xdr:cNvSpPr/>
      </xdr:nvSpPr>
      <xdr:spPr>
        <a:xfrm>
          <a:off x="4902200" y="140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35234</xdr:rowOff>
    </xdr:from>
    <xdr:ext cx="762000" cy="259045"/>
    <xdr:sp macro="" textlink="">
      <xdr:nvSpPr>
        <xdr:cNvPr id="208" name="人件費・物件費等の状況該当値テキスト"/>
        <xdr:cNvSpPr txBox="1"/>
      </xdr:nvSpPr>
      <xdr:spPr>
        <a:xfrm>
          <a:off x="5041900" y="1392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268,913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91635</xdr:rowOff>
    </xdr:from>
    <xdr:to>
      <xdr:col>6</xdr:col>
      <xdr:colOff>50800</xdr:colOff>
      <xdr:row>82</xdr:row>
      <xdr:rowOff>21785</xdr:rowOff>
    </xdr:to>
    <xdr:sp macro="" textlink="">
      <xdr:nvSpPr>
        <xdr:cNvPr id="209" name="円/楕円 208"/>
        <xdr:cNvSpPr/>
      </xdr:nvSpPr>
      <xdr:spPr>
        <a:xfrm>
          <a:off x="4064000" y="1397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31962</xdr:rowOff>
    </xdr:from>
    <xdr:ext cx="736600" cy="259045"/>
    <xdr:sp macro="" textlink="">
      <xdr:nvSpPr>
        <xdr:cNvPr id="210" name="テキスト ボックス 209"/>
        <xdr:cNvSpPr txBox="1"/>
      </xdr:nvSpPr>
      <xdr:spPr>
        <a:xfrm>
          <a:off x="3733800" y="1374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249,485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92889</xdr:rowOff>
    </xdr:from>
    <xdr:to>
      <xdr:col>4</xdr:col>
      <xdr:colOff>533400</xdr:colOff>
      <xdr:row>82</xdr:row>
      <xdr:rowOff>23039</xdr:rowOff>
    </xdr:to>
    <xdr:sp macro="" textlink="">
      <xdr:nvSpPr>
        <xdr:cNvPr id="211" name="円/楕円 210"/>
        <xdr:cNvSpPr/>
      </xdr:nvSpPr>
      <xdr:spPr>
        <a:xfrm>
          <a:off x="3175000" y="139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33216</xdr:rowOff>
    </xdr:from>
    <xdr:ext cx="762000" cy="259045"/>
    <xdr:sp macro="" textlink="">
      <xdr:nvSpPr>
        <xdr:cNvPr id="212" name="テキスト ボックス 211"/>
        <xdr:cNvSpPr txBox="1"/>
      </xdr:nvSpPr>
      <xdr:spPr>
        <a:xfrm>
          <a:off x="2844800" y="137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250,577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55615</xdr:rowOff>
    </xdr:from>
    <xdr:to>
      <xdr:col>3</xdr:col>
      <xdr:colOff>330200</xdr:colOff>
      <xdr:row>81</xdr:row>
      <xdr:rowOff>157215</xdr:rowOff>
    </xdr:to>
    <xdr:sp macro="" textlink="">
      <xdr:nvSpPr>
        <xdr:cNvPr id="213" name="円/楕円 212"/>
        <xdr:cNvSpPr/>
      </xdr:nvSpPr>
      <xdr:spPr>
        <a:xfrm>
          <a:off x="2286000" y="139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167392</xdr:rowOff>
    </xdr:from>
    <xdr:ext cx="762000" cy="259045"/>
    <xdr:sp macro="" textlink="">
      <xdr:nvSpPr>
        <xdr:cNvPr id="214" name="テキスト ボックス 213"/>
        <xdr:cNvSpPr txBox="1"/>
      </xdr:nvSpPr>
      <xdr:spPr>
        <a:xfrm>
          <a:off x="1955800" y="1371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218,138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57390</xdr:rowOff>
    </xdr:from>
    <xdr:to>
      <xdr:col>2</xdr:col>
      <xdr:colOff>127000</xdr:colOff>
      <xdr:row>81</xdr:row>
      <xdr:rowOff>158990</xdr:rowOff>
    </xdr:to>
    <xdr:sp macro="" textlink="">
      <xdr:nvSpPr>
        <xdr:cNvPr id="215" name="円/楕円 214"/>
        <xdr:cNvSpPr/>
      </xdr:nvSpPr>
      <xdr:spPr>
        <a:xfrm>
          <a:off x="1397000" y="1394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169167</xdr:rowOff>
    </xdr:from>
    <xdr:ext cx="762000" cy="259045"/>
    <xdr:sp macro="" textlink="">
      <xdr:nvSpPr>
        <xdr:cNvPr id="216" name="テキスト ボックス 215"/>
        <xdr:cNvSpPr txBox="1"/>
      </xdr:nvSpPr>
      <xdr:spPr>
        <a:xfrm>
          <a:off x="1066800" y="1371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職員の年齢構成が高くなっているため類似団体の平均を上回っている。</a:t>
          </a:r>
          <a:endParaRPr lang="ja-JP" altLang="ja-JP" sz="1400">
            <a:effectLst/>
          </a:endParaRPr>
        </a:p>
        <a:p>
          <a:r>
            <a:rPr lang="ja-JP" altLang="ja-JP" sz="1100" baseline="0">
              <a:solidFill>
                <a:schemeClr val="dk1"/>
              </a:solidFill>
              <a:effectLst/>
              <a:latin typeface="+mn-lt"/>
              <a:ea typeface="+mn-ea"/>
              <a:cs typeface="+mn-cs"/>
            </a:rPr>
            <a:t>　定数管理の適正化に努めることにより類似団体平均水準まで低下するよう努める。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86</xdr:row>
      <xdr:rowOff>13123</xdr:rowOff>
    </xdr:to>
    <xdr:cxnSp macro="">
      <xdr:nvCxnSpPr>
        <xdr:cNvPr id="250" name="直線コネクタ 249"/>
        <xdr:cNvCxnSpPr/>
      </xdr:nvCxnSpPr>
      <xdr:spPr>
        <a:xfrm flipV="1">
          <a:off x="16179800" y="1467738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86</xdr:row>
      <xdr:rowOff>13123</xdr:rowOff>
    </xdr:to>
    <xdr:cxnSp macro="">
      <xdr:nvCxnSpPr>
        <xdr:cNvPr id="253" name="直線コネクタ 252"/>
        <xdr:cNvCxnSpPr/>
      </xdr:nvCxnSpPr>
      <xdr:spPr>
        <a:xfrm>
          <a:off x="15290800" y="146934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4" name="フローチャート : 判断 253"/>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55" name="テキスト ボックス 254"/>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85</xdr:row>
      <xdr:rowOff>120227</xdr:rowOff>
    </xdr:to>
    <xdr:cxnSp macro="">
      <xdr:nvCxnSpPr>
        <xdr:cNvPr id="256" name="直線コネクタ 255"/>
        <xdr:cNvCxnSpPr/>
      </xdr:nvCxnSpPr>
      <xdr:spPr>
        <a:xfrm>
          <a:off x="14401800" y="1466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31750</xdr:rowOff>
    </xdr:from>
    <xdr:to>
      <xdr:col>22</xdr:col>
      <xdr:colOff>254000</xdr:colOff>
      <xdr:row>84</xdr:row>
      <xdr:rowOff>133350</xdr:rowOff>
    </xdr:to>
    <xdr:sp macro="" textlink="">
      <xdr:nvSpPr>
        <xdr:cNvPr id="257" name="フローチャート : 判断 256"/>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143527</xdr:rowOff>
    </xdr:from>
    <xdr:ext cx="762000" cy="259045"/>
    <xdr:sp macro="" textlink="">
      <xdr:nvSpPr>
        <xdr:cNvPr id="258" name="テキスト ボックス 257"/>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89</xdr:row>
      <xdr:rowOff>77893</xdr:rowOff>
    </xdr:to>
    <xdr:cxnSp macro="">
      <xdr:nvCxnSpPr>
        <xdr:cNvPr id="259" name="直線コネクタ 258"/>
        <xdr:cNvCxnSpPr/>
      </xdr:nvCxnSpPr>
      <xdr:spPr>
        <a:xfrm flipV="1">
          <a:off x="13512800" y="14661304"/>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23707</xdr:rowOff>
    </xdr:from>
    <xdr:to>
      <xdr:col>21</xdr:col>
      <xdr:colOff>50800</xdr:colOff>
      <xdr:row>84</xdr:row>
      <xdr:rowOff>125307</xdr:rowOff>
    </xdr:to>
    <xdr:sp macro="" textlink="">
      <xdr:nvSpPr>
        <xdr:cNvPr id="260" name="フローチャート : 判断 259"/>
        <xdr:cNvSpPr/>
      </xdr:nvSpPr>
      <xdr:spPr>
        <a:xfrm>
          <a:off x="14351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135484</xdr:rowOff>
    </xdr:from>
    <xdr:ext cx="762000" cy="259045"/>
    <xdr:sp macro="" textlink="">
      <xdr:nvSpPr>
        <xdr:cNvPr id="261" name="テキスト ボックス 260"/>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112607</xdr:rowOff>
    </xdr:from>
    <xdr:to>
      <xdr:col>19</xdr:col>
      <xdr:colOff>533400</xdr:colOff>
      <xdr:row>88</xdr:row>
      <xdr:rowOff>42757</xdr:rowOff>
    </xdr:to>
    <xdr:sp macro="" textlink="">
      <xdr:nvSpPr>
        <xdr:cNvPr id="262" name="フローチャート : 判断 261"/>
        <xdr:cNvSpPr/>
      </xdr:nvSpPr>
      <xdr:spPr>
        <a:xfrm>
          <a:off x="13462000" y="1502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52934</xdr:rowOff>
    </xdr:from>
    <xdr:ext cx="762000" cy="259045"/>
    <xdr:sp macro="" textlink="">
      <xdr:nvSpPr>
        <xdr:cNvPr id="263" name="テキスト ボックス 262"/>
        <xdr:cNvSpPr txBox="1"/>
      </xdr:nvSpPr>
      <xdr:spPr>
        <a:xfrm>
          <a:off x="13131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69" name="円/楕円 268"/>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0"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71" name="円/楕円 270"/>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72" name="テキスト ボックス 271"/>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3" name="円/楕円 272"/>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74" name="テキスト ボックス 27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37254</xdr:rowOff>
    </xdr:from>
    <xdr:to>
      <xdr:col>21</xdr:col>
      <xdr:colOff>50800</xdr:colOff>
      <xdr:row>85</xdr:row>
      <xdr:rowOff>138854</xdr:rowOff>
    </xdr:to>
    <xdr:sp macro="" textlink="">
      <xdr:nvSpPr>
        <xdr:cNvPr id="275" name="円/楕円 274"/>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76" name="テキスト ボックス 27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7" name="円/楕円 276"/>
        <xdr:cNvSpPr/>
      </xdr:nvSpPr>
      <xdr:spPr>
        <a:xfrm>
          <a:off x="13462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8" name="テキスト ボックス 277"/>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当町は地形的に山に囲まれており、地域が点在しているため保育園が多いこと</a:t>
          </a:r>
          <a:r>
            <a:rPr lang="ja-JP" altLang="en-US" sz="1100" baseline="0">
              <a:solidFill>
                <a:schemeClr val="dk1"/>
              </a:solidFill>
              <a:effectLst/>
              <a:latin typeface="+mn-lt"/>
              <a:ea typeface="+mn-ea"/>
              <a:cs typeface="+mn-cs"/>
            </a:rPr>
            <a:t>、</a:t>
          </a:r>
          <a:endParaRPr lang="ja-JP" altLang="ja-JP" sz="1400">
            <a:effectLst/>
          </a:endParaRPr>
        </a:p>
        <a:p>
          <a:r>
            <a:rPr lang="ja-JP" altLang="ja-JP" sz="1100" baseline="0">
              <a:solidFill>
                <a:schemeClr val="dk1"/>
              </a:solidFill>
              <a:effectLst/>
              <a:latin typeface="+mn-lt"/>
              <a:ea typeface="+mn-ea"/>
              <a:cs typeface="+mn-cs"/>
            </a:rPr>
            <a:t>また、妻籠宿保存対策等に職員を配置しているため比較的多い水準にある。</a:t>
          </a:r>
          <a:endParaRPr lang="ja-JP" altLang="ja-JP" sz="1400">
            <a:effectLst/>
          </a:endParaRPr>
        </a:p>
        <a:p>
          <a:r>
            <a:rPr lang="ja-JP" altLang="ja-JP" sz="1100" baseline="0">
              <a:solidFill>
                <a:schemeClr val="dk1"/>
              </a:solidFill>
              <a:effectLst/>
              <a:latin typeface="+mn-lt"/>
              <a:ea typeface="+mn-ea"/>
              <a:cs typeface="+mn-cs"/>
            </a:rPr>
            <a:t>　今後は、自立推進計画に沿った削減に努める</a:t>
          </a:r>
          <a:r>
            <a:rPr lang="ja-JP" altLang="en-US" sz="110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66893</xdr:rowOff>
    </xdr:from>
    <xdr:to>
      <xdr:col>24</xdr:col>
      <xdr:colOff>558800</xdr:colOff>
      <xdr:row>59</xdr:row>
      <xdr:rowOff>84128</xdr:rowOff>
    </xdr:to>
    <xdr:cxnSp macro="">
      <xdr:nvCxnSpPr>
        <xdr:cNvPr id="315" name="直線コネクタ 314"/>
        <xdr:cNvCxnSpPr/>
      </xdr:nvCxnSpPr>
      <xdr:spPr>
        <a:xfrm>
          <a:off x="16179800" y="101824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6" name="定員管理の状況平均値テキスト"/>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48278</xdr:rowOff>
    </xdr:from>
    <xdr:to>
      <xdr:col>23</xdr:col>
      <xdr:colOff>406400</xdr:colOff>
      <xdr:row>59</xdr:row>
      <xdr:rowOff>66893</xdr:rowOff>
    </xdr:to>
    <xdr:cxnSp macro="">
      <xdr:nvCxnSpPr>
        <xdr:cNvPr id="318" name="直線コネクタ 317"/>
        <xdr:cNvCxnSpPr/>
      </xdr:nvCxnSpPr>
      <xdr:spPr>
        <a:xfrm>
          <a:off x="15290800" y="10163828"/>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9" name="フローチャート : 判断 318"/>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20" name="テキスト ボックス 319"/>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20012</xdr:rowOff>
    </xdr:from>
    <xdr:to>
      <xdr:col>22</xdr:col>
      <xdr:colOff>203200</xdr:colOff>
      <xdr:row>59</xdr:row>
      <xdr:rowOff>48278</xdr:rowOff>
    </xdr:to>
    <xdr:cxnSp macro="">
      <xdr:nvCxnSpPr>
        <xdr:cNvPr id="321" name="直線コネクタ 320"/>
        <xdr:cNvCxnSpPr/>
      </xdr:nvCxnSpPr>
      <xdr:spPr>
        <a:xfrm>
          <a:off x="14401800" y="10135562"/>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11485</xdr:rowOff>
    </xdr:from>
    <xdr:to>
      <xdr:col>22</xdr:col>
      <xdr:colOff>254000</xdr:colOff>
      <xdr:row>60</xdr:row>
      <xdr:rowOff>113085</xdr:rowOff>
    </xdr:to>
    <xdr:sp macro="" textlink="">
      <xdr:nvSpPr>
        <xdr:cNvPr id="322" name="フローチャート : 判断 321"/>
        <xdr:cNvSpPr/>
      </xdr:nvSpPr>
      <xdr:spPr>
        <a:xfrm>
          <a:off x="15240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97862</xdr:rowOff>
    </xdr:from>
    <xdr:ext cx="762000" cy="259045"/>
    <xdr:sp macro="" textlink="">
      <xdr:nvSpPr>
        <xdr:cNvPr id="323" name="テキスト ボックス 322"/>
        <xdr:cNvSpPr txBox="1"/>
      </xdr:nvSpPr>
      <xdr:spPr>
        <a:xfrm>
          <a:off x="14909800" y="1038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17599</xdr:rowOff>
    </xdr:from>
    <xdr:to>
      <xdr:col>21</xdr:col>
      <xdr:colOff>0</xdr:colOff>
      <xdr:row>59</xdr:row>
      <xdr:rowOff>20012</xdr:rowOff>
    </xdr:to>
    <xdr:cxnSp macro="">
      <xdr:nvCxnSpPr>
        <xdr:cNvPr id="324" name="直線コネクタ 323"/>
        <xdr:cNvCxnSpPr/>
      </xdr:nvCxnSpPr>
      <xdr:spPr>
        <a:xfrm>
          <a:off x="13512800" y="1013314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160528</xdr:rowOff>
    </xdr:from>
    <xdr:to>
      <xdr:col>21</xdr:col>
      <xdr:colOff>50800</xdr:colOff>
      <xdr:row>60</xdr:row>
      <xdr:rowOff>90678</xdr:rowOff>
    </xdr:to>
    <xdr:sp macro="" textlink="">
      <xdr:nvSpPr>
        <xdr:cNvPr id="325" name="フローチャート : 判断 324"/>
        <xdr:cNvSpPr/>
      </xdr:nvSpPr>
      <xdr:spPr>
        <a:xfrm>
          <a:off x="14351000" y="1027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75455</xdr:rowOff>
    </xdr:from>
    <xdr:ext cx="762000" cy="259045"/>
    <xdr:sp macro="" textlink="">
      <xdr:nvSpPr>
        <xdr:cNvPr id="326" name="テキスト ボックス 325"/>
        <xdr:cNvSpPr txBox="1"/>
      </xdr:nvSpPr>
      <xdr:spPr>
        <a:xfrm>
          <a:off x="140208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168801</xdr:rowOff>
    </xdr:from>
    <xdr:to>
      <xdr:col>19</xdr:col>
      <xdr:colOff>533400</xdr:colOff>
      <xdr:row>60</xdr:row>
      <xdr:rowOff>98951</xdr:rowOff>
    </xdr:to>
    <xdr:sp macro="" textlink="">
      <xdr:nvSpPr>
        <xdr:cNvPr id="327" name="フローチャート : 判断 326"/>
        <xdr:cNvSpPr/>
      </xdr:nvSpPr>
      <xdr:spPr>
        <a:xfrm>
          <a:off x="13462000" y="1028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83728</xdr:rowOff>
    </xdr:from>
    <xdr:ext cx="762000" cy="259045"/>
    <xdr:sp macro="" textlink="">
      <xdr:nvSpPr>
        <xdr:cNvPr id="328" name="テキスト ボックス 327"/>
        <xdr:cNvSpPr txBox="1"/>
      </xdr:nvSpPr>
      <xdr:spPr>
        <a:xfrm>
          <a:off x="13131800" y="1037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33328</xdr:rowOff>
    </xdr:from>
    <xdr:to>
      <xdr:col>24</xdr:col>
      <xdr:colOff>609600</xdr:colOff>
      <xdr:row>59</xdr:row>
      <xdr:rowOff>134928</xdr:rowOff>
    </xdr:to>
    <xdr:sp macro="" textlink="">
      <xdr:nvSpPr>
        <xdr:cNvPr id="334" name="円/楕円 333"/>
        <xdr:cNvSpPr/>
      </xdr:nvSpPr>
      <xdr:spPr>
        <a:xfrm>
          <a:off x="16967200" y="101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49855</xdr:rowOff>
    </xdr:from>
    <xdr:ext cx="762000" cy="259045"/>
    <xdr:sp macro="" textlink="">
      <xdr:nvSpPr>
        <xdr:cNvPr id="335" name="定員管理の状況該当値テキスト"/>
        <xdr:cNvSpPr txBox="1"/>
      </xdr:nvSpPr>
      <xdr:spPr>
        <a:xfrm>
          <a:off x="17106900" y="99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16093</xdr:rowOff>
    </xdr:from>
    <xdr:to>
      <xdr:col>23</xdr:col>
      <xdr:colOff>457200</xdr:colOff>
      <xdr:row>59</xdr:row>
      <xdr:rowOff>117693</xdr:rowOff>
    </xdr:to>
    <xdr:sp macro="" textlink="">
      <xdr:nvSpPr>
        <xdr:cNvPr id="336" name="円/楕円 335"/>
        <xdr:cNvSpPr/>
      </xdr:nvSpPr>
      <xdr:spPr>
        <a:xfrm>
          <a:off x="16129000" y="1013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102470</xdr:rowOff>
    </xdr:from>
    <xdr:ext cx="736600" cy="259045"/>
    <xdr:sp macro="" textlink="">
      <xdr:nvSpPr>
        <xdr:cNvPr id="337" name="テキスト ボックス 336"/>
        <xdr:cNvSpPr txBox="1"/>
      </xdr:nvSpPr>
      <xdr:spPr>
        <a:xfrm>
          <a:off x="15798800" y="1021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168928</xdr:rowOff>
    </xdr:from>
    <xdr:to>
      <xdr:col>22</xdr:col>
      <xdr:colOff>254000</xdr:colOff>
      <xdr:row>59</xdr:row>
      <xdr:rowOff>99078</xdr:rowOff>
    </xdr:to>
    <xdr:sp macro="" textlink="">
      <xdr:nvSpPr>
        <xdr:cNvPr id="338" name="円/楕円 337"/>
        <xdr:cNvSpPr/>
      </xdr:nvSpPr>
      <xdr:spPr>
        <a:xfrm>
          <a:off x="15240000" y="101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109255</xdr:rowOff>
    </xdr:from>
    <xdr:ext cx="762000" cy="259045"/>
    <xdr:sp macro="" textlink="">
      <xdr:nvSpPr>
        <xdr:cNvPr id="339" name="テキスト ボックス 338"/>
        <xdr:cNvSpPr txBox="1"/>
      </xdr:nvSpPr>
      <xdr:spPr>
        <a:xfrm>
          <a:off x="14909800" y="988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140662</xdr:rowOff>
    </xdr:from>
    <xdr:to>
      <xdr:col>21</xdr:col>
      <xdr:colOff>50800</xdr:colOff>
      <xdr:row>59</xdr:row>
      <xdr:rowOff>70812</xdr:rowOff>
    </xdr:to>
    <xdr:sp macro="" textlink="">
      <xdr:nvSpPr>
        <xdr:cNvPr id="340" name="円/楕円 339"/>
        <xdr:cNvSpPr/>
      </xdr:nvSpPr>
      <xdr:spPr>
        <a:xfrm>
          <a:off x="14351000" y="1008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80989</xdr:rowOff>
    </xdr:from>
    <xdr:ext cx="762000" cy="259045"/>
    <xdr:sp macro="" textlink="">
      <xdr:nvSpPr>
        <xdr:cNvPr id="341" name="テキスト ボックス 340"/>
        <xdr:cNvSpPr txBox="1"/>
      </xdr:nvSpPr>
      <xdr:spPr>
        <a:xfrm>
          <a:off x="14020800" y="985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138249</xdr:rowOff>
    </xdr:from>
    <xdr:to>
      <xdr:col>19</xdr:col>
      <xdr:colOff>533400</xdr:colOff>
      <xdr:row>59</xdr:row>
      <xdr:rowOff>68399</xdr:rowOff>
    </xdr:to>
    <xdr:sp macro="" textlink="">
      <xdr:nvSpPr>
        <xdr:cNvPr id="342" name="円/楕円 341"/>
        <xdr:cNvSpPr/>
      </xdr:nvSpPr>
      <xdr:spPr>
        <a:xfrm>
          <a:off x="134620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78576</xdr:rowOff>
    </xdr:from>
    <xdr:ext cx="762000" cy="259045"/>
    <xdr:sp macro="" textlink="">
      <xdr:nvSpPr>
        <xdr:cNvPr id="343" name="テキスト ボックス 342"/>
        <xdr:cNvSpPr txBox="1"/>
      </xdr:nvSpPr>
      <xdr:spPr>
        <a:xfrm>
          <a:off x="13131800" y="985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年度まで行った補償金免除繰上償還の実施により減少と</a:t>
          </a:r>
          <a:endParaRPr lang="ja-JP" altLang="ja-JP" sz="1400">
            <a:effectLst/>
          </a:endParaRPr>
        </a:p>
        <a:p>
          <a:r>
            <a:rPr lang="ja-JP" altLang="ja-JP" sz="1100" baseline="0">
              <a:solidFill>
                <a:schemeClr val="dk1"/>
              </a:solidFill>
              <a:effectLst/>
              <a:latin typeface="+mn-lt"/>
              <a:ea typeface="+mn-ea"/>
              <a:cs typeface="+mn-cs"/>
            </a:rPr>
            <a:t>なり、</a:t>
          </a:r>
          <a:r>
            <a:rPr lang="ja-JP" altLang="en-US" sz="1100" baseline="0">
              <a:solidFill>
                <a:schemeClr val="dk1"/>
              </a:solidFill>
              <a:effectLst/>
              <a:latin typeface="+mn-lt"/>
              <a:ea typeface="+mn-ea"/>
              <a:cs typeface="+mn-cs"/>
            </a:rPr>
            <a:t>実質公債費比率</a:t>
          </a:r>
          <a:r>
            <a:rPr lang="ja-JP" altLang="ja-JP" sz="1100" baseline="0">
              <a:solidFill>
                <a:schemeClr val="dk1"/>
              </a:solidFill>
              <a:effectLst/>
              <a:latin typeface="+mn-lt"/>
              <a:ea typeface="+mn-ea"/>
              <a:cs typeface="+mn-cs"/>
            </a:rPr>
            <a:t>は低くなってきている。</a:t>
          </a:r>
          <a:endParaRPr lang="ja-JP" altLang="ja-JP" sz="1400">
            <a:effectLst/>
          </a:endParaRPr>
        </a:p>
        <a:p>
          <a:r>
            <a:rPr lang="ja-JP" altLang="ja-JP" sz="1100" baseline="0">
              <a:solidFill>
                <a:schemeClr val="dk1"/>
              </a:solidFill>
              <a:effectLst/>
              <a:latin typeface="+mn-lt"/>
              <a:ea typeface="+mn-ea"/>
              <a:cs typeface="+mn-cs"/>
            </a:rPr>
            <a:t>　引き続き自立推進の精神で適切な事業計画及び実施により新規起債発行の抑制</a:t>
          </a:r>
          <a:endParaRPr lang="ja-JP" altLang="ja-JP" sz="1400">
            <a:effectLst/>
          </a:endParaRPr>
        </a:p>
        <a:p>
          <a:r>
            <a:rPr lang="ja-JP" altLang="ja-JP" sz="1100" baseline="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3" name="直線コネクタ 372"/>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7" name="直線コネクタ 37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59872</xdr:rowOff>
    </xdr:from>
    <xdr:to>
      <xdr:col>24</xdr:col>
      <xdr:colOff>558800</xdr:colOff>
      <xdr:row>42</xdr:row>
      <xdr:rowOff>82852</xdr:rowOff>
    </xdr:to>
    <xdr:cxnSp macro="">
      <xdr:nvCxnSpPr>
        <xdr:cNvPr id="378" name="直線コネクタ 377"/>
        <xdr:cNvCxnSpPr/>
      </xdr:nvCxnSpPr>
      <xdr:spPr>
        <a:xfrm flipV="1">
          <a:off x="16179800" y="72607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93634</xdr:rowOff>
    </xdr:from>
    <xdr:ext cx="762000" cy="259045"/>
    <xdr:sp macro="" textlink="">
      <xdr:nvSpPr>
        <xdr:cNvPr id="379" name="公債費負担の状況平均値テキスト"/>
        <xdr:cNvSpPr txBox="1"/>
      </xdr:nvSpPr>
      <xdr:spPr>
        <a:xfrm>
          <a:off x="17106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80" name="フローチャート : 判断 379"/>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82852</xdr:rowOff>
    </xdr:from>
    <xdr:to>
      <xdr:col>23</xdr:col>
      <xdr:colOff>406400</xdr:colOff>
      <xdr:row>43</xdr:row>
      <xdr:rowOff>26307</xdr:rowOff>
    </xdr:to>
    <xdr:cxnSp macro="">
      <xdr:nvCxnSpPr>
        <xdr:cNvPr id="381" name="直線コネクタ 380"/>
        <xdr:cNvCxnSpPr/>
      </xdr:nvCxnSpPr>
      <xdr:spPr>
        <a:xfrm flipV="1">
          <a:off x="15290800" y="72837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2" name="フローチャート : 判断 381"/>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3" name="テキスト ボックス 382"/>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26307</xdr:rowOff>
    </xdr:from>
    <xdr:to>
      <xdr:col>22</xdr:col>
      <xdr:colOff>203200</xdr:colOff>
      <xdr:row>44</xdr:row>
      <xdr:rowOff>15724</xdr:rowOff>
    </xdr:to>
    <xdr:cxnSp macro="">
      <xdr:nvCxnSpPr>
        <xdr:cNvPr id="384" name="直線コネクタ 383"/>
        <xdr:cNvCxnSpPr/>
      </xdr:nvCxnSpPr>
      <xdr:spPr>
        <a:xfrm flipV="1">
          <a:off x="14401800" y="73986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100995</xdr:rowOff>
    </xdr:from>
    <xdr:to>
      <xdr:col>22</xdr:col>
      <xdr:colOff>254000</xdr:colOff>
      <xdr:row>43</xdr:row>
      <xdr:rowOff>31145</xdr:rowOff>
    </xdr:to>
    <xdr:sp macro="" textlink="">
      <xdr:nvSpPr>
        <xdr:cNvPr id="385" name="フローチャート : 判断 384"/>
        <xdr:cNvSpPr/>
      </xdr:nvSpPr>
      <xdr:spPr>
        <a:xfrm>
          <a:off x="15240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41322</xdr:rowOff>
    </xdr:from>
    <xdr:ext cx="762000" cy="259045"/>
    <xdr:sp macro="" textlink="">
      <xdr:nvSpPr>
        <xdr:cNvPr id="386" name="テキスト ボックス 385"/>
        <xdr:cNvSpPr txBox="1"/>
      </xdr:nvSpPr>
      <xdr:spPr>
        <a:xfrm>
          <a:off x="14909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15724</xdr:rowOff>
    </xdr:from>
    <xdr:to>
      <xdr:col>21</xdr:col>
      <xdr:colOff>0</xdr:colOff>
      <xdr:row>45</xdr:row>
      <xdr:rowOff>28122</xdr:rowOff>
    </xdr:to>
    <xdr:cxnSp macro="">
      <xdr:nvCxnSpPr>
        <xdr:cNvPr id="387" name="直線コネクタ 386"/>
        <xdr:cNvCxnSpPr/>
      </xdr:nvCxnSpPr>
      <xdr:spPr>
        <a:xfrm flipV="1">
          <a:off x="13512800" y="7559524"/>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32959</xdr:rowOff>
    </xdr:from>
    <xdr:to>
      <xdr:col>21</xdr:col>
      <xdr:colOff>50800</xdr:colOff>
      <xdr:row>43</xdr:row>
      <xdr:rowOff>134559</xdr:rowOff>
    </xdr:to>
    <xdr:sp macro="" textlink="">
      <xdr:nvSpPr>
        <xdr:cNvPr id="388" name="フローチャート : 判断 387"/>
        <xdr:cNvSpPr/>
      </xdr:nvSpPr>
      <xdr:spPr>
        <a:xfrm>
          <a:off x="14351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144736</xdr:rowOff>
    </xdr:from>
    <xdr:ext cx="762000" cy="259045"/>
    <xdr:sp macro="" textlink="">
      <xdr:nvSpPr>
        <xdr:cNvPr id="389" name="テキスト ボックス 388"/>
        <xdr:cNvSpPr txBox="1"/>
      </xdr:nvSpPr>
      <xdr:spPr>
        <a:xfrm>
          <a:off x="14020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390" name="フローチャート : 判断 389"/>
        <xdr:cNvSpPr/>
      </xdr:nvSpPr>
      <xdr:spPr>
        <a:xfrm>
          <a:off x="13462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99682</xdr:rowOff>
    </xdr:from>
    <xdr:ext cx="762000" cy="259045"/>
    <xdr:sp macro="" textlink="">
      <xdr:nvSpPr>
        <xdr:cNvPr id="391" name="テキスト ボックス 390"/>
        <xdr:cNvSpPr txBox="1"/>
      </xdr:nvSpPr>
      <xdr:spPr>
        <a:xfrm>
          <a:off x="13131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9072</xdr:rowOff>
    </xdr:from>
    <xdr:to>
      <xdr:col>24</xdr:col>
      <xdr:colOff>609600</xdr:colOff>
      <xdr:row>42</xdr:row>
      <xdr:rowOff>110672</xdr:rowOff>
    </xdr:to>
    <xdr:sp macro="" textlink="">
      <xdr:nvSpPr>
        <xdr:cNvPr id="397" name="円/楕円 396"/>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152599</xdr:rowOff>
    </xdr:from>
    <xdr:ext cx="762000" cy="259045"/>
    <xdr:sp macro="" textlink="">
      <xdr:nvSpPr>
        <xdr:cNvPr id="398" name="公債費負担の状況該当値テキスト"/>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32052</xdr:rowOff>
    </xdr:from>
    <xdr:to>
      <xdr:col>23</xdr:col>
      <xdr:colOff>457200</xdr:colOff>
      <xdr:row>42</xdr:row>
      <xdr:rowOff>133652</xdr:rowOff>
    </xdr:to>
    <xdr:sp macro="" textlink="">
      <xdr:nvSpPr>
        <xdr:cNvPr id="399" name="円/楕円 398"/>
        <xdr:cNvSpPr/>
      </xdr:nvSpPr>
      <xdr:spPr>
        <a:xfrm>
          <a:off x="16129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143829</xdr:rowOff>
    </xdr:from>
    <xdr:ext cx="736600" cy="259045"/>
    <xdr:sp macro="" textlink="">
      <xdr:nvSpPr>
        <xdr:cNvPr id="400" name="テキスト ボックス 399"/>
        <xdr:cNvSpPr txBox="1"/>
      </xdr:nvSpPr>
      <xdr:spPr>
        <a:xfrm>
          <a:off x="15798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146957</xdr:rowOff>
    </xdr:from>
    <xdr:to>
      <xdr:col>22</xdr:col>
      <xdr:colOff>254000</xdr:colOff>
      <xdr:row>43</xdr:row>
      <xdr:rowOff>77107</xdr:rowOff>
    </xdr:to>
    <xdr:sp macro="" textlink="">
      <xdr:nvSpPr>
        <xdr:cNvPr id="401" name="円/楕円 400"/>
        <xdr:cNvSpPr/>
      </xdr:nvSpPr>
      <xdr:spPr>
        <a:xfrm>
          <a:off x="15240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61884</xdr:rowOff>
    </xdr:from>
    <xdr:ext cx="762000" cy="259045"/>
    <xdr:sp macro="" textlink="">
      <xdr:nvSpPr>
        <xdr:cNvPr id="402" name="テキスト ボックス 401"/>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136374</xdr:rowOff>
    </xdr:from>
    <xdr:to>
      <xdr:col>21</xdr:col>
      <xdr:colOff>50800</xdr:colOff>
      <xdr:row>44</xdr:row>
      <xdr:rowOff>66524</xdr:rowOff>
    </xdr:to>
    <xdr:sp macro="" textlink="">
      <xdr:nvSpPr>
        <xdr:cNvPr id="403" name="円/楕円 402"/>
        <xdr:cNvSpPr/>
      </xdr:nvSpPr>
      <xdr:spPr>
        <a:xfrm>
          <a:off x="14351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51301</xdr:rowOff>
    </xdr:from>
    <xdr:ext cx="762000" cy="259045"/>
    <xdr:sp macro="" textlink="">
      <xdr:nvSpPr>
        <xdr:cNvPr id="404" name="テキスト ボックス 403"/>
        <xdr:cNvSpPr txBox="1"/>
      </xdr:nvSpPr>
      <xdr:spPr>
        <a:xfrm>
          <a:off x="14020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148772</xdr:rowOff>
    </xdr:from>
    <xdr:to>
      <xdr:col>19</xdr:col>
      <xdr:colOff>533400</xdr:colOff>
      <xdr:row>45</xdr:row>
      <xdr:rowOff>78922</xdr:rowOff>
    </xdr:to>
    <xdr:sp macro="" textlink="">
      <xdr:nvSpPr>
        <xdr:cNvPr id="405" name="円/楕円 404"/>
        <xdr:cNvSpPr/>
      </xdr:nvSpPr>
      <xdr:spPr>
        <a:xfrm>
          <a:off x="13462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63699</xdr:rowOff>
    </xdr:from>
    <xdr:ext cx="762000" cy="259045"/>
    <xdr:sp macro="" textlink="">
      <xdr:nvSpPr>
        <xdr:cNvPr id="406" name="テキスト ボックス 405"/>
        <xdr:cNvSpPr txBox="1"/>
      </xdr:nvSpPr>
      <xdr:spPr>
        <a:xfrm>
          <a:off x="13131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類似団体内順位が低い状況である。主な要因は過去の大規模な事業の実施により、</a:t>
          </a:r>
          <a:endParaRPr lang="ja-JP" altLang="ja-JP" sz="1400">
            <a:effectLst/>
          </a:endParaRPr>
        </a:p>
        <a:p>
          <a:pPr fontAlgn="base"/>
          <a:r>
            <a:rPr lang="ja-JP" altLang="ja-JP" sz="1100" baseline="0">
              <a:solidFill>
                <a:schemeClr val="dk1"/>
              </a:solidFill>
              <a:effectLst/>
              <a:latin typeface="+mn-lt"/>
              <a:ea typeface="+mn-ea"/>
              <a:cs typeface="+mn-cs"/>
            </a:rPr>
            <a:t>地方債現在高が高いことがあげられる。</a:t>
          </a:r>
          <a:endParaRPr lang="ja-JP" altLang="ja-JP" sz="1400">
            <a:effectLst/>
          </a:endParaRPr>
        </a:p>
        <a:p>
          <a:pPr fontAlgn="base"/>
          <a:r>
            <a:rPr lang="ja-JP" altLang="ja-JP" sz="1100" baseline="0">
              <a:solidFill>
                <a:schemeClr val="dk1"/>
              </a:solidFill>
              <a:effectLst/>
              <a:latin typeface="+mn-lt"/>
              <a:ea typeface="+mn-ea"/>
              <a:cs typeface="+mn-cs"/>
            </a:rPr>
            <a:t>　近年では補償金免除繰上償還や借入の抑制による将来負担額の減、財政調整基金や</a:t>
          </a:r>
          <a:endParaRPr lang="ja-JP" altLang="ja-JP" sz="1400">
            <a:effectLst/>
          </a:endParaRPr>
        </a:p>
        <a:p>
          <a:pPr fontAlgn="base"/>
          <a:r>
            <a:rPr lang="ja-JP" altLang="ja-JP" sz="1100" baseline="0">
              <a:solidFill>
                <a:schemeClr val="dk1"/>
              </a:solidFill>
              <a:effectLst/>
              <a:latin typeface="+mn-lt"/>
              <a:ea typeface="+mn-ea"/>
              <a:cs typeface="+mn-cs"/>
            </a:rPr>
            <a:t>減債基金等の積み立てを行い、充当可能財源の増加を図った。</a:t>
          </a:r>
          <a:endParaRPr lang="ja-JP" altLang="ja-JP" sz="1400">
            <a:effectLst/>
          </a:endParaRPr>
        </a:p>
        <a:p>
          <a:pPr fontAlgn="base"/>
          <a:r>
            <a:rPr lang="ja-JP" altLang="ja-JP" sz="1100" baseline="0">
              <a:solidFill>
                <a:schemeClr val="dk1"/>
              </a:solidFill>
              <a:effectLst/>
              <a:latin typeface="+mn-lt"/>
              <a:ea typeface="+mn-ea"/>
              <a:cs typeface="+mn-cs"/>
            </a:rPr>
            <a:t>　今後も自立精神に沿った事業を実施することで、地方債の新規発行の抑制し、財政の健全化に努める。</a:t>
          </a:r>
          <a:endParaRPr lang="ja-JP" altLang="ja-JP" sz="1400">
            <a:effectLst/>
          </a:endParaRPr>
        </a:p>
        <a:p>
          <a:pPr fontAlgn="base"/>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7" name="直線コネクタ 436"/>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8"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9" name="直線コネクタ 438"/>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56545</xdr:rowOff>
    </xdr:from>
    <xdr:to>
      <xdr:col>24</xdr:col>
      <xdr:colOff>558800</xdr:colOff>
      <xdr:row>14</xdr:row>
      <xdr:rowOff>97911</xdr:rowOff>
    </xdr:to>
    <xdr:cxnSp macro="">
      <xdr:nvCxnSpPr>
        <xdr:cNvPr id="442" name="直線コネクタ 441"/>
        <xdr:cNvCxnSpPr/>
      </xdr:nvCxnSpPr>
      <xdr:spPr>
        <a:xfrm flipV="1">
          <a:off x="16179800" y="2456845"/>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3"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4" name="フローチャート : 判断 44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97911</xdr:rowOff>
    </xdr:from>
    <xdr:to>
      <xdr:col>23</xdr:col>
      <xdr:colOff>406400</xdr:colOff>
      <xdr:row>15</xdr:row>
      <xdr:rowOff>145929</xdr:rowOff>
    </xdr:to>
    <xdr:cxnSp macro="">
      <xdr:nvCxnSpPr>
        <xdr:cNvPr id="445" name="直線コネクタ 444"/>
        <xdr:cNvCxnSpPr/>
      </xdr:nvCxnSpPr>
      <xdr:spPr>
        <a:xfrm flipV="1">
          <a:off x="15290800" y="2498211"/>
          <a:ext cx="889000" cy="2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6" name="フローチャート : 判断 44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7" name="テキスト ボックス 44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145929</xdr:rowOff>
    </xdr:from>
    <xdr:to>
      <xdr:col>22</xdr:col>
      <xdr:colOff>203200</xdr:colOff>
      <xdr:row>16</xdr:row>
      <xdr:rowOff>56062</xdr:rowOff>
    </xdr:to>
    <xdr:cxnSp macro="">
      <xdr:nvCxnSpPr>
        <xdr:cNvPr id="448" name="直線コネクタ 447"/>
        <xdr:cNvCxnSpPr/>
      </xdr:nvCxnSpPr>
      <xdr:spPr>
        <a:xfrm flipV="1">
          <a:off x="14401800" y="2717679"/>
          <a:ext cx="8890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9" name="フローチャート : 判断 44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0" name="テキスト ボックス 44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56062</xdr:rowOff>
    </xdr:from>
    <xdr:to>
      <xdr:col>21</xdr:col>
      <xdr:colOff>0</xdr:colOff>
      <xdr:row>17</xdr:row>
      <xdr:rowOff>48925</xdr:rowOff>
    </xdr:to>
    <xdr:cxnSp macro="">
      <xdr:nvCxnSpPr>
        <xdr:cNvPr id="451" name="直線コネクタ 450"/>
        <xdr:cNvCxnSpPr/>
      </xdr:nvCxnSpPr>
      <xdr:spPr>
        <a:xfrm flipV="1">
          <a:off x="13512800" y="2799262"/>
          <a:ext cx="889000" cy="1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52" name="フローチャート :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4" name="フローチャート :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5745</xdr:rowOff>
    </xdr:from>
    <xdr:to>
      <xdr:col>24</xdr:col>
      <xdr:colOff>609600</xdr:colOff>
      <xdr:row>14</xdr:row>
      <xdr:rowOff>107345</xdr:rowOff>
    </xdr:to>
    <xdr:sp macro="" textlink="">
      <xdr:nvSpPr>
        <xdr:cNvPr id="461" name="円/楕円 460"/>
        <xdr:cNvSpPr/>
      </xdr:nvSpPr>
      <xdr:spPr>
        <a:xfrm>
          <a:off x="16967200" y="24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149272</xdr:rowOff>
    </xdr:from>
    <xdr:ext cx="762000" cy="259045"/>
    <xdr:sp macro="" textlink="">
      <xdr:nvSpPr>
        <xdr:cNvPr id="462" name="将来負担の状況該当値テキスト"/>
        <xdr:cNvSpPr txBox="1"/>
      </xdr:nvSpPr>
      <xdr:spPr>
        <a:xfrm>
          <a:off x="17106900" y="237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47111</xdr:rowOff>
    </xdr:from>
    <xdr:to>
      <xdr:col>23</xdr:col>
      <xdr:colOff>457200</xdr:colOff>
      <xdr:row>14</xdr:row>
      <xdr:rowOff>148711</xdr:rowOff>
    </xdr:to>
    <xdr:sp macro="" textlink="">
      <xdr:nvSpPr>
        <xdr:cNvPr id="463" name="円/楕円 462"/>
        <xdr:cNvSpPr/>
      </xdr:nvSpPr>
      <xdr:spPr>
        <a:xfrm>
          <a:off x="16129000" y="24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133488</xdr:rowOff>
    </xdr:from>
    <xdr:ext cx="736600" cy="259045"/>
    <xdr:sp macro="" textlink="">
      <xdr:nvSpPr>
        <xdr:cNvPr id="464" name="テキスト ボックス 463"/>
        <xdr:cNvSpPr txBox="1"/>
      </xdr:nvSpPr>
      <xdr:spPr>
        <a:xfrm>
          <a:off x="15798800" y="253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95129</xdr:rowOff>
    </xdr:from>
    <xdr:to>
      <xdr:col>22</xdr:col>
      <xdr:colOff>254000</xdr:colOff>
      <xdr:row>16</xdr:row>
      <xdr:rowOff>25279</xdr:rowOff>
    </xdr:to>
    <xdr:sp macro="" textlink="">
      <xdr:nvSpPr>
        <xdr:cNvPr id="465" name="円/楕円 464"/>
        <xdr:cNvSpPr/>
      </xdr:nvSpPr>
      <xdr:spPr>
        <a:xfrm>
          <a:off x="15240000" y="26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10056</xdr:rowOff>
    </xdr:from>
    <xdr:ext cx="762000" cy="259045"/>
    <xdr:sp macro="" textlink="">
      <xdr:nvSpPr>
        <xdr:cNvPr id="466" name="テキスト ボックス 465"/>
        <xdr:cNvSpPr txBox="1"/>
      </xdr:nvSpPr>
      <xdr:spPr>
        <a:xfrm>
          <a:off x="14909800" y="27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5262</xdr:rowOff>
    </xdr:from>
    <xdr:to>
      <xdr:col>21</xdr:col>
      <xdr:colOff>50800</xdr:colOff>
      <xdr:row>16</xdr:row>
      <xdr:rowOff>106862</xdr:rowOff>
    </xdr:to>
    <xdr:sp macro="" textlink="">
      <xdr:nvSpPr>
        <xdr:cNvPr id="467" name="円/楕円 466"/>
        <xdr:cNvSpPr/>
      </xdr:nvSpPr>
      <xdr:spPr>
        <a:xfrm>
          <a:off x="14351000" y="27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91639</xdr:rowOff>
    </xdr:from>
    <xdr:ext cx="762000" cy="259045"/>
    <xdr:sp macro="" textlink="">
      <xdr:nvSpPr>
        <xdr:cNvPr id="468" name="テキスト ボックス 467"/>
        <xdr:cNvSpPr txBox="1"/>
      </xdr:nvSpPr>
      <xdr:spPr>
        <a:xfrm>
          <a:off x="14020800" y="28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169575</xdr:rowOff>
    </xdr:from>
    <xdr:to>
      <xdr:col>19</xdr:col>
      <xdr:colOff>533400</xdr:colOff>
      <xdr:row>17</xdr:row>
      <xdr:rowOff>99725</xdr:rowOff>
    </xdr:to>
    <xdr:sp macro="" textlink="">
      <xdr:nvSpPr>
        <xdr:cNvPr id="469" name="円/楕円 468"/>
        <xdr:cNvSpPr/>
      </xdr:nvSpPr>
      <xdr:spPr>
        <a:xfrm>
          <a:off x="13462000" y="29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84502</xdr:rowOff>
    </xdr:from>
    <xdr:ext cx="762000" cy="259045"/>
    <xdr:sp macro="" textlink="">
      <xdr:nvSpPr>
        <xdr:cNvPr id="470" name="テキスト ボックス 469"/>
        <xdr:cNvSpPr txBox="1"/>
      </xdr:nvSpPr>
      <xdr:spPr>
        <a:xfrm>
          <a:off x="13131800" y="299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4,344
4,310
215.93
4,041,022
3,885,974
66,144
2,481,547
3,747,888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類似団体平均と比較すると、人件費に係る経常収支比率は下回ってい</a:t>
          </a:r>
          <a:endParaRPr lang="ja-JP" altLang="ja-JP" sz="1400">
            <a:effectLst/>
          </a:endParaRPr>
        </a:p>
        <a:p>
          <a:r>
            <a:rPr lang="ja-JP" altLang="ja-JP" sz="1100" baseline="0">
              <a:solidFill>
                <a:schemeClr val="dk1"/>
              </a:solidFill>
              <a:effectLst/>
              <a:latin typeface="+mn-lt"/>
              <a:ea typeface="+mn-ea"/>
              <a:cs typeface="+mn-cs"/>
            </a:rPr>
            <a:t>るが、今後も人件費関係経費全体について抑制する必要がある。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35</xdr:row>
      <xdr:rowOff>149860</xdr:rowOff>
    </xdr:to>
    <xdr:cxnSp macro="">
      <xdr:nvCxnSpPr>
        <xdr:cNvPr id="66" name="直線コネクタ 65"/>
        <xdr:cNvCxnSpPr/>
      </xdr:nvCxnSpPr>
      <xdr:spPr>
        <a:xfrm>
          <a:off x="3987800" y="61315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130810</xdr:rowOff>
    </xdr:from>
    <xdr:to>
      <xdr:col>5</xdr:col>
      <xdr:colOff>549275</xdr:colOff>
      <xdr:row>35</xdr:row>
      <xdr:rowOff>142240</xdr:rowOff>
    </xdr:to>
    <xdr:cxnSp macro="">
      <xdr:nvCxnSpPr>
        <xdr:cNvPr id="69" name="直線コネクタ 68"/>
        <xdr:cNvCxnSpPr/>
      </xdr:nvCxnSpPr>
      <xdr:spPr>
        <a:xfrm flipV="1">
          <a:off x="3098800" y="6131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88900</xdr:rowOff>
    </xdr:from>
    <xdr:to>
      <xdr:col>4</xdr:col>
      <xdr:colOff>346075</xdr:colOff>
      <xdr:row>35</xdr:row>
      <xdr:rowOff>142240</xdr:rowOff>
    </xdr:to>
    <xdr:cxnSp macro="">
      <xdr:nvCxnSpPr>
        <xdr:cNvPr id="72" name="直線コネクタ 71"/>
        <xdr:cNvCxnSpPr/>
      </xdr:nvCxnSpPr>
      <xdr:spPr>
        <a:xfrm>
          <a:off x="2209800" y="60896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88900</xdr:rowOff>
    </xdr:from>
    <xdr:to>
      <xdr:col>3</xdr:col>
      <xdr:colOff>142875</xdr:colOff>
      <xdr:row>35</xdr:row>
      <xdr:rowOff>127000</xdr:rowOff>
    </xdr:to>
    <xdr:cxnSp macro="">
      <xdr:nvCxnSpPr>
        <xdr:cNvPr id="75" name="直線コネクタ 74"/>
        <xdr:cNvCxnSpPr/>
      </xdr:nvCxnSpPr>
      <xdr:spPr>
        <a:xfrm flipV="1">
          <a:off x="1320800" y="608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144780</xdr:rowOff>
    </xdr:from>
    <xdr:to>
      <xdr:col>3</xdr:col>
      <xdr:colOff>193675</xdr:colOff>
      <xdr:row>36</xdr:row>
      <xdr:rowOff>74930</xdr:rowOff>
    </xdr:to>
    <xdr:sp macro="" textlink="">
      <xdr:nvSpPr>
        <xdr:cNvPr id="76" name="フローチャート :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59707</xdr:rowOff>
    </xdr:from>
    <xdr:ext cx="762000" cy="259045"/>
    <xdr:sp macro="" textlink="">
      <xdr:nvSpPr>
        <xdr:cNvPr id="77" name="テキスト ボックス 76"/>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74947</xdr:rowOff>
    </xdr:from>
    <xdr:ext cx="762000" cy="259045"/>
    <xdr:sp macro="" textlink="">
      <xdr:nvSpPr>
        <xdr:cNvPr id="79" name="テキスト ボックス 78"/>
        <xdr:cNvSpPr txBox="1"/>
      </xdr:nvSpPr>
      <xdr:spPr>
        <a:xfrm>
          <a:off x="939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99060</xdr:rowOff>
    </xdr:from>
    <xdr:to>
      <xdr:col>7</xdr:col>
      <xdr:colOff>66675</xdr:colOff>
      <xdr:row>36</xdr:row>
      <xdr:rowOff>29210</xdr:rowOff>
    </xdr:to>
    <xdr:sp macro="" textlink="">
      <xdr:nvSpPr>
        <xdr:cNvPr id="85" name="円/楕円 84"/>
        <xdr:cNvSpPr/>
      </xdr:nvSpPr>
      <xdr:spPr>
        <a:xfrm>
          <a:off x="4775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115587</xdr:rowOff>
    </xdr:from>
    <xdr:ext cx="762000" cy="259045"/>
    <xdr:sp macro="" textlink="">
      <xdr:nvSpPr>
        <xdr:cNvPr id="86" name="人件費該当値テキスト"/>
        <xdr:cNvSpPr txBox="1"/>
      </xdr:nvSpPr>
      <xdr:spPr>
        <a:xfrm>
          <a:off x="4914900" y="59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7" name="円/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88" name="テキスト ボックス 87"/>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91440</xdr:rowOff>
    </xdr:from>
    <xdr:to>
      <xdr:col>4</xdr:col>
      <xdr:colOff>396875</xdr:colOff>
      <xdr:row>36</xdr:row>
      <xdr:rowOff>21590</xdr:rowOff>
    </xdr:to>
    <xdr:sp macro="" textlink="">
      <xdr:nvSpPr>
        <xdr:cNvPr id="89" name="円/楕円 88"/>
        <xdr:cNvSpPr/>
      </xdr:nvSpPr>
      <xdr:spPr>
        <a:xfrm>
          <a:off x="3048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31767</xdr:rowOff>
    </xdr:from>
    <xdr:ext cx="762000" cy="259045"/>
    <xdr:sp macro="" textlink="">
      <xdr:nvSpPr>
        <xdr:cNvPr id="90" name="テキスト ボックス 89"/>
        <xdr:cNvSpPr txBox="1"/>
      </xdr:nvSpPr>
      <xdr:spPr>
        <a:xfrm>
          <a:off x="2717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38100</xdr:rowOff>
    </xdr:from>
    <xdr:to>
      <xdr:col>3</xdr:col>
      <xdr:colOff>193675</xdr:colOff>
      <xdr:row>35</xdr:row>
      <xdr:rowOff>139700</xdr:rowOff>
    </xdr:to>
    <xdr:sp macro="" textlink="">
      <xdr:nvSpPr>
        <xdr:cNvPr id="91" name="円/楕円 90"/>
        <xdr:cNvSpPr/>
      </xdr:nvSpPr>
      <xdr:spPr>
        <a:xfrm>
          <a:off x="2159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149877</xdr:rowOff>
    </xdr:from>
    <xdr:ext cx="762000" cy="259045"/>
    <xdr:sp macro="" textlink="">
      <xdr:nvSpPr>
        <xdr:cNvPr id="92" name="テキスト ボックス 91"/>
        <xdr:cNvSpPr txBox="1"/>
      </xdr:nvSpPr>
      <xdr:spPr>
        <a:xfrm>
          <a:off x="1828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76200</xdr:rowOff>
    </xdr:from>
    <xdr:to>
      <xdr:col>1</xdr:col>
      <xdr:colOff>676275</xdr:colOff>
      <xdr:row>36</xdr:row>
      <xdr:rowOff>6350</xdr:rowOff>
    </xdr:to>
    <xdr:sp macro="" textlink="">
      <xdr:nvSpPr>
        <xdr:cNvPr id="93" name="円/楕円 92"/>
        <xdr:cNvSpPr/>
      </xdr:nvSpPr>
      <xdr:spPr>
        <a:xfrm>
          <a:off x="1270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16527</xdr:rowOff>
    </xdr:from>
    <xdr:ext cx="762000" cy="259045"/>
    <xdr:sp macro="" textlink="">
      <xdr:nvSpPr>
        <xdr:cNvPr id="94" name="テキスト ボックス 93"/>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町施設の一部を指定管理や委託をしているが、類似団体を下回ってい</a:t>
          </a:r>
          <a:endParaRPr lang="ja-JP" altLang="ja-JP" sz="1400">
            <a:effectLst/>
          </a:endParaRPr>
        </a:p>
        <a:p>
          <a:r>
            <a:rPr lang="ja-JP" altLang="ja-JP" sz="1100" baseline="0">
              <a:solidFill>
                <a:schemeClr val="dk1"/>
              </a:solidFill>
              <a:effectLst/>
              <a:latin typeface="+mn-lt"/>
              <a:ea typeface="+mn-ea"/>
              <a:cs typeface="+mn-cs"/>
            </a:rPr>
            <a:t>る状況である。これからも上回らないように努める</a:t>
          </a:r>
          <a:r>
            <a:rPr lang="ja-JP" altLang="en-US" sz="110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81280</xdr:rowOff>
    </xdr:from>
    <xdr:to>
      <xdr:col>24</xdr:col>
      <xdr:colOff>31750</xdr:colOff>
      <xdr:row>15</xdr:row>
      <xdr:rowOff>92710</xdr:rowOff>
    </xdr:to>
    <xdr:cxnSp macro="">
      <xdr:nvCxnSpPr>
        <xdr:cNvPr id="126" name="直線コネクタ 125"/>
        <xdr:cNvCxnSpPr/>
      </xdr:nvCxnSpPr>
      <xdr:spPr>
        <a:xfrm>
          <a:off x="15671800" y="26530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81280</xdr:rowOff>
    </xdr:from>
    <xdr:to>
      <xdr:col>22</xdr:col>
      <xdr:colOff>565150</xdr:colOff>
      <xdr:row>15</xdr:row>
      <xdr:rowOff>92710</xdr:rowOff>
    </xdr:to>
    <xdr:cxnSp macro="">
      <xdr:nvCxnSpPr>
        <xdr:cNvPr id="129" name="直線コネクタ 128"/>
        <xdr:cNvCxnSpPr/>
      </xdr:nvCxnSpPr>
      <xdr:spPr>
        <a:xfrm flipV="1">
          <a:off x="14782800" y="2653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6367</xdr:rowOff>
    </xdr:from>
    <xdr:ext cx="736600" cy="259045"/>
    <xdr:sp macro="" textlink="">
      <xdr:nvSpPr>
        <xdr:cNvPr id="131" name="テキスト ボックス 130"/>
        <xdr:cNvSpPr txBox="1"/>
      </xdr:nvSpPr>
      <xdr:spPr>
        <a:xfrm>
          <a:off x="15290800" y="27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81280</xdr:rowOff>
    </xdr:from>
    <xdr:to>
      <xdr:col>21</xdr:col>
      <xdr:colOff>361950</xdr:colOff>
      <xdr:row>15</xdr:row>
      <xdr:rowOff>92710</xdr:rowOff>
    </xdr:to>
    <xdr:cxnSp macro="">
      <xdr:nvCxnSpPr>
        <xdr:cNvPr id="132" name="直線コネクタ 131"/>
        <xdr:cNvCxnSpPr/>
      </xdr:nvCxnSpPr>
      <xdr:spPr>
        <a:xfrm>
          <a:off x="13893800" y="2653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125730</xdr:rowOff>
    </xdr:from>
    <xdr:to>
      <xdr:col>21</xdr:col>
      <xdr:colOff>412750</xdr:colOff>
      <xdr:row>16</xdr:row>
      <xdr:rowOff>55880</xdr:rowOff>
    </xdr:to>
    <xdr:sp macro="" textlink="">
      <xdr:nvSpPr>
        <xdr:cNvPr id="133" name="フローチャート :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40657</xdr:rowOff>
    </xdr:from>
    <xdr:ext cx="762000" cy="259045"/>
    <xdr:sp macro="" textlink="">
      <xdr:nvSpPr>
        <xdr:cNvPr id="134" name="テキスト ボックス 133"/>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58420</xdr:rowOff>
    </xdr:from>
    <xdr:to>
      <xdr:col>20</xdr:col>
      <xdr:colOff>158750</xdr:colOff>
      <xdr:row>15</xdr:row>
      <xdr:rowOff>81280</xdr:rowOff>
    </xdr:to>
    <xdr:cxnSp macro="">
      <xdr:nvCxnSpPr>
        <xdr:cNvPr id="135" name="直線コネクタ 134"/>
        <xdr:cNvCxnSpPr/>
      </xdr:nvCxnSpPr>
      <xdr:spPr>
        <a:xfrm>
          <a:off x="13004800" y="2630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6367</xdr:rowOff>
    </xdr:from>
    <xdr:ext cx="762000" cy="259045"/>
    <xdr:sp macro="" textlink="">
      <xdr:nvSpPr>
        <xdr:cNvPr id="137" name="テキスト ボックス 136"/>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9" name="テキスト ボックス 138"/>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5" name="円/楕円 144"/>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6"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30480</xdr:rowOff>
    </xdr:from>
    <xdr:to>
      <xdr:col>22</xdr:col>
      <xdr:colOff>615950</xdr:colOff>
      <xdr:row>15</xdr:row>
      <xdr:rowOff>132080</xdr:rowOff>
    </xdr:to>
    <xdr:sp macro="" textlink="">
      <xdr:nvSpPr>
        <xdr:cNvPr id="147" name="円/楕円 146"/>
        <xdr:cNvSpPr/>
      </xdr:nvSpPr>
      <xdr:spPr>
        <a:xfrm>
          <a:off x="15621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142257</xdr:rowOff>
    </xdr:from>
    <xdr:ext cx="736600" cy="259045"/>
    <xdr:sp macro="" textlink="">
      <xdr:nvSpPr>
        <xdr:cNvPr id="148" name="テキスト ボックス 147"/>
        <xdr:cNvSpPr txBox="1"/>
      </xdr:nvSpPr>
      <xdr:spPr>
        <a:xfrm>
          <a:off x="15290800" y="237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9" name="円/楕円 148"/>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50" name="テキスト ボックス 149"/>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30480</xdr:rowOff>
    </xdr:from>
    <xdr:to>
      <xdr:col>20</xdr:col>
      <xdr:colOff>209550</xdr:colOff>
      <xdr:row>15</xdr:row>
      <xdr:rowOff>132080</xdr:rowOff>
    </xdr:to>
    <xdr:sp macro="" textlink="">
      <xdr:nvSpPr>
        <xdr:cNvPr id="151" name="円/楕円 150"/>
        <xdr:cNvSpPr/>
      </xdr:nvSpPr>
      <xdr:spPr>
        <a:xfrm>
          <a:off x="13843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142257</xdr:rowOff>
    </xdr:from>
    <xdr:ext cx="762000" cy="259045"/>
    <xdr:sp macro="" textlink="">
      <xdr:nvSpPr>
        <xdr:cNvPr id="152" name="テキスト ボックス 151"/>
        <xdr:cNvSpPr txBox="1"/>
      </xdr:nvSpPr>
      <xdr:spPr>
        <a:xfrm>
          <a:off x="13512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7620</xdr:rowOff>
    </xdr:from>
    <xdr:to>
      <xdr:col>19</xdr:col>
      <xdr:colOff>6350</xdr:colOff>
      <xdr:row>15</xdr:row>
      <xdr:rowOff>109220</xdr:rowOff>
    </xdr:to>
    <xdr:sp macro="" textlink="">
      <xdr:nvSpPr>
        <xdr:cNvPr id="153" name="円/楕円 152"/>
        <xdr:cNvSpPr/>
      </xdr:nvSpPr>
      <xdr:spPr>
        <a:xfrm>
          <a:off x="12954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119397</xdr:rowOff>
    </xdr:from>
    <xdr:ext cx="762000" cy="259045"/>
    <xdr:sp macro="" textlink="">
      <xdr:nvSpPr>
        <xdr:cNvPr id="154" name="テキスト ボックス 153"/>
        <xdr:cNvSpPr txBox="1"/>
      </xdr:nvSpPr>
      <xdr:spPr>
        <a:xfrm>
          <a:off x="12623800" y="234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保育園経費や障害者等関係経費、児童手当などにより増加傾向となり、</a:t>
          </a:r>
          <a:endParaRPr lang="ja-JP" altLang="ja-JP" sz="1400">
            <a:effectLst/>
          </a:endParaRPr>
        </a:p>
        <a:p>
          <a:pPr fontAlgn="base"/>
          <a:r>
            <a:rPr lang="ja-JP" altLang="ja-JP" sz="1100" baseline="0">
              <a:solidFill>
                <a:schemeClr val="dk1"/>
              </a:solidFill>
              <a:effectLst/>
              <a:latin typeface="+mn-lt"/>
              <a:ea typeface="+mn-ea"/>
              <a:cs typeface="+mn-cs"/>
            </a:rPr>
            <a:t>類似団体内順位は平均以下となっている。</a:t>
          </a:r>
          <a:endParaRPr lang="ja-JP" altLang="ja-JP" sz="1400">
            <a:effectLst/>
          </a:endParaRPr>
        </a:p>
        <a:p>
          <a:pPr fontAlgn="base"/>
          <a:r>
            <a:rPr lang="ja-JP" altLang="ja-JP" sz="1100" baseline="0">
              <a:solidFill>
                <a:schemeClr val="dk1"/>
              </a:solidFill>
              <a:effectLst/>
              <a:latin typeface="+mn-lt"/>
              <a:ea typeface="+mn-ea"/>
              <a:cs typeface="+mn-cs"/>
            </a:rPr>
            <a:t>　高齢化により上昇傾向すると推測されるが、それをなるべく抑えるように</a:t>
          </a:r>
          <a:endParaRPr lang="ja-JP" altLang="ja-JP" sz="1400">
            <a:effectLst/>
          </a:endParaRPr>
        </a:p>
        <a:p>
          <a:r>
            <a:rPr lang="ja-JP" altLang="ja-JP" sz="1100" baseline="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165100</xdr:rowOff>
    </xdr:to>
    <xdr:cxnSp macro="">
      <xdr:nvCxnSpPr>
        <xdr:cNvPr id="186" name="直線コネクタ 185"/>
        <xdr:cNvCxnSpPr/>
      </xdr:nvCxnSpPr>
      <xdr:spPr>
        <a:xfrm>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7"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12700</xdr:rowOff>
    </xdr:to>
    <xdr:cxnSp macro="">
      <xdr:nvCxnSpPr>
        <xdr:cNvPr id="189" name="直線コネクタ 188"/>
        <xdr:cNvCxnSpPr/>
      </xdr:nvCxnSpPr>
      <xdr:spPr>
        <a:xfrm flipV="1">
          <a:off x="3098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1" name="テキスト ボックス 190"/>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12700</xdr:rowOff>
    </xdr:to>
    <xdr:cxnSp macro="">
      <xdr:nvCxnSpPr>
        <xdr:cNvPr id="192" name="直線コネクタ 191"/>
        <xdr:cNvCxnSpPr/>
      </xdr:nvCxnSpPr>
      <xdr:spPr>
        <a:xfrm>
          <a:off x="2209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3" name="フローチャート :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4" name="テキスト ボックス 19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127000</xdr:rowOff>
    </xdr:to>
    <xdr:cxnSp macro="">
      <xdr:nvCxnSpPr>
        <xdr:cNvPr id="195" name="直線コネクタ 194"/>
        <xdr:cNvCxnSpPr/>
      </xdr:nvCxnSpPr>
      <xdr:spPr>
        <a:xfrm>
          <a:off x="1320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5" name="円/楕円 204"/>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6"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7" name="円/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8" name="テキスト ボックス 207"/>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09" name="円/楕円 208"/>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10" name="テキスト ボックス 209"/>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1" name="円/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2" name="テキスト ボックス 211"/>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3" name="円/楕円 212"/>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4" name="テキスト ボックス 21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類似団体平均を上回っているのは、簡易水道及び下水道事業への繰出金で、平成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年度からの補償金免除繰上償還により公債費分は減少傾向</a:t>
          </a:r>
          <a:endParaRPr lang="ja-JP" altLang="ja-JP" sz="1400">
            <a:effectLst/>
          </a:endParaRPr>
        </a:p>
        <a:p>
          <a:pPr fontAlgn="base"/>
          <a:r>
            <a:rPr lang="ja-JP" altLang="ja-JP" sz="1100" baseline="0">
              <a:solidFill>
                <a:schemeClr val="dk1"/>
              </a:solidFill>
              <a:effectLst/>
              <a:latin typeface="+mn-lt"/>
              <a:ea typeface="+mn-ea"/>
              <a:cs typeface="+mn-cs"/>
            </a:rPr>
            <a:t>であるが、人口の減や節水志向により料金収入が減少していることが要因</a:t>
          </a:r>
          <a:endParaRPr lang="ja-JP" altLang="ja-JP" sz="1400">
            <a:effectLst/>
          </a:endParaRPr>
        </a:p>
        <a:p>
          <a:r>
            <a:rPr lang="ja-JP" altLang="ja-JP" sz="1100" baseline="0">
              <a:solidFill>
                <a:schemeClr val="dk1"/>
              </a:solidFill>
              <a:effectLst/>
              <a:latin typeface="+mn-lt"/>
              <a:ea typeface="+mn-ea"/>
              <a:cs typeface="+mn-cs"/>
            </a:rPr>
            <a:t>である。料金収入の確保及び維持管理費の抑制に努める。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65278</xdr:rowOff>
    </xdr:from>
    <xdr:to>
      <xdr:col>24</xdr:col>
      <xdr:colOff>31750</xdr:colOff>
      <xdr:row>57</xdr:row>
      <xdr:rowOff>83566</xdr:rowOff>
    </xdr:to>
    <xdr:cxnSp macro="">
      <xdr:nvCxnSpPr>
        <xdr:cNvPr id="244" name="直線コネクタ 243"/>
        <xdr:cNvCxnSpPr/>
      </xdr:nvCxnSpPr>
      <xdr:spPr>
        <a:xfrm>
          <a:off x="15671800" y="98379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65278</xdr:rowOff>
    </xdr:from>
    <xdr:to>
      <xdr:col>22</xdr:col>
      <xdr:colOff>565150</xdr:colOff>
      <xdr:row>57</xdr:row>
      <xdr:rowOff>65278</xdr:rowOff>
    </xdr:to>
    <xdr:cxnSp macro="">
      <xdr:nvCxnSpPr>
        <xdr:cNvPr id="247" name="直線コネクタ 246"/>
        <xdr:cNvCxnSpPr/>
      </xdr:nvCxnSpPr>
      <xdr:spPr>
        <a:xfrm>
          <a:off x="14782800" y="983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49" name="テキスト ボックス 248"/>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56134</xdr:rowOff>
    </xdr:from>
    <xdr:to>
      <xdr:col>21</xdr:col>
      <xdr:colOff>361950</xdr:colOff>
      <xdr:row>57</xdr:row>
      <xdr:rowOff>65278</xdr:rowOff>
    </xdr:to>
    <xdr:cxnSp macro="">
      <xdr:nvCxnSpPr>
        <xdr:cNvPr id="250" name="直線コネクタ 249"/>
        <xdr:cNvCxnSpPr/>
      </xdr:nvCxnSpPr>
      <xdr:spPr>
        <a:xfrm>
          <a:off x="13893800" y="9828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1" name="フローチャート : 判断 250"/>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133113</xdr:rowOff>
    </xdr:from>
    <xdr:ext cx="762000" cy="259045"/>
    <xdr:sp macro="" textlink="">
      <xdr:nvSpPr>
        <xdr:cNvPr id="252" name="テキスト ボックス 251"/>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56134</xdr:rowOff>
    </xdr:from>
    <xdr:to>
      <xdr:col>20</xdr:col>
      <xdr:colOff>158750</xdr:colOff>
      <xdr:row>57</xdr:row>
      <xdr:rowOff>110998</xdr:rowOff>
    </xdr:to>
    <xdr:cxnSp macro="">
      <xdr:nvCxnSpPr>
        <xdr:cNvPr id="253" name="直線コネクタ 252"/>
        <xdr:cNvCxnSpPr/>
      </xdr:nvCxnSpPr>
      <xdr:spPr>
        <a:xfrm flipV="1">
          <a:off x="13004800" y="98287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6" name="フローチャート : 判断 255"/>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7" name="テキスト ボックス 256"/>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32766</xdr:rowOff>
    </xdr:from>
    <xdr:to>
      <xdr:col>24</xdr:col>
      <xdr:colOff>82550</xdr:colOff>
      <xdr:row>57</xdr:row>
      <xdr:rowOff>134366</xdr:rowOff>
    </xdr:to>
    <xdr:sp macro="" textlink="">
      <xdr:nvSpPr>
        <xdr:cNvPr id="263" name="円/楕円 262"/>
        <xdr:cNvSpPr/>
      </xdr:nvSpPr>
      <xdr:spPr>
        <a:xfrm>
          <a:off x="164592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4843</xdr:rowOff>
    </xdr:from>
    <xdr:ext cx="762000" cy="259045"/>
    <xdr:sp macro="" textlink="">
      <xdr:nvSpPr>
        <xdr:cNvPr id="264" name="その他該当値テキスト"/>
        <xdr:cNvSpPr txBox="1"/>
      </xdr:nvSpPr>
      <xdr:spPr>
        <a:xfrm>
          <a:off x="165989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xdr:rowOff>
    </xdr:from>
    <xdr:to>
      <xdr:col>22</xdr:col>
      <xdr:colOff>615950</xdr:colOff>
      <xdr:row>57</xdr:row>
      <xdr:rowOff>116078</xdr:rowOff>
    </xdr:to>
    <xdr:sp macro="" textlink="">
      <xdr:nvSpPr>
        <xdr:cNvPr id="265" name="円/楕円 264"/>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100855</xdr:rowOff>
    </xdr:from>
    <xdr:ext cx="736600" cy="259045"/>
    <xdr:sp macro="" textlink="">
      <xdr:nvSpPr>
        <xdr:cNvPr id="266" name="テキスト ボックス 265"/>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14478</xdr:rowOff>
    </xdr:from>
    <xdr:to>
      <xdr:col>21</xdr:col>
      <xdr:colOff>412750</xdr:colOff>
      <xdr:row>57</xdr:row>
      <xdr:rowOff>116078</xdr:rowOff>
    </xdr:to>
    <xdr:sp macro="" textlink="">
      <xdr:nvSpPr>
        <xdr:cNvPr id="267" name="円/楕円 266"/>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100855</xdr:rowOff>
    </xdr:from>
    <xdr:ext cx="762000" cy="259045"/>
    <xdr:sp macro="" textlink="">
      <xdr:nvSpPr>
        <xdr:cNvPr id="268" name="テキスト ボックス 267"/>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5334</xdr:rowOff>
    </xdr:from>
    <xdr:to>
      <xdr:col>20</xdr:col>
      <xdr:colOff>209550</xdr:colOff>
      <xdr:row>57</xdr:row>
      <xdr:rowOff>106934</xdr:rowOff>
    </xdr:to>
    <xdr:sp macro="" textlink="">
      <xdr:nvSpPr>
        <xdr:cNvPr id="269" name="円/楕円 268"/>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91711</xdr:rowOff>
    </xdr:from>
    <xdr:ext cx="762000" cy="259045"/>
    <xdr:sp macro="" textlink="">
      <xdr:nvSpPr>
        <xdr:cNvPr id="270" name="テキスト ボックス 269"/>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60198</xdr:rowOff>
    </xdr:from>
    <xdr:to>
      <xdr:col>19</xdr:col>
      <xdr:colOff>6350</xdr:colOff>
      <xdr:row>57</xdr:row>
      <xdr:rowOff>161798</xdr:rowOff>
    </xdr:to>
    <xdr:sp macro="" textlink="">
      <xdr:nvSpPr>
        <xdr:cNvPr id="271" name="円/楕円 270"/>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146575</xdr:rowOff>
    </xdr:from>
    <xdr:ext cx="762000" cy="259045"/>
    <xdr:sp macro="" textlink="">
      <xdr:nvSpPr>
        <xdr:cNvPr id="272" name="テキスト ボックス 271"/>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　当町には土地開発公社や第３セクター等の大型外郭団体はないが、</a:t>
          </a:r>
          <a:endParaRPr lang="ja-JP" altLang="ja-JP" sz="1400">
            <a:effectLst/>
          </a:endParaRPr>
        </a:p>
        <a:p>
          <a:pPr fontAlgn="base"/>
          <a:r>
            <a:rPr lang="ja-JP" altLang="ja-JP" sz="1100" baseline="0">
              <a:solidFill>
                <a:schemeClr val="dk1"/>
              </a:solidFill>
              <a:effectLst/>
              <a:latin typeface="+mn-lt"/>
              <a:ea typeface="+mn-ea"/>
              <a:cs typeface="+mn-cs"/>
            </a:rPr>
            <a:t>最も影響の大きい広域連合負担金が増加傾向とならないよう注意</a:t>
          </a:r>
          <a:endParaRPr lang="ja-JP" altLang="ja-JP" sz="1400">
            <a:effectLst/>
          </a:endParaRPr>
        </a:p>
        <a:p>
          <a:r>
            <a:rPr lang="ja-JP" altLang="ja-JP" sz="1100" baseline="0">
              <a:solidFill>
                <a:schemeClr val="dk1"/>
              </a:solidFill>
              <a:effectLst/>
              <a:latin typeface="+mn-lt"/>
              <a:ea typeface="+mn-ea"/>
              <a:cs typeface="+mn-cs"/>
            </a:rPr>
            <a:t>する必要がある。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37</xdr:row>
      <xdr:rowOff>106426</xdr:rowOff>
    </xdr:to>
    <xdr:cxnSp macro="">
      <xdr:nvCxnSpPr>
        <xdr:cNvPr id="303" name="直線コネクタ 302"/>
        <xdr:cNvCxnSpPr/>
      </xdr:nvCxnSpPr>
      <xdr:spPr>
        <a:xfrm>
          <a:off x="15671800" y="6450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106426</xdr:rowOff>
    </xdr:from>
    <xdr:to>
      <xdr:col>22</xdr:col>
      <xdr:colOff>565150</xdr:colOff>
      <xdr:row>37</xdr:row>
      <xdr:rowOff>106426</xdr:rowOff>
    </xdr:to>
    <xdr:cxnSp macro="">
      <xdr:nvCxnSpPr>
        <xdr:cNvPr id="306" name="直線コネクタ 305"/>
        <xdr:cNvCxnSpPr/>
      </xdr:nvCxnSpPr>
      <xdr:spPr>
        <a:xfrm>
          <a:off x="14782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08" name="テキスト ボックス 307"/>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106426</xdr:rowOff>
    </xdr:to>
    <xdr:cxnSp macro="">
      <xdr:nvCxnSpPr>
        <xdr:cNvPr id="309" name="直線コネクタ 308"/>
        <xdr:cNvCxnSpPr/>
      </xdr:nvCxnSpPr>
      <xdr:spPr>
        <a:xfrm>
          <a:off x="13893800" y="63403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46482</xdr:rowOff>
    </xdr:from>
    <xdr:to>
      <xdr:col>21</xdr:col>
      <xdr:colOff>412750</xdr:colOff>
      <xdr:row>37</xdr:row>
      <xdr:rowOff>148082</xdr:rowOff>
    </xdr:to>
    <xdr:sp macro="" textlink="">
      <xdr:nvSpPr>
        <xdr:cNvPr id="310" name="フローチャート : 判断 309"/>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158259</xdr:rowOff>
    </xdr:from>
    <xdr:ext cx="762000" cy="259045"/>
    <xdr:sp macro="" textlink="">
      <xdr:nvSpPr>
        <xdr:cNvPr id="311" name="テキスト ボックス 310"/>
        <xdr:cNvSpPr txBox="1"/>
      </xdr:nvSpPr>
      <xdr:spPr>
        <a:xfrm>
          <a:off x="14401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97282</xdr:rowOff>
    </xdr:to>
    <xdr:cxnSp macro="">
      <xdr:nvCxnSpPr>
        <xdr:cNvPr id="312" name="直線コネクタ 311"/>
        <xdr:cNvCxnSpPr/>
      </xdr:nvCxnSpPr>
      <xdr:spPr>
        <a:xfrm flipV="1">
          <a:off x="13004800" y="63403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3" name="フローチャート :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14" name="テキスト ボックス 313"/>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5" name="フローチャート :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6" name="テキスト ボックス 31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22" name="円/楕円 321"/>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23"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55626</xdr:rowOff>
    </xdr:from>
    <xdr:to>
      <xdr:col>22</xdr:col>
      <xdr:colOff>615950</xdr:colOff>
      <xdr:row>37</xdr:row>
      <xdr:rowOff>157226</xdr:rowOff>
    </xdr:to>
    <xdr:sp macro="" textlink="">
      <xdr:nvSpPr>
        <xdr:cNvPr id="324" name="円/楕円 323"/>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142003</xdr:rowOff>
    </xdr:from>
    <xdr:ext cx="736600" cy="259045"/>
    <xdr:sp macro="" textlink="">
      <xdr:nvSpPr>
        <xdr:cNvPr id="325" name="テキスト ボックス 324"/>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26" name="円/楕円 325"/>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27" name="テキスト ボックス 326"/>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28" name="円/楕円 327"/>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57675</xdr:rowOff>
    </xdr:from>
    <xdr:ext cx="762000" cy="259045"/>
    <xdr:sp macro="" textlink="">
      <xdr:nvSpPr>
        <xdr:cNvPr id="329" name="テキスト ボックス 328"/>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30" name="円/楕円 329"/>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31" name="テキスト ボックス 330"/>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補償金免除繰上償還を積極的に実施した結果減少傾向となっている</a:t>
          </a:r>
          <a:endParaRPr lang="ja-JP" altLang="ja-JP" sz="1400">
            <a:effectLst/>
          </a:endParaRPr>
        </a:p>
        <a:p>
          <a:r>
            <a:rPr lang="ja-JP" altLang="ja-JP" sz="1100" baseline="0">
              <a:solidFill>
                <a:schemeClr val="dk1"/>
              </a:solidFill>
              <a:effectLst/>
              <a:latin typeface="+mn-lt"/>
              <a:ea typeface="+mn-ea"/>
              <a:cs typeface="+mn-cs"/>
            </a:rPr>
            <a:t>が、過去の大型事業の借入により類似団体を上回る</a:t>
          </a:r>
          <a:r>
            <a:rPr lang="en-US" altLang="ja-JP" sz="1100" baseline="0">
              <a:solidFill>
                <a:schemeClr val="dk1"/>
              </a:solidFill>
              <a:effectLst/>
              <a:latin typeface="+mn-lt"/>
              <a:ea typeface="+mn-ea"/>
              <a:cs typeface="+mn-cs"/>
            </a:rPr>
            <a:t>17.9%</a:t>
          </a:r>
          <a:r>
            <a:rPr lang="ja-JP" altLang="ja-JP" sz="1100" baseline="0">
              <a:solidFill>
                <a:schemeClr val="dk1"/>
              </a:solidFill>
              <a:effectLst/>
              <a:latin typeface="+mn-lt"/>
              <a:ea typeface="+mn-ea"/>
              <a:cs typeface="+mn-cs"/>
            </a:rPr>
            <a:t>となって</a:t>
          </a:r>
          <a:endParaRPr lang="ja-JP" altLang="ja-JP" sz="1400">
            <a:effectLst/>
          </a:endParaRPr>
        </a:p>
        <a:p>
          <a:pPr fontAlgn="base"/>
          <a:r>
            <a:rPr lang="ja-JP" altLang="ja-JP" sz="1100" baseline="0">
              <a:solidFill>
                <a:schemeClr val="dk1"/>
              </a:solidFill>
              <a:effectLst/>
              <a:latin typeface="+mn-lt"/>
              <a:ea typeface="+mn-ea"/>
              <a:cs typeface="+mn-cs"/>
            </a:rPr>
            <a:t>いる。</a:t>
          </a:r>
          <a:endParaRPr lang="ja-JP" altLang="ja-JP" sz="1400">
            <a:effectLst/>
          </a:endParaRPr>
        </a:p>
        <a:p>
          <a:pPr fontAlgn="base"/>
          <a:r>
            <a:rPr lang="ja-JP" altLang="ja-JP" sz="1100" baseline="0">
              <a:solidFill>
                <a:schemeClr val="dk1"/>
              </a:solidFill>
              <a:effectLst/>
              <a:latin typeface="+mn-lt"/>
              <a:ea typeface="+mn-ea"/>
              <a:cs typeface="+mn-cs"/>
            </a:rPr>
            <a:t>　自立推進</a:t>
          </a:r>
          <a:r>
            <a:rPr lang="ja-JP" altLang="en-US" sz="1100" baseline="0">
              <a:solidFill>
                <a:schemeClr val="dk1"/>
              </a:solidFill>
              <a:effectLst/>
              <a:latin typeface="+mn-lt"/>
              <a:ea typeface="+mn-ea"/>
              <a:cs typeface="+mn-cs"/>
            </a:rPr>
            <a:t>の精神</a:t>
          </a:r>
          <a:r>
            <a:rPr lang="ja-JP" altLang="ja-JP" sz="1100" baseline="0">
              <a:solidFill>
                <a:schemeClr val="dk1"/>
              </a:solidFill>
              <a:effectLst/>
              <a:latin typeface="+mn-lt"/>
              <a:ea typeface="+mn-ea"/>
              <a:cs typeface="+mn-cs"/>
            </a:rPr>
            <a:t>に沿った事業を計画・実施し地方債の発行を抑制する。</a:t>
          </a:r>
          <a:endParaRPr lang="ja-JP" altLang="ja-JP" sz="1400">
            <a:effectLst/>
          </a:endParaRPr>
        </a:p>
        <a:p>
          <a:r>
            <a:rPr lang="ja-JP" altLang="ja-JP" sz="1100" baseline="0">
              <a:solidFill>
                <a:schemeClr val="dk1"/>
              </a:solidFill>
              <a:effectLst/>
              <a:latin typeface="+mn-lt"/>
              <a:ea typeface="+mn-ea"/>
              <a:cs typeface="+mn-cs"/>
            </a:rPr>
            <a:t>また、繰上償還を積極的に行い公債費の削減に努める。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21844</xdr:rowOff>
    </xdr:from>
    <xdr:to>
      <xdr:col>7</xdr:col>
      <xdr:colOff>15875</xdr:colOff>
      <xdr:row>78</xdr:row>
      <xdr:rowOff>30987</xdr:rowOff>
    </xdr:to>
    <xdr:cxnSp macro="">
      <xdr:nvCxnSpPr>
        <xdr:cNvPr id="361" name="直線コネクタ 360"/>
        <xdr:cNvCxnSpPr/>
      </xdr:nvCxnSpPr>
      <xdr:spPr>
        <a:xfrm>
          <a:off x="3987800" y="133949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21844</xdr:rowOff>
    </xdr:from>
    <xdr:to>
      <xdr:col>5</xdr:col>
      <xdr:colOff>549275</xdr:colOff>
      <xdr:row>78</xdr:row>
      <xdr:rowOff>30987</xdr:rowOff>
    </xdr:to>
    <xdr:cxnSp macro="">
      <xdr:nvCxnSpPr>
        <xdr:cNvPr id="364" name="直線コネクタ 363"/>
        <xdr:cNvCxnSpPr/>
      </xdr:nvCxnSpPr>
      <xdr:spPr>
        <a:xfrm flipV="1">
          <a:off x="3098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104139</xdr:rowOff>
    </xdr:to>
    <xdr:cxnSp macro="">
      <xdr:nvCxnSpPr>
        <xdr:cNvPr id="367" name="直線コネクタ 366"/>
        <xdr:cNvCxnSpPr/>
      </xdr:nvCxnSpPr>
      <xdr:spPr>
        <a:xfrm flipV="1">
          <a:off x="2209800" y="134040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8" name="フローチャート : 判断 367"/>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82821</xdr:rowOff>
    </xdr:from>
    <xdr:ext cx="762000" cy="259045"/>
    <xdr:sp macro="" textlink="">
      <xdr:nvSpPr>
        <xdr:cNvPr id="369" name="テキスト ボックス 368"/>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163576</xdr:rowOff>
    </xdr:to>
    <xdr:cxnSp macro="">
      <xdr:nvCxnSpPr>
        <xdr:cNvPr id="370" name="直線コネクタ 369"/>
        <xdr:cNvCxnSpPr/>
      </xdr:nvCxnSpPr>
      <xdr:spPr>
        <a:xfrm flipV="1">
          <a:off x="1320800" y="134772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142494</xdr:rowOff>
    </xdr:from>
    <xdr:to>
      <xdr:col>3</xdr:col>
      <xdr:colOff>193675</xdr:colOff>
      <xdr:row>78</xdr:row>
      <xdr:rowOff>72644</xdr:rowOff>
    </xdr:to>
    <xdr:sp macro="" textlink="">
      <xdr:nvSpPr>
        <xdr:cNvPr id="371" name="フローチャート : 判断 370"/>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82821</xdr:rowOff>
    </xdr:from>
    <xdr:ext cx="762000" cy="259045"/>
    <xdr:sp macro="" textlink="">
      <xdr:nvSpPr>
        <xdr:cNvPr id="372" name="テキスト ボックス 371"/>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73" name="フローチャート : 判断 372"/>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114825</xdr:rowOff>
    </xdr:from>
    <xdr:ext cx="762000" cy="259045"/>
    <xdr:sp macro="" textlink="">
      <xdr:nvSpPr>
        <xdr:cNvPr id="374" name="テキスト ボックス 373"/>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151637</xdr:rowOff>
    </xdr:from>
    <xdr:to>
      <xdr:col>7</xdr:col>
      <xdr:colOff>66675</xdr:colOff>
      <xdr:row>78</xdr:row>
      <xdr:rowOff>81787</xdr:rowOff>
    </xdr:to>
    <xdr:sp macro="" textlink="">
      <xdr:nvSpPr>
        <xdr:cNvPr id="380" name="円/楕円 379"/>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123714</xdr:rowOff>
    </xdr:from>
    <xdr:ext cx="762000" cy="259045"/>
    <xdr:sp macro="" textlink="">
      <xdr:nvSpPr>
        <xdr:cNvPr id="381"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142494</xdr:rowOff>
    </xdr:from>
    <xdr:to>
      <xdr:col>5</xdr:col>
      <xdr:colOff>600075</xdr:colOff>
      <xdr:row>78</xdr:row>
      <xdr:rowOff>72644</xdr:rowOff>
    </xdr:to>
    <xdr:sp macro="" textlink="">
      <xdr:nvSpPr>
        <xdr:cNvPr id="382" name="円/楕円 381"/>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83" name="テキスト ボックス 382"/>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151637</xdr:rowOff>
    </xdr:from>
    <xdr:to>
      <xdr:col>4</xdr:col>
      <xdr:colOff>396875</xdr:colOff>
      <xdr:row>78</xdr:row>
      <xdr:rowOff>81787</xdr:rowOff>
    </xdr:to>
    <xdr:sp macro="" textlink="">
      <xdr:nvSpPr>
        <xdr:cNvPr id="384" name="円/楕円 383"/>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85" name="テキスト ボックス 384"/>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6" name="円/楕円 385"/>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7" name="テキスト ボックス 386"/>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112776</xdr:rowOff>
    </xdr:from>
    <xdr:to>
      <xdr:col>1</xdr:col>
      <xdr:colOff>676275</xdr:colOff>
      <xdr:row>79</xdr:row>
      <xdr:rowOff>42926</xdr:rowOff>
    </xdr:to>
    <xdr:sp macro="" textlink="">
      <xdr:nvSpPr>
        <xdr:cNvPr id="388" name="円/楕円 387"/>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27703</xdr:rowOff>
    </xdr:from>
    <xdr:ext cx="762000" cy="259045"/>
    <xdr:sp macro="" textlink="">
      <xdr:nvSpPr>
        <xdr:cNvPr id="389" name="テキスト ボックス 388"/>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年々増加傾向で、類似団体平均と比較すると若干上回ることがある。</a:t>
          </a:r>
          <a:endParaRPr lang="ja-JP" altLang="ja-JP" sz="1400">
            <a:effectLst/>
          </a:endParaRPr>
        </a:p>
        <a:p>
          <a:r>
            <a:rPr lang="ja-JP" altLang="ja-JP" sz="1100" baseline="0">
              <a:solidFill>
                <a:schemeClr val="dk1"/>
              </a:solidFill>
              <a:effectLst/>
              <a:latin typeface="+mn-lt"/>
              <a:ea typeface="+mn-ea"/>
              <a:cs typeface="+mn-cs"/>
            </a:rPr>
            <a:t>会計全体で経常経費の見直しを行い抑制を図る。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92711</xdr:rowOff>
    </xdr:from>
    <xdr:to>
      <xdr:col>24</xdr:col>
      <xdr:colOff>31750</xdr:colOff>
      <xdr:row>78</xdr:row>
      <xdr:rowOff>146050</xdr:rowOff>
    </xdr:to>
    <xdr:cxnSp macro="">
      <xdr:nvCxnSpPr>
        <xdr:cNvPr id="422" name="直線コネクタ 421"/>
        <xdr:cNvCxnSpPr/>
      </xdr:nvCxnSpPr>
      <xdr:spPr>
        <a:xfrm>
          <a:off x="15671800" y="134658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92711</xdr:rowOff>
    </xdr:from>
    <xdr:to>
      <xdr:col>22</xdr:col>
      <xdr:colOff>565150</xdr:colOff>
      <xdr:row>78</xdr:row>
      <xdr:rowOff>127000</xdr:rowOff>
    </xdr:to>
    <xdr:cxnSp macro="">
      <xdr:nvCxnSpPr>
        <xdr:cNvPr id="425" name="直線コネクタ 424"/>
        <xdr:cNvCxnSpPr/>
      </xdr:nvCxnSpPr>
      <xdr:spPr>
        <a:xfrm flipV="1">
          <a:off x="14782800" y="13465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168911</xdr:rowOff>
    </xdr:from>
    <xdr:to>
      <xdr:col>21</xdr:col>
      <xdr:colOff>361950</xdr:colOff>
      <xdr:row>78</xdr:row>
      <xdr:rowOff>127000</xdr:rowOff>
    </xdr:to>
    <xdr:cxnSp macro="">
      <xdr:nvCxnSpPr>
        <xdr:cNvPr id="428" name="直線コネクタ 427"/>
        <xdr:cNvCxnSpPr/>
      </xdr:nvCxnSpPr>
      <xdr:spPr>
        <a:xfrm>
          <a:off x="13893800" y="133705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87630</xdr:rowOff>
    </xdr:from>
    <xdr:to>
      <xdr:col>21</xdr:col>
      <xdr:colOff>412750</xdr:colOff>
      <xdr:row>79</xdr:row>
      <xdr:rowOff>17780</xdr:rowOff>
    </xdr:to>
    <xdr:sp macro="" textlink="">
      <xdr:nvSpPr>
        <xdr:cNvPr id="429" name="フローチャート : 判断 428"/>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30" name="テキスト ボックス 429"/>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168911</xdr:rowOff>
    </xdr:from>
    <xdr:to>
      <xdr:col>20</xdr:col>
      <xdr:colOff>158750</xdr:colOff>
      <xdr:row>78</xdr:row>
      <xdr:rowOff>100330</xdr:rowOff>
    </xdr:to>
    <xdr:cxnSp macro="">
      <xdr:nvCxnSpPr>
        <xdr:cNvPr id="431" name="直線コネクタ 430"/>
        <xdr:cNvCxnSpPr/>
      </xdr:nvCxnSpPr>
      <xdr:spPr>
        <a:xfrm flipV="1">
          <a:off x="13004800" y="133705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2" name="フローチャート : 判断 431"/>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58438</xdr:rowOff>
    </xdr:from>
    <xdr:ext cx="762000" cy="259045"/>
    <xdr:sp macro="" textlink="">
      <xdr:nvSpPr>
        <xdr:cNvPr id="433" name="テキスト ボックス 432"/>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5" name="テキスト ボックス 434"/>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95250</xdr:rowOff>
    </xdr:from>
    <xdr:to>
      <xdr:col>24</xdr:col>
      <xdr:colOff>82550</xdr:colOff>
      <xdr:row>79</xdr:row>
      <xdr:rowOff>25400</xdr:rowOff>
    </xdr:to>
    <xdr:sp macro="" textlink="">
      <xdr:nvSpPr>
        <xdr:cNvPr id="441" name="円/楕円 440"/>
        <xdr:cNvSpPr/>
      </xdr:nvSpPr>
      <xdr:spPr>
        <a:xfrm>
          <a:off x="16459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67327</xdr:rowOff>
    </xdr:from>
    <xdr:ext cx="762000" cy="259045"/>
    <xdr:sp macro="" textlink="">
      <xdr:nvSpPr>
        <xdr:cNvPr id="442" name="公債費以外該当値テキスト"/>
        <xdr:cNvSpPr txBox="1"/>
      </xdr:nvSpPr>
      <xdr:spPr>
        <a:xfrm>
          <a:off x="16598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41911</xdr:rowOff>
    </xdr:from>
    <xdr:to>
      <xdr:col>22</xdr:col>
      <xdr:colOff>615950</xdr:colOff>
      <xdr:row>78</xdr:row>
      <xdr:rowOff>143511</xdr:rowOff>
    </xdr:to>
    <xdr:sp macro="" textlink="">
      <xdr:nvSpPr>
        <xdr:cNvPr id="443" name="円/楕円 442"/>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44" name="テキスト ボックス 443"/>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76200</xdr:rowOff>
    </xdr:from>
    <xdr:to>
      <xdr:col>21</xdr:col>
      <xdr:colOff>412750</xdr:colOff>
      <xdr:row>79</xdr:row>
      <xdr:rowOff>6350</xdr:rowOff>
    </xdr:to>
    <xdr:sp macro="" textlink="">
      <xdr:nvSpPr>
        <xdr:cNvPr id="445" name="円/楕円 444"/>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16527</xdr:rowOff>
    </xdr:from>
    <xdr:ext cx="762000" cy="259045"/>
    <xdr:sp macro="" textlink="">
      <xdr:nvSpPr>
        <xdr:cNvPr id="446" name="テキスト ボックス 445"/>
        <xdr:cNvSpPr txBox="1"/>
      </xdr:nvSpPr>
      <xdr:spPr>
        <a:xfrm>
          <a:off x="14401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118111</xdr:rowOff>
    </xdr:from>
    <xdr:to>
      <xdr:col>20</xdr:col>
      <xdr:colOff>209550</xdr:colOff>
      <xdr:row>78</xdr:row>
      <xdr:rowOff>48261</xdr:rowOff>
    </xdr:to>
    <xdr:sp macro="" textlink="">
      <xdr:nvSpPr>
        <xdr:cNvPr id="447" name="円/楕円 446"/>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33038</xdr:rowOff>
    </xdr:from>
    <xdr:ext cx="762000" cy="259045"/>
    <xdr:sp macro="" textlink="">
      <xdr:nvSpPr>
        <xdr:cNvPr id="448" name="テキスト ボックス 447"/>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49530</xdr:rowOff>
    </xdr:from>
    <xdr:to>
      <xdr:col>19</xdr:col>
      <xdr:colOff>6350</xdr:colOff>
      <xdr:row>78</xdr:row>
      <xdr:rowOff>151130</xdr:rowOff>
    </xdr:to>
    <xdr:sp macro="" textlink="">
      <xdr:nvSpPr>
        <xdr:cNvPr id="449" name="円/楕円 448"/>
        <xdr:cNvSpPr/>
      </xdr:nvSpPr>
      <xdr:spPr>
        <a:xfrm>
          <a:off x="12954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135907</xdr:rowOff>
    </xdr:from>
    <xdr:ext cx="762000" cy="259045"/>
    <xdr:sp macro="" textlink="">
      <xdr:nvSpPr>
        <xdr:cNvPr id="450" name="テキスト ボックス 449"/>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長野県南木曽町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74350</xdr:rowOff>
    </xdr:from>
    <xdr:to>
      <xdr:col>4</xdr:col>
      <xdr:colOff>1117600</xdr:colOff>
      <xdr:row>17</xdr:row>
      <xdr:rowOff>76064</xdr:rowOff>
    </xdr:to>
    <xdr:cxnSp macro="">
      <xdr:nvCxnSpPr>
        <xdr:cNvPr id="47" name="直線コネクタ 46"/>
        <xdr:cNvCxnSpPr/>
      </xdr:nvCxnSpPr>
      <xdr:spPr bwMode="auto">
        <a:xfrm flipV="1">
          <a:off x="5003800" y="3036625"/>
          <a:ext cx="647700" cy="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76064</xdr:rowOff>
    </xdr:from>
    <xdr:to>
      <xdr:col>4</xdr:col>
      <xdr:colOff>469900</xdr:colOff>
      <xdr:row>17</xdr:row>
      <xdr:rowOff>91666</xdr:rowOff>
    </xdr:to>
    <xdr:cxnSp macro="">
      <xdr:nvCxnSpPr>
        <xdr:cNvPr id="50" name="直線コネクタ 49"/>
        <xdr:cNvCxnSpPr/>
      </xdr:nvCxnSpPr>
      <xdr:spPr bwMode="auto">
        <a:xfrm flipV="1">
          <a:off x="4305300" y="3038339"/>
          <a:ext cx="698500" cy="15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91666</xdr:rowOff>
    </xdr:from>
    <xdr:to>
      <xdr:col>3</xdr:col>
      <xdr:colOff>904875</xdr:colOff>
      <xdr:row>17</xdr:row>
      <xdr:rowOff>133756</xdr:rowOff>
    </xdr:to>
    <xdr:cxnSp macro="">
      <xdr:nvCxnSpPr>
        <xdr:cNvPr id="53" name="直線コネクタ 52"/>
        <xdr:cNvCxnSpPr/>
      </xdr:nvCxnSpPr>
      <xdr:spPr bwMode="auto">
        <a:xfrm flipV="1">
          <a:off x="3606800" y="3053941"/>
          <a:ext cx="698500" cy="4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24465</xdr:rowOff>
    </xdr:from>
    <xdr:ext cx="762000" cy="259045"/>
    <xdr:sp macro="" textlink="">
      <xdr:nvSpPr>
        <xdr:cNvPr id="55" name="テキスト ボックス 54"/>
        <xdr:cNvSpPr txBox="1"/>
      </xdr:nvSpPr>
      <xdr:spPr>
        <a:xfrm>
          <a:off x="3924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118737</xdr:rowOff>
    </xdr:from>
    <xdr:to>
      <xdr:col>3</xdr:col>
      <xdr:colOff>206375</xdr:colOff>
      <xdr:row>17</xdr:row>
      <xdr:rowOff>133756</xdr:rowOff>
    </xdr:to>
    <xdr:cxnSp macro="">
      <xdr:nvCxnSpPr>
        <xdr:cNvPr id="56" name="直線コネクタ 55"/>
        <xdr:cNvCxnSpPr/>
      </xdr:nvCxnSpPr>
      <xdr:spPr bwMode="auto">
        <a:xfrm>
          <a:off x="2908300" y="3081012"/>
          <a:ext cx="698500" cy="15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46157</xdr:rowOff>
    </xdr:from>
    <xdr:ext cx="762000" cy="259045"/>
    <xdr:sp macro="" textlink="">
      <xdr:nvSpPr>
        <xdr:cNvPr id="58" name="テキスト ボックス 57"/>
        <xdr:cNvSpPr txBox="1"/>
      </xdr:nvSpPr>
      <xdr:spPr>
        <a:xfrm>
          <a:off x="32258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49686</xdr:rowOff>
    </xdr:from>
    <xdr:ext cx="762000" cy="259045"/>
    <xdr:sp macro="" textlink="">
      <xdr:nvSpPr>
        <xdr:cNvPr id="60" name="テキスト ボックス 59"/>
        <xdr:cNvSpPr txBox="1"/>
      </xdr:nvSpPr>
      <xdr:spPr>
        <a:xfrm>
          <a:off x="2527300" y="26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23550</xdr:rowOff>
    </xdr:from>
    <xdr:to>
      <xdr:col>5</xdr:col>
      <xdr:colOff>34925</xdr:colOff>
      <xdr:row>17</xdr:row>
      <xdr:rowOff>125150</xdr:rowOff>
    </xdr:to>
    <xdr:sp macro="" textlink="">
      <xdr:nvSpPr>
        <xdr:cNvPr id="66" name="円/楕円 65"/>
        <xdr:cNvSpPr/>
      </xdr:nvSpPr>
      <xdr:spPr bwMode="auto">
        <a:xfrm>
          <a:off x="5600700" y="2985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167077</xdr:rowOff>
    </xdr:from>
    <xdr:ext cx="762000" cy="259045"/>
    <xdr:sp macro="" textlink="">
      <xdr:nvSpPr>
        <xdr:cNvPr id="67" name="人口1人当たり決算額の推移該当値テキスト130"/>
        <xdr:cNvSpPr txBox="1"/>
      </xdr:nvSpPr>
      <xdr:spPr>
        <a:xfrm>
          <a:off x="5740400" y="29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193,865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25264</xdr:rowOff>
    </xdr:from>
    <xdr:to>
      <xdr:col>4</xdr:col>
      <xdr:colOff>520700</xdr:colOff>
      <xdr:row>17</xdr:row>
      <xdr:rowOff>126864</xdr:rowOff>
    </xdr:to>
    <xdr:sp macro="" textlink="">
      <xdr:nvSpPr>
        <xdr:cNvPr id="68" name="円/楕円 67"/>
        <xdr:cNvSpPr/>
      </xdr:nvSpPr>
      <xdr:spPr bwMode="auto">
        <a:xfrm>
          <a:off x="4953000" y="2987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137041</xdr:rowOff>
    </xdr:from>
    <xdr:ext cx="736600" cy="259045"/>
    <xdr:sp macro="" textlink="">
      <xdr:nvSpPr>
        <xdr:cNvPr id="69" name="テキスト ボックス 68"/>
        <xdr:cNvSpPr txBox="1"/>
      </xdr:nvSpPr>
      <xdr:spPr>
        <a:xfrm>
          <a:off x="4622800" y="275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193,115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40866</xdr:rowOff>
    </xdr:from>
    <xdr:to>
      <xdr:col>3</xdr:col>
      <xdr:colOff>955675</xdr:colOff>
      <xdr:row>17</xdr:row>
      <xdr:rowOff>142466</xdr:rowOff>
    </xdr:to>
    <xdr:sp macro="" textlink="">
      <xdr:nvSpPr>
        <xdr:cNvPr id="70" name="円/楕円 69"/>
        <xdr:cNvSpPr/>
      </xdr:nvSpPr>
      <xdr:spPr bwMode="auto">
        <a:xfrm>
          <a:off x="4254500" y="300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127243</xdr:rowOff>
    </xdr:from>
    <xdr:ext cx="762000" cy="259045"/>
    <xdr:sp macro="" textlink="">
      <xdr:nvSpPr>
        <xdr:cNvPr id="71" name="テキスト ボックス 70"/>
        <xdr:cNvSpPr txBox="1"/>
      </xdr:nvSpPr>
      <xdr:spPr>
        <a:xfrm>
          <a:off x="3924300" y="30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186,290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82956</xdr:rowOff>
    </xdr:from>
    <xdr:to>
      <xdr:col>3</xdr:col>
      <xdr:colOff>257175</xdr:colOff>
      <xdr:row>18</xdr:row>
      <xdr:rowOff>13106</xdr:rowOff>
    </xdr:to>
    <xdr:sp macro="" textlink="">
      <xdr:nvSpPr>
        <xdr:cNvPr id="72" name="円/楕円 71"/>
        <xdr:cNvSpPr/>
      </xdr:nvSpPr>
      <xdr:spPr bwMode="auto">
        <a:xfrm>
          <a:off x="3556000" y="304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169333</xdr:rowOff>
    </xdr:from>
    <xdr:ext cx="762000" cy="259045"/>
    <xdr:sp macro="" textlink="">
      <xdr:nvSpPr>
        <xdr:cNvPr id="73" name="テキスト ボックス 72"/>
        <xdr:cNvSpPr txBox="1"/>
      </xdr:nvSpPr>
      <xdr:spPr>
        <a:xfrm>
          <a:off x="3225800" y="313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167,878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67937</xdr:rowOff>
    </xdr:from>
    <xdr:to>
      <xdr:col>2</xdr:col>
      <xdr:colOff>692150</xdr:colOff>
      <xdr:row>17</xdr:row>
      <xdr:rowOff>169537</xdr:rowOff>
    </xdr:to>
    <xdr:sp macro="" textlink="">
      <xdr:nvSpPr>
        <xdr:cNvPr id="74" name="円/楕円 73"/>
        <xdr:cNvSpPr/>
      </xdr:nvSpPr>
      <xdr:spPr bwMode="auto">
        <a:xfrm>
          <a:off x="2857500" y="303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154314</xdr:rowOff>
    </xdr:from>
    <xdr:ext cx="762000" cy="259045"/>
    <xdr:sp macro="" textlink="">
      <xdr:nvSpPr>
        <xdr:cNvPr id="75" name="テキスト ボックス 74"/>
        <xdr:cNvSpPr txBox="1"/>
      </xdr:nvSpPr>
      <xdr:spPr>
        <a:xfrm>
          <a:off x="2527300" y="3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308552</xdr:rowOff>
    </xdr:from>
    <xdr:to>
      <xdr:col>4</xdr:col>
      <xdr:colOff>1117600</xdr:colOff>
      <xdr:row>35</xdr:row>
      <xdr:rowOff>329986</xdr:rowOff>
    </xdr:to>
    <xdr:cxnSp macro="">
      <xdr:nvCxnSpPr>
        <xdr:cNvPr id="110" name="直線コネクタ 109"/>
        <xdr:cNvCxnSpPr/>
      </xdr:nvCxnSpPr>
      <xdr:spPr bwMode="auto">
        <a:xfrm flipV="1">
          <a:off x="5003800" y="6918902"/>
          <a:ext cx="647700" cy="21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293329</xdr:rowOff>
    </xdr:from>
    <xdr:ext cx="762000" cy="259045"/>
    <xdr:sp macro="" textlink="">
      <xdr:nvSpPr>
        <xdr:cNvPr id="111" name="人口1人当たり決算額の推移平均値テキスト445"/>
        <xdr:cNvSpPr txBox="1"/>
      </xdr:nvSpPr>
      <xdr:spPr>
        <a:xfrm>
          <a:off x="5740400" y="6903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329986</xdr:rowOff>
    </xdr:from>
    <xdr:to>
      <xdr:col>4</xdr:col>
      <xdr:colOff>469900</xdr:colOff>
      <xdr:row>36</xdr:row>
      <xdr:rowOff>6430</xdr:rowOff>
    </xdr:to>
    <xdr:cxnSp macro="">
      <xdr:nvCxnSpPr>
        <xdr:cNvPr id="113" name="直線コネクタ 112"/>
        <xdr:cNvCxnSpPr/>
      </xdr:nvCxnSpPr>
      <xdr:spPr bwMode="auto">
        <a:xfrm flipV="1">
          <a:off x="4305300" y="6940336"/>
          <a:ext cx="698500" cy="19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298831</xdr:rowOff>
    </xdr:from>
    <xdr:to>
      <xdr:col>3</xdr:col>
      <xdr:colOff>904875</xdr:colOff>
      <xdr:row>36</xdr:row>
      <xdr:rowOff>6430</xdr:rowOff>
    </xdr:to>
    <xdr:cxnSp macro="">
      <xdr:nvCxnSpPr>
        <xdr:cNvPr id="116" name="直線コネクタ 115"/>
        <xdr:cNvCxnSpPr/>
      </xdr:nvCxnSpPr>
      <xdr:spPr bwMode="auto">
        <a:xfrm>
          <a:off x="3606800" y="6909181"/>
          <a:ext cx="698500" cy="50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192634</xdr:rowOff>
    </xdr:from>
    <xdr:to>
      <xdr:col>3</xdr:col>
      <xdr:colOff>955675</xdr:colOff>
      <xdr:row>35</xdr:row>
      <xdr:rowOff>294234</xdr:rowOff>
    </xdr:to>
    <xdr:sp macro="" textlink="">
      <xdr:nvSpPr>
        <xdr:cNvPr id="117" name="フローチャート : 判断 116"/>
        <xdr:cNvSpPr/>
      </xdr:nvSpPr>
      <xdr:spPr bwMode="auto">
        <a:xfrm>
          <a:off x="4254500" y="6802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304411</xdr:rowOff>
    </xdr:from>
    <xdr:ext cx="762000" cy="259045"/>
    <xdr:sp macro="" textlink="">
      <xdr:nvSpPr>
        <xdr:cNvPr id="118" name="テキスト ボックス 117"/>
        <xdr:cNvSpPr txBox="1"/>
      </xdr:nvSpPr>
      <xdr:spPr>
        <a:xfrm>
          <a:off x="3924300" y="657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218091</xdr:rowOff>
    </xdr:from>
    <xdr:to>
      <xdr:col>3</xdr:col>
      <xdr:colOff>206375</xdr:colOff>
      <xdr:row>35</xdr:row>
      <xdr:rowOff>298831</xdr:rowOff>
    </xdr:to>
    <xdr:cxnSp macro="">
      <xdr:nvCxnSpPr>
        <xdr:cNvPr id="119" name="直線コネクタ 118"/>
        <xdr:cNvCxnSpPr/>
      </xdr:nvCxnSpPr>
      <xdr:spPr bwMode="auto">
        <a:xfrm>
          <a:off x="2908300" y="6828441"/>
          <a:ext cx="698500" cy="80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135582</xdr:rowOff>
    </xdr:from>
    <xdr:to>
      <xdr:col>3</xdr:col>
      <xdr:colOff>257175</xdr:colOff>
      <xdr:row>35</xdr:row>
      <xdr:rowOff>237182</xdr:rowOff>
    </xdr:to>
    <xdr:sp macro="" textlink="">
      <xdr:nvSpPr>
        <xdr:cNvPr id="120" name="フローチャート : 判断 119"/>
        <xdr:cNvSpPr/>
      </xdr:nvSpPr>
      <xdr:spPr bwMode="auto">
        <a:xfrm>
          <a:off x="3556000" y="6745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247359</xdr:rowOff>
    </xdr:from>
    <xdr:ext cx="762000" cy="259045"/>
    <xdr:sp macro="" textlink="">
      <xdr:nvSpPr>
        <xdr:cNvPr id="121" name="テキスト ボックス 120"/>
        <xdr:cNvSpPr txBox="1"/>
      </xdr:nvSpPr>
      <xdr:spPr>
        <a:xfrm>
          <a:off x="3225800" y="65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80935</xdr:rowOff>
    </xdr:from>
    <xdr:to>
      <xdr:col>2</xdr:col>
      <xdr:colOff>692150</xdr:colOff>
      <xdr:row>35</xdr:row>
      <xdr:rowOff>182535</xdr:rowOff>
    </xdr:to>
    <xdr:sp macro="" textlink="">
      <xdr:nvSpPr>
        <xdr:cNvPr id="122" name="フローチャート : 判断 121"/>
        <xdr:cNvSpPr/>
      </xdr:nvSpPr>
      <xdr:spPr bwMode="auto">
        <a:xfrm>
          <a:off x="2857500" y="6691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192712</xdr:rowOff>
    </xdr:from>
    <xdr:ext cx="762000" cy="259045"/>
    <xdr:sp macro="" textlink="">
      <xdr:nvSpPr>
        <xdr:cNvPr id="123" name="テキスト ボックス 122"/>
        <xdr:cNvSpPr txBox="1"/>
      </xdr:nvSpPr>
      <xdr:spPr>
        <a:xfrm>
          <a:off x="2527300" y="646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257752</xdr:rowOff>
    </xdr:from>
    <xdr:to>
      <xdr:col>5</xdr:col>
      <xdr:colOff>34925</xdr:colOff>
      <xdr:row>36</xdr:row>
      <xdr:rowOff>16452</xdr:rowOff>
    </xdr:to>
    <xdr:sp macro="" textlink="">
      <xdr:nvSpPr>
        <xdr:cNvPr id="129" name="円/楕円 128"/>
        <xdr:cNvSpPr/>
      </xdr:nvSpPr>
      <xdr:spPr bwMode="auto">
        <a:xfrm>
          <a:off x="5600700" y="686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102829</xdr:rowOff>
    </xdr:from>
    <xdr:ext cx="762000" cy="259045"/>
    <xdr:sp macro="" textlink="">
      <xdr:nvSpPr>
        <xdr:cNvPr id="130" name="人口1人当たり決算額の推移該当値テキスト445"/>
        <xdr:cNvSpPr txBox="1"/>
      </xdr:nvSpPr>
      <xdr:spPr>
        <a:xfrm>
          <a:off x="5740400" y="671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33,572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279186</xdr:rowOff>
    </xdr:from>
    <xdr:to>
      <xdr:col>4</xdr:col>
      <xdr:colOff>520700</xdr:colOff>
      <xdr:row>36</xdr:row>
      <xdr:rowOff>37886</xdr:rowOff>
    </xdr:to>
    <xdr:sp macro="" textlink="">
      <xdr:nvSpPr>
        <xdr:cNvPr id="131" name="円/楕円 130"/>
        <xdr:cNvSpPr/>
      </xdr:nvSpPr>
      <xdr:spPr bwMode="auto">
        <a:xfrm>
          <a:off x="4953000" y="688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22663</xdr:rowOff>
    </xdr:from>
    <xdr:ext cx="736600" cy="259045"/>
    <xdr:sp macro="" textlink="">
      <xdr:nvSpPr>
        <xdr:cNvPr id="132" name="テキスト ボックス 131"/>
        <xdr:cNvSpPr txBox="1"/>
      </xdr:nvSpPr>
      <xdr:spPr>
        <a:xfrm>
          <a:off x="4622800" y="6975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31,603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298530</xdr:rowOff>
    </xdr:from>
    <xdr:to>
      <xdr:col>3</xdr:col>
      <xdr:colOff>955675</xdr:colOff>
      <xdr:row>36</xdr:row>
      <xdr:rowOff>57230</xdr:rowOff>
    </xdr:to>
    <xdr:sp macro="" textlink="">
      <xdr:nvSpPr>
        <xdr:cNvPr id="133" name="円/楕円 132"/>
        <xdr:cNvSpPr/>
      </xdr:nvSpPr>
      <xdr:spPr bwMode="auto">
        <a:xfrm>
          <a:off x="4254500" y="6908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42007</xdr:rowOff>
    </xdr:from>
    <xdr:ext cx="762000" cy="259045"/>
    <xdr:sp macro="" textlink="">
      <xdr:nvSpPr>
        <xdr:cNvPr id="134" name="テキスト ボックス 133"/>
        <xdr:cNvSpPr txBox="1"/>
      </xdr:nvSpPr>
      <xdr:spPr>
        <a:xfrm>
          <a:off x="3924300" y="699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29,826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248031</xdr:rowOff>
    </xdr:from>
    <xdr:to>
      <xdr:col>3</xdr:col>
      <xdr:colOff>257175</xdr:colOff>
      <xdr:row>36</xdr:row>
      <xdr:rowOff>6731</xdr:rowOff>
    </xdr:to>
    <xdr:sp macro="" textlink="">
      <xdr:nvSpPr>
        <xdr:cNvPr id="135" name="円/楕円 134"/>
        <xdr:cNvSpPr/>
      </xdr:nvSpPr>
      <xdr:spPr bwMode="auto">
        <a:xfrm>
          <a:off x="3556000" y="685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334408</xdr:rowOff>
    </xdr:from>
    <xdr:ext cx="762000" cy="259045"/>
    <xdr:sp macro="" textlink="">
      <xdr:nvSpPr>
        <xdr:cNvPr id="136" name="テキスト ボックス 135"/>
        <xdr:cNvSpPr txBox="1"/>
      </xdr:nvSpPr>
      <xdr:spPr>
        <a:xfrm>
          <a:off x="3225800" y="694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167291</xdr:rowOff>
    </xdr:from>
    <xdr:to>
      <xdr:col>2</xdr:col>
      <xdr:colOff>692150</xdr:colOff>
      <xdr:row>35</xdr:row>
      <xdr:rowOff>268891</xdr:rowOff>
    </xdr:to>
    <xdr:sp macro="" textlink="">
      <xdr:nvSpPr>
        <xdr:cNvPr id="137" name="円/楕円 136"/>
        <xdr:cNvSpPr/>
      </xdr:nvSpPr>
      <xdr:spPr bwMode="auto">
        <a:xfrm>
          <a:off x="2857500" y="677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253668</xdr:rowOff>
    </xdr:from>
    <xdr:ext cx="762000" cy="259045"/>
    <xdr:sp macro="" textlink="">
      <xdr:nvSpPr>
        <xdr:cNvPr id="138" name="テキスト ボックス 137"/>
        <xdr:cNvSpPr txBox="1"/>
      </xdr:nvSpPr>
      <xdr:spPr>
        <a:xfrm>
          <a:off x="2527300" y="686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4,344
4,310
215.93
4,041,022
3,885,974
66,144
2,481,547
3,747,888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111023</xdr:rowOff>
    </xdr:from>
    <xdr:to>
      <xdr:col>6</xdr:col>
      <xdr:colOff>511175</xdr:colOff>
      <xdr:row>38</xdr:row>
      <xdr:rowOff>113891</xdr:rowOff>
    </xdr:to>
    <xdr:cxnSp macro="">
      <xdr:nvCxnSpPr>
        <xdr:cNvPr id="63" name="直線コネクタ 62"/>
        <xdr:cNvCxnSpPr/>
      </xdr:nvCxnSpPr>
      <xdr:spPr>
        <a:xfrm flipV="1">
          <a:off x="3797300" y="6626123"/>
          <a:ext cx="83820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45499</xdr:rowOff>
    </xdr:from>
    <xdr:ext cx="599010" cy="259045"/>
    <xdr:sp macro="" textlink="">
      <xdr:nvSpPr>
        <xdr:cNvPr id="64" name="人件費平均値テキスト"/>
        <xdr:cNvSpPr txBox="1"/>
      </xdr:nvSpPr>
      <xdr:spPr>
        <a:xfrm>
          <a:off x="4686300" y="638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113891</xdr:rowOff>
    </xdr:from>
    <xdr:to>
      <xdr:col>5</xdr:col>
      <xdr:colOff>358775</xdr:colOff>
      <xdr:row>38</xdr:row>
      <xdr:rowOff>124099</xdr:rowOff>
    </xdr:to>
    <xdr:cxnSp macro="">
      <xdr:nvCxnSpPr>
        <xdr:cNvPr id="66" name="直線コネクタ 65"/>
        <xdr:cNvCxnSpPr/>
      </xdr:nvCxnSpPr>
      <xdr:spPr>
        <a:xfrm flipV="1">
          <a:off x="2908300" y="6628991"/>
          <a:ext cx="889000" cy="1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124099</xdr:rowOff>
    </xdr:from>
    <xdr:to>
      <xdr:col>4</xdr:col>
      <xdr:colOff>155575</xdr:colOff>
      <xdr:row>38</xdr:row>
      <xdr:rowOff>166560</xdr:rowOff>
    </xdr:to>
    <xdr:cxnSp macro="">
      <xdr:nvCxnSpPr>
        <xdr:cNvPr id="69" name="直線コネクタ 68"/>
        <xdr:cNvCxnSpPr/>
      </xdr:nvCxnSpPr>
      <xdr:spPr>
        <a:xfrm flipV="1">
          <a:off x="2019300" y="6639199"/>
          <a:ext cx="889000" cy="4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15457</xdr:rowOff>
    </xdr:from>
    <xdr:ext cx="599010" cy="259045"/>
    <xdr:sp macro="" textlink="">
      <xdr:nvSpPr>
        <xdr:cNvPr id="71" name="テキスト ボックス 70"/>
        <xdr:cNvSpPr txBox="1"/>
      </xdr:nvSpPr>
      <xdr:spPr>
        <a:xfrm>
          <a:off x="2608794"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154725</xdr:rowOff>
    </xdr:from>
    <xdr:to>
      <xdr:col>2</xdr:col>
      <xdr:colOff>638175</xdr:colOff>
      <xdr:row>38</xdr:row>
      <xdr:rowOff>166560</xdr:rowOff>
    </xdr:to>
    <xdr:cxnSp macro="">
      <xdr:nvCxnSpPr>
        <xdr:cNvPr id="72" name="直線コネクタ 71"/>
        <xdr:cNvCxnSpPr/>
      </xdr:nvCxnSpPr>
      <xdr:spPr>
        <a:xfrm>
          <a:off x="1130300" y="6669825"/>
          <a:ext cx="889000" cy="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36044</xdr:rowOff>
    </xdr:from>
    <xdr:ext cx="599010" cy="259045"/>
    <xdr:sp macro="" textlink="">
      <xdr:nvSpPr>
        <xdr:cNvPr id="74" name="テキスト ボックス 73"/>
        <xdr:cNvSpPr txBox="1"/>
      </xdr:nvSpPr>
      <xdr:spPr>
        <a:xfrm>
          <a:off x="1719794"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35587</xdr:rowOff>
    </xdr:from>
    <xdr:ext cx="599010" cy="259045"/>
    <xdr:sp macro="" textlink="">
      <xdr:nvSpPr>
        <xdr:cNvPr id="76" name="テキスト ボックス 75"/>
        <xdr:cNvSpPr txBox="1"/>
      </xdr:nvSpPr>
      <xdr:spPr>
        <a:xfrm>
          <a:off x="830794" y="620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60223</xdr:rowOff>
    </xdr:from>
    <xdr:to>
      <xdr:col>6</xdr:col>
      <xdr:colOff>561975</xdr:colOff>
      <xdr:row>38</xdr:row>
      <xdr:rowOff>161823</xdr:rowOff>
    </xdr:to>
    <xdr:sp macro="" textlink="">
      <xdr:nvSpPr>
        <xdr:cNvPr id="82" name="円/楕円 81"/>
        <xdr:cNvSpPr/>
      </xdr:nvSpPr>
      <xdr:spPr>
        <a:xfrm>
          <a:off x="4584700" y="65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38650</xdr:rowOff>
    </xdr:from>
    <xdr:ext cx="599010" cy="259045"/>
    <xdr:sp macro="" textlink="">
      <xdr:nvSpPr>
        <xdr:cNvPr id="83" name="人件費該当値テキスト"/>
        <xdr:cNvSpPr txBox="1"/>
      </xdr:nvSpPr>
      <xdr:spPr>
        <a:xfrm>
          <a:off x="4686300" y="655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148,781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63091</xdr:rowOff>
    </xdr:from>
    <xdr:to>
      <xdr:col>5</xdr:col>
      <xdr:colOff>409575</xdr:colOff>
      <xdr:row>38</xdr:row>
      <xdr:rowOff>164691</xdr:rowOff>
    </xdr:to>
    <xdr:sp macro="" textlink="">
      <xdr:nvSpPr>
        <xdr:cNvPr id="84" name="円/楕円 83"/>
        <xdr:cNvSpPr/>
      </xdr:nvSpPr>
      <xdr:spPr>
        <a:xfrm>
          <a:off x="3746500" y="65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155818</xdr:rowOff>
    </xdr:from>
    <xdr:ext cx="599010" cy="259045"/>
    <xdr:sp macro="" textlink="">
      <xdr:nvSpPr>
        <xdr:cNvPr id="85" name="テキスト ボックス 84"/>
        <xdr:cNvSpPr txBox="1"/>
      </xdr:nvSpPr>
      <xdr:spPr>
        <a:xfrm>
          <a:off x="3497794" y="667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147,903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73299</xdr:rowOff>
    </xdr:from>
    <xdr:to>
      <xdr:col>4</xdr:col>
      <xdr:colOff>206375</xdr:colOff>
      <xdr:row>39</xdr:row>
      <xdr:rowOff>3449</xdr:rowOff>
    </xdr:to>
    <xdr:sp macro="" textlink="">
      <xdr:nvSpPr>
        <xdr:cNvPr id="86" name="円/楕円 85"/>
        <xdr:cNvSpPr/>
      </xdr:nvSpPr>
      <xdr:spPr>
        <a:xfrm>
          <a:off x="2857500" y="658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166026</xdr:rowOff>
    </xdr:from>
    <xdr:ext cx="599010" cy="259045"/>
    <xdr:sp macro="" textlink="">
      <xdr:nvSpPr>
        <xdr:cNvPr id="87" name="テキスト ボックス 86"/>
        <xdr:cNvSpPr txBox="1"/>
      </xdr:nvSpPr>
      <xdr:spPr>
        <a:xfrm>
          <a:off x="2608794" y="668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144,777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115760</xdr:rowOff>
    </xdr:from>
    <xdr:to>
      <xdr:col>3</xdr:col>
      <xdr:colOff>3175</xdr:colOff>
      <xdr:row>39</xdr:row>
      <xdr:rowOff>45910</xdr:rowOff>
    </xdr:to>
    <xdr:sp macro="" textlink="">
      <xdr:nvSpPr>
        <xdr:cNvPr id="88" name="円/楕円 87"/>
        <xdr:cNvSpPr/>
      </xdr:nvSpPr>
      <xdr:spPr>
        <a:xfrm>
          <a:off x="1968500" y="66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37037</xdr:rowOff>
    </xdr:from>
    <xdr:ext cx="599010" cy="259045"/>
    <xdr:sp macro="" textlink="">
      <xdr:nvSpPr>
        <xdr:cNvPr id="89" name="テキスト ボックス 88"/>
        <xdr:cNvSpPr txBox="1"/>
      </xdr:nvSpPr>
      <xdr:spPr>
        <a:xfrm>
          <a:off x="1719794" y="672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131,775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103925</xdr:rowOff>
    </xdr:from>
    <xdr:to>
      <xdr:col>1</xdr:col>
      <xdr:colOff>485775</xdr:colOff>
      <xdr:row>39</xdr:row>
      <xdr:rowOff>34075</xdr:rowOff>
    </xdr:to>
    <xdr:sp macro="" textlink="">
      <xdr:nvSpPr>
        <xdr:cNvPr id="90" name="円/楕円 89"/>
        <xdr:cNvSpPr/>
      </xdr:nvSpPr>
      <xdr:spPr>
        <a:xfrm>
          <a:off x="1079500" y="66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25202</xdr:rowOff>
    </xdr:from>
    <xdr:ext cx="599010" cy="259045"/>
    <xdr:sp macro="" textlink="">
      <xdr:nvSpPr>
        <xdr:cNvPr id="91" name="テキスト ボックス 90"/>
        <xdr:cNvSpPr txBox="1"/>
      </xdr:nvSpPr>
      <xdr:spPr>
        <a:xfrm>
          <a:off x="830794" y="671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69611</xdr:rowOff>
    </xdr:from>
    <xdr:to>
      <xdr:col>6</xdr:col>
      <xdr:colOff>511175</xdr:colOff>
      <xdr:row>58</xdr:row>
      <xdr:rowOff>98273</xdr:rowOff>
    </xdr:to>
    <xdr:cxnSp macro="">
      <xdr:nvCxnSpPr>
        <xdr:cNvPr id="122" name="直線コネクタ 121"/>
        <xdr:cNvCxnSpPr/>
      </xdr:nvCxnSpPr>
      <xdr:spPr>
        <a:xfrm flipV="1">
          <a:off x="3797300" y="10013711"/>
          <a:ext cx="8382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134591</xdr:rowOff>
    </xdr:from>
    <xdr:ext cx="599010" cy="259045"/>
    <xdr:sp macro="" textlink="">
      <xdr:nvSpPr>
        <xdr:cNvPr id="123" name="物件費平均値テキスト"/>
        <xdr:cNvSpPr txBox="1"/>
      </xdr:nvSpPr>
      <xdr:spPr>
        <a:xfrm>
          <a:off x="4686300" y="973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90281</xdr:rowOff>
    </xdr:from>
    <xdr:to>
      <xdr:col>5</xdr:col>
      <xdr:colOff>358775</xdr:colOff>
      <xdr:row>58</xdr:row>
      <xdr:rowOff>98273</xdr:rowOff>
    </xdr:to>
    <xdr:cxnSp macro="">
      <xdr:nvCxnSpPr>
        <xdr:cNvPr id="125" name="直線コネクタ 124"/>
        <xdr:cNvCxnSpPr/>
      </xdr:nvCxnSpPr>
      <xdr:spPr>
        <a:xfrm>
          <a:off x="2908300" y="10034381"/>
          <a:ext cx="8890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90281</xdr:rowOff>
    </xdr:from>
    <xdr:to>
      <xdr:col>4</xdr:col>
      <xdr:colOff>155575</xdr:colOff>
      <xdr:row>58</xdr:row>
      <xdr:rowOff>124792</xdr:rowOff>
    </xdr:to>
    <xdr:cxnSp macro="">
      <xdr:nvCxnSpPr>
        <xdr:cNvPr id="128" name="直線コネクタ 127"/>
        <xdr:cNvCxnSpPr/>
      </xdr:nvCxnSpPr>
      <xdr:spPr>
        <a:xfrm flipV="1">
          <a:off x="2019300" y="10034381"/>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14647</xdr:rowOff>
    </xdr:from>
    <xdr:ext cx="599010" cy="259045"/>
    <xdr:sp macro="" textlink="">
      <xdr:nvSpPr>
        <xdr:cNvPr id="130" name="テキスト ボックス 129"/>
        <xdr:cNvSpPr txBox="1"/>
      </xdr:nvSpPr>
      <xdr:spPr>
        <a:xfrm>
          <a:off x="2608794"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124787</xdr:rowOff>
    </xdr:from>
    <xdr:to>
      <xdr:col>2</xdr:col>
      <xdr:colOff>638175</xdr:colOff>
      <xdr:row>58</xdr:row>
      <xdr:rowOff>124792</xdr:rowOff>
    </xdr:to>
    <xdr:cxnSp macro="">
      <xdr:nvCxnSpPr>
        <xdr:cNvPr id="131" name="直線コネクタ 130"/>
        <xdr:cNvCxnSpPr/>
      </xdr:nvCxnSpPr>
      <xdr:spPr>
        <a:xfrm>
          <a:off x="1130300" y="10068887"/>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32930</xdr:rowOff>
    </xdr:from>
    <xdr:ext cx="599010" cy="259045"/>
    <xdr:sp macro="" textlink="">
      <xdr:nvSpPr>
        <xdr:cNvPr id="133" name="テキスト ボックス 132"/>
        <xdr:cNvSpPr txBox="1"/>
      </xdr:nvSpPr>
      <xdr:spPr>
        <a:xfrm>
          <a:off x="1719794"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54923</xdr:rowOff>
    </xdr:from>
    <xdr:ext cx="599010" cy="259045"/>
    <xdr:sp macro="" textlink="">
      <xdr:nvSpPr>
        <xdr:cNvPr id="135" name="テキスト ボックス 134"/>
        <xdr:cNvSpPr txBox="1"/>
      </xdr:nvSpPr>
      <xdr:spPr>
        <a:xfrm>
          <a:off x="830794" y="965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18811</xdr:rowOff>
    </xdr:from>
    <xdr:to>
      <xdr:col>6</xdr:col>
      <xdr:colOff>561975</xdr:colOff>
      <xdr:row>58</xdr:row>
      <xdr:rowOff>120411</xdr:rowOff>
    </xdr:to>
    <xdr:sp macro="" textlink="">
      <xdr:nvSpPr>
        <xdr:cNvPr id="141" name="円/楕円 140"/>
        <xdr:cNvSpPr/>
      </xdr:nvSpPr>
      <xdr:spPr>
        <a:xfrm>
          <a:off x="4584700" y="996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105188</xdr:rowOff>
    </xdr:from>
    <xdr:ext cx="599010" cy="259045"/>
    <xdr:sp macro="" textlink="">
      <xdr:nvSpPr>
        <xdr:cNvPr id="142" name="物件費該当値テキスト"/>
        <xdr:cNvSpPr txBox="1"/>
      </xdr:nvSpPr>
      <xdr:spPr>
        <a:xfrm>
          <a:off x="4686300" y="987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122,924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47473</xdr:rowOff>
    </xdr:from>
    <xdr:to>
      <xdr:col>5</xdr:col>
      <xdr:colOff>409575</xdr:colOff>
      <xdr:row>58</xdr:row>
      <xdr:rowOff>149073</xdr:rowOff>
    </xdr:to>
    <xdr:sp macro="" textlink="">
      <xdr:nvSpPr>
        <xdr:cNvPr id="143" name="円/楕円 142"/>
        <xdr:cNvSpPr/>
      </xdr:nvSpPr>
      <xdr:spPr>
        <a:xfrm>
          <a:off x="3746500" y="99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140200</xdr:rowOff>
    </xdr:from>
    <xdr:ext cx="599010" cy="259045"/>
    <xdr:sp macro="" textlink="">
      <xdr:nvSpPr>
        <xdr:cNvPr id="144" name="テキスト ボックス 143"/>
        <xdr:cNvSpPr txBox="1"/>
      </xdr:nvSpPr>
      <xdr:spPr>
        <a:xfrm>
          <a:off x="3497794" y="1008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39481</xdr:rowOff>
    </xdr:from>
    <xdr:to>
      <xdr:col>4</xdr:col>
      <xdr:colOff>206375</xdr:colOff>
      <xdr:row>58</xdr:row>
      <xdr:rowOff>141081</xdr:rowOff>
    </xdr:to>
    <xdr:sp macro="" textlink="">
      <xdr:nvSpPr>
        <xdr:cNvPr id="145" name="円/楕円 144"/>
        <xdr:cNvSpPr/>
      </xdr:nvSpPr>
      <xdr:spPr>
        <a:xfrm>
          <a:off x="2857500" y="99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132208</xdr:rowOff>
    </xdr:from>
    <xdr:ext cx="599010" cy="259045"/>
    <xdr:sp macro="" textlink="">
      <xdr:nvSpPr>
        <xdr:cNvPr id="146" name="テキスト ボックス 145"/>
        <xdr:cNvSpPr txBox="1"/>
      </xdr:nvSpPr>
      <xdr:spPr>
        <a:xfrm>
          <a:off x="2608794" y="1007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73992</xdr:rowOff>
    </xdr:from>
    <xdr:to>
      <xdr:col>3</xdr:col>
      <xdr:colOff>3175</xdr:colOff>
      <xdr:row>59</xdr:row>
      <xdr:rowOff>4142</xdr:rowOff>
    </xdr:to>
    <xdr:sp macro="" textlink="">
      <xdr:nvSpPr>
        <xdr:cNvPr id="147" name="円/楕円 146"/>
        <xdr:cNvSpPr/>
      </xdr:nvSpPr>
      <xdr:spPr>
        <a:xfrm>
          <a:off x="1968500" y="1001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166719</xdr:rowOff>
    </xdr:from>
    <xdr:ext cx="534377" cy="259045"/>
    <xdr:sp macro="" textlink="">
      <xdr:nvSpPr>
        <xdr:cNvPr id="148" name="テキスト ボックス 147"/>
        <xdr:cNvSpPr txBox="1"/>
      </xdr:nvSpPr>
      <xdr:spPr>
        <a:xfrm>
          <a:off x="1752111" y="1011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73987</xdr:rowOff>
    </xdr:from>
    <xdr:to>
      <xdr:col>1</xdr:col>
      <xdr:colOff>485775</xdr:colOff>
      <xdr:row>59</xdr:row>
      <xdr:rowOff>4137</xdr:rowOff>
    </xdr:to>
    <xdr:sp macro="" textlink="">
      <xdr:nvSpPr>
        <xdr:cNvPr id="149" name="円/楕円 148"/>
        <xdr:cNvSpPr/>
      </xdr:nvSpPr>
      <xdr:spPr>
        <a:xfrm>
          <a:off x="1079500" y="1001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166714</xdr:rowOff>
    </xdr:from>
    <xdr:ext cx="534377" cy="259045"/>
    <xdr:sp macro="" textlink="">
      <xdr:nvSpPr>
        <xdr:cNvPr id="150" name="テキスト ボックス 149"/>
        <xdr:cNvSpPr txBox="1"/>
      </xdr:nvSpPr>
      <xdr:spPr>
        <a:xfrm>
          <a:off x="863111" y="1011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86227</xdr:rowOff>
    </xdr:from>
    <xdr:to>
      <xdr:col>6</xdr:col>
      <xdr:colOff>511175</xdr:colOff>
      <xdr:row>78</xdr:row>
      <xdr:rowOff>115906</xdr:rowOff>
    </xdr:to>
    <xdr:cxnSp macro="">
      <xdr:nvCxnSpPr>
        <xdr:cNvPr id="179" name="直線コネクタ 178"/>
        <xdr:cNvCxnSpPr/>
      </xdr:nvCxnSpPr>
      <xdr:spPr>
        <a:xfrm flipV="1">
          <a:off x="3797300" y="13459327"/>
          <a:ext cx="838200" cy="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115906</xdr:rowOff>
    </xdr:from>
    <xdr:to>
      <xdr:col>5</xdr:col>
      <xdr:colOff>358775</xdr:colOff>
      <xdr:row>78</xdr:row>
      <xdr:rowOff>132784</xdr:rowOff>
    </xdr:to>
    <xdr:cxnSp macro="">
      <xdr:nvCxnSpPr>
        <xdr:cNvPr id="182" name="直線コネクタ 181"/>
        <xdr:cNvCxnSpPr/>
      </xdr:nvCxnSpPr>
      <xdr:spPr>
        <a:xfrm flipV="1">
          <a:off x="2908300" y="13489006"/>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109449</xdr:rowOff>
    </xdr:from>
    <xdr:to>
      <xdr:col>4</xdr:col>
      <xdr:colOff>155575</xdr:colOff>
      <xdr:row>78</xdr:row>
      <xdr:rowOff>132784</xdr:rowOff>
    </xdr:to>
    <xdr:cxnSp macro="">
      <xdr:nvCxnSpPr>
        <xdr:cNvPr id="185" name="直線コネクタ 184"/>
        <xdr:cNvCxnSpPr/>
      </xdr:nvCxnSpPr>
      <xdr:spPr>
        <a:xfrm>
          <a:off x="2019300" y="13482549"/>
          <a:ext cx="889000" cy="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146545</xdr:rowOff>
    </xdr:from>
    <xdr:to>
      <xdr:col>4</xdr:col>
      <xdr:colOff>206375</xdr:colOff>
      <xdr:row>77</xdr:row>
      <xdr:rowOff>76695</xdr:rowOff>
    </xdr:to>
    <xdr:sp macro="" textlink="">
      <xdr:nvSpPr>
        <xdr:cNvPr id="186" name="フローチャート : 判断 185"/>
        <xdr:cNvSpPr/>
      </xdr:nvSpPr>
      <xdr:spPr>
        <a:xfrm>
          <a:off x="2857500" y="131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93222</xdr:rowOff>
    </xdr:from>
    <xdr:ext cx="534377" cy="259045"/>
    <xdr:sp macro="" textlink="">
      <xdr:nvSpPr>
        <xdr:cNvPr id="187" name="テキスト ボックス 186"/>
        <xdr:cNvSpPr txBox="1"/>
      </xdr:nvSpPr>
      <xdr:spPr>
        <a:xfrm>
          <a:off x="2641111"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109449</xdr:rowOff>
    </xdr:from>
    <xdr:to>
      <xdr:col>2</xdr:col>
      <xdr:colOff>638175</xdr:colOff>
      <xdr:row>78</xdr:row>
      <xdr:rowOff>130480</xdr:rowOff>
    </xdr:to>
    <xdr:cxnSp macro="">
      <xdr:nvCxnSpPr>
        <xdr:cNvPr id="188" name="直線コネクタ 187"/>
        <xdr:cNvCxnSpPr/>
      </xdr:nvCxnSpPr>
      <xdr:spPr>
        <a:xfrm flipV="1">
          <a:off x="1130300" y="1348254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8032</xdr:rowOff>
    </xdr:from>
    <xdr:to>
      <xdr:col>3</xdr:col>
      <xdr:colOff>3175</xdr:colOff>
      <xdr:row>77</xdr:row>
      <xdr:rowOff>109632</xdr:rowOff>
    </xdr:to>
    <xdr:sp macro="" textlink="">
      <xdr:nvSpPr>
        <xdr:cNvPr id="189" name="フローチャート : 判断 188"/>
        <xdr:cNvSpPr/>
      </xdr:nvSpPr>
      <xdr:spPr>
        <a:xfrm>
          <a:off x="1968500" y="1320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126159</xdr:rowOff>
    </xdr:from>
    <xdr:ext cx="534377" cy="259045"/>
    <xdr:sp macro="" textlink="">
      <xdr:nvSpPr>
        <xdr:cNvPr id="190" name="テキスト ボックス 189"/>
        <xdr:cNvSpPr txBox="1"/>
      </xdr:nvSpPr>
      <xdr:spPr>
        <a:xfrm>
          <a:off x="1752111" y="12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38170</xdr:rowOff>
    </xdr:from>
    <xdr:to>
      <xdr:col>1</xdr:col>
      <xdr:colOff>485775</xdr:colOff>
      <xdr:row>77</xdr:row>
      <xdr:rowOff>139770</xdr:rowOff>
    </xdr:to>
    <xdr:sp macro="" textlink="">
      <xdr:nvSpPr>
        <xdr:cNvPr id="191" name="フローチャート : 判断 190"/>
        <xdr:cNvSpPr/>
      </xdr:nvSpPr>
      <xdr:spPr>
        <a:xfrm>
          <a:off x="1079500" y="132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156297</xdr:rowOff>
    </xdr:from>
    <xdr:ext cx="534377" cy="259045"/>
    <xdr:sp macro="" textlink="">
      <xdr:nvSpPr>
        <xdr:cNvPr id="192" name="テキスト ボックス 191"/>
        <xdr:cNvSpPr txBox="1"/>
      </xdr:nvSpPr>
      <xdr:spPr>
        <a:xfrm>
          <a:off x="863111" y="130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35427</xdr:rowOff>
    </xdr:from>
    <xdr:to>
      <xdr:col>6</xdr:col>
      <xdr:colOff>561975</xdr:colOff>
      <xdr:row>78</xdr:row>
      <xdr:rowOff>137027</xdr:rowOff>
    </xdr:to>
    <xdr:sp macro="" textlink="">
      <xdr:nvSpPr>
        <xdr:cNvPr id="198" name="円/楕円 197"/>
        <xdr:cNvSpPr/>
      </xdr:nvSpPr>
      <xdr:spPr>
        <a:xfrm>
          <a:off x="4584700" y="134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13854</xdr:rowOff>
    </xdr:from>
    <xdr:ext cx="469744" cy="259045"/>
    <xdr:sp macro="" textlink="">
      <xdr:nvSpPr>
        <xdr:cNvPr id="199" name="維持補修費該当値テキスト"/>
        <xdr:cNvSpPr txBox="1"/>
      </xdr:nvSpPr>
      <xdr:spPr>
        <a:xfrm>
          <a:off x="4686300" y="1338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65106</xdr:rowOff>
    </xdr:from>
    <xdr:to>
      <xdr:col>5</xdr:col>
      <xdr:colOff>409575</xdr:colOff>
      <xdr:row>78</xdr:row>
      <xdr:rowOff>166706</xdr:rowOff>
    </xdr:to>
    <xdr:sp macro="" textlink="">
      <xdr:nvSpPr>
        <xdr:cNvPr id="200" name="円/楕円 199"/>
        <xdr:cNvSpPr/>
      </xdr:nvSpPr>
      <xdr:spPr>
        <a:xfrm>
          <a:off x="3746500" y="134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157833</xdr:rowOff>
    </xdr:from>
    <xdr:ext cx="469744" cy="259045"/>
    <xdr:sp macro="" textlink="">
      <xdr:nvSpPr>
        <xdr:cNvPr id="201" name="テキスト ボックス 200"/>
        <xdr:cNvSpPr txBox="1"/>
      </xdr:nvSpPr>
      <xdr:spPr>
        <a:xfrm>
          <a:off x="3562427"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81984</xdr:rowOff>
    </xdr:from>
    <xdr:to>
      <xdr:col>4</xdr:col>
      <xdr:colOff>206375</xdr:colOff>
      <xdr:row>79</xdr:row>
      <xdr:rowOff>12134</xdr:rowOff>
    </xdr:to>
    <xdr:sp macro="" textlink="">
      <xdr:nvSpPr>
        <xdr:cNvPr id="202" name="円/楕円 201"/>
        <xdr:cNvSpPr/>
      </xdr:nvSpPr>
      <xdr:spPr>
        <a:xfrm>
          <a:off x="2857500" y="134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3261</xdr:rowOff>
    </xdr:from>
    <xdr:ext cx="469744" cy="259045"/>
    <xdr:sp macro="" textlink="">
      <xdr:nvSpPr>
        <xdr:cNvPr id="203" name="テキスト ボックス 202"/>
        <xdr:cNvSpPr txBox="1"/>
      </xdr:nvSpPr>
      <xdr:spPr>
        <a:xfrm>
          <a:off x="2673427" y="1354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58649</xdr:rowOff>
    </xdr:from>
    <xdr:to>
      <xdr:col>3</xdr:col>
      <xdr:colOff>3175</xdr:colOff>
      <xdr:row>78</xdr:row>
      <xdr:rowOff>160249</xdr:rowOff>
    </xdr:to>
    <xdr:sp macro="" textlink="">
      <xdr:nvSpPr>
        <xdr:cNvPr id="204" name="円/楕円 203"/>
        <xdr:cNvSpPr/>
      </xdr:nvSpPr>
      <xdr:spPr>
        <a:xfrm>
          <a:off x="1968500" y="134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151376</xdr:rowOff>
    </xdr:from>
    <xdr:ext cx="469744" cy="259045"/>
    <xdr:sp macro="" textlink="">
      <xdr:nvSpPr>
        <xdr:cNvPr id="205" name="テキスト ボックス 204"/>
        <xdr:cNvSpPr txBox="1"/>
      </xdr:nvSpPr>
      <xdr:spPr>
        <a:xfrm>
          <a:off x="1784427" y="135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79680</xdr:rowOff>
    </xdr:from>
    <xdr:to>
      <xdr:col>1</xdr:col>
      <xdr:colOff>485775</xdr:colOff>
      <xdr:row>79</xdr:row>
      <xdr:rowOff>9830</xdr:rowOff>
    </xdr:to>
    <xdr:sp macro="" textlink="">
      <xdr:nvSpPr>
        <xdr:cNvPr id="206" name="円/楕円 205"/>
        <xdr:cNvSpPr/>
      </xdr:nvSpPr>
      <xdr:spPr>
        <a:xfrm>
          <a:off x="1079500" y="134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957</xdr:rowOff>
    </xdr:from>
    <xdr:ext cx="469744" cy="259045"/>
    <xdr:sp macro="" textlink="">
      <xdr:nvSpPr>
        <xdr:cNvPr id="207" name="テキスト ボックス 206"/>
        <xdr:cNvSpPr txBox="1"/>
      </xdr:nvSpPr>
      <xdr:spPr>
        <a:xfrm>
          <a:off x="895427" y="1354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88176</xdr:rowOff>
    </xdr:from>
    <xdr:to>
      <xdr:col>6</xdr:col>
      <xdr:colOff>511175</xdr:colOff>
      <xdr:row>96</xdr:row>
      <xdr:rowOff>160020</xdr:rowOff>
    </xdr:to>
    <xdr:cxnSp macro="">
      <xdr:nvCxnSpPr>
        <xdr:cNvPr id="237" name="直線コネクタ 236"/>
        <xdr:cNvCxnSpPr/>
      </xdr:nvCxnSpPr>
      <xdr:spPr>
        <a:xfrm flipV="1">
          <a:off x="3797300" y="16547376"/>
          <a:ext cx="838200" cy="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36453</xdr:rowOff>
    </xdr:from>
    <xdr:ext cx="534377" cy="259045"/>
    <xdr:sp macro="" textlink="">
      <xdr:nvSpPr>
        <xdr:cNvPr id="238" name="扶助費平均値テキスト"/>
        <xdr:cNvSpPr txBox="1"/>
      </xdr:nvSpPr>
      <xdr:spPr>
        <a:xfrm>
          <a:off x="4686300" y="1649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160020</xdr:rowOff>
    </xdr:from>
    <xdr:to>
      <xdr:col>5</xdr:col>
      <xdr:colOff>358775</xdr:colOff>
      <xdr:row>96</xdr:row>
      <xdr:rowOff>169824</xdr:rowOff>
    </xdr:to>
    <xdr:cxnSp macro="">
      <xdr:nvCxnSpPr>
        <xdr:cNvPr id="240" name="直線コネクタ 239"/>
        <xdr:cNvCxnSpPr/>
      </xdr:nvCxnSpPr>
      <xdr:spPr>
        <a:xfrm flipV="1">
          <a:off x="2908300" y="16619220"/>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53052</xdr:rowOff>
    </xdr:from>
    <xdr:ext cx="534377" cy="259045"/>
    <xdr:sp macro="" textlink="">
      <xdr:nvSpPr>
        <xdr:cNvPr id="242" name="テキスト ボックス 241"/>
        <xdr:cNvSpPr txBox="1"/>
      </xdr:nvSpPr>
      <xdr:spPr>
        <a:xfrm>
          <a:off x="3530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169824</xdr:rowOff>
    </xdr:from>
    <xdr:to>
      <xdr:col>4</xdr:col>
      <xdr:colOff>155575</xdr:colOff>
      <xdr:row>97</xdr:row>
      <xdr:rowOff>99124</xdr:rowOff>
    </xdr:to>
    <xdr:cxnSp macro="">
      <xdr:nvCxnSpPr>
        <xdr:cNvPr id="243" name="直線コネクタ 242"/>
        <xdr:cNvCxnSpPr/>
      </xdr:nvCxnSpPr>
      <xdr:spPr>
        <a:xfrm flipV="1">
          <a:off x="2019300" y="16629024"/>
          <a:ext cx="889000" cy="10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97765</xdr:rowOff>
    </xdr:from>
    <xdr:to>
      <xdr:col>4</xdr:col>
      <xdr:colOff>206375</xdr:colOff>
      <xdr:row>97</xdr:row>
      <xdr:rowOff>27915</xdr:rowOff>
    </xdr:to>
    <xdr:sp macro="" textlink="">
      <xdr:nvSpPr>
        <xdr:cNvPr id="244" name="フローチャート : 判断 243"/>
        <xdr:cNvSpPr/>
      </xdr:nvSpPr>
      <xdr:spPr>
        <a:xfrm>
          <a:off x="2857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44442</xdr:rowOff>
    </xdr:from>
    <xdr:ext cx="534377" cy="259045"/>
    <xdr:sp macro="" textlink="">
      <xdr:nvSpPr>
        <xdr:cNvPr id="245" name="テキスト ボックス 244"/>
        <xdr:cNvSpPr txBox="1"/>
      </xdr:nvSpPr>
      <xdr:spPr>
        <a:xfrm>
          <a:off x="2641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99124</xdr:rowOff>
    </xdr:from>
    <xdr:to>
      <xdr:col>2</xdr:col>
      <xdr:colOff>638175</xdr:colOff>
      <xdr:row>97</xdr:row>
      <xdr:rowOff>124955</xdr:rowOff>
    </xdr:to>
    <xdr:cxnSp macro="">
      <xdr:nvCxnSpPr>
        <xdr:cNvPr id="246" name="直線コネクタ 245"/>
        <xdr:cNvCxnSpPr/>
      </xdr:nvCxnSpPr>
      <xdr:spPr>
        <a:xfrm flipV="1">
          <a:off x="1130300" y="16729774"/>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163322</xdr:rowOff>
    </xdr:from>
    <xdr:to>
      <xdr:col>3</xdr:col>
      <xdr:colOff>3175</xdr:colOff>
      <xdr:row>97</xdr:row>
      <xdr:rowOff>93472</xdr:rowOff>
    </xdr:to>
    <xdr:sp macro="" textlink="">
      <xdr:nvSpPr>
        <xdr:cNvPr id="247" name="フローチャート : 判断 246"/>
        <xdr:cNvSpPr/>
      </xdr:nvSpPr>
      <xdr:spPr>
        <a:xfrm>
          <a:off x="1968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109999</xdr:rowOff>
    </xdr:from>
    <xdr:ext cx="534377" cy="259045"/>
    <xdr:sp macro="" textlink="">
      <xdr:nvSpPr>
        <xdr:cNvPr id="248" name="テキスト ボックス 247"/>
        <xdr:cNvSpPr txBox="1"/>
      </xdr:nvSpPr>
      <xdr:spPr>
        <a:xfrm>
          <a:off x="1752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171399</xdr:rowOff>
    </xdr:from>
    <xdr:to>
      <xdr:col>1</xdr:col>
      <xdr:colOff>485775</xdr:colOff>
      <xdr:row>97</xdr:row>
      <xdr:rowOff>101549</xdr:rowOff>
    </xdr:to>
    <xdr:sp macro="" textlink="">
      <xdr:nvSpPr>
        <xdr:cNvPr id="249" name="フローチャート : 判断 248"/>
        <xdr:cNvSpPr/>
      </xdr:nvSpPr>
      <xdr:spPr>
        <a:xfrm>
          <a:off x="1079500" y="166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118076</xdr:rowOff>
    </xdr:from>
    <xdr:ext cx="534377" cy="259045"/>
    <xdr:sp macro="" textlink="">
      <xdr:nvSpPr>
        <xdr:cNvPr id="250" name="テキスト ボックス 249"/>
        <xdr:cNvSpPr txBox="1"/>
      </xdr:nvSpPr>
      <xdr:spPr>
        <a:xfrm>
          <a:off x="863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37376</xdr:rowOff>
    </xdr:from>
    <xdr:to>
      <xdr:col>6</xdr:col>
      <xdr:colOff>561975</xdr:colOff>
      <xdr:row>96</xdr:row>
      <xdr:rowOff>138976</xdr:rowOff>
    </xdr:to>
    <xdr:sp macro="" textlink="">
      <xdr:nvSpPr>
        <xdr:cNvPr id="256" name="円/楕円 255"/>
        <xdr:cNvSpPr/>
      </xdr:nvSpPr>
      <xdr:spPr>
        <a:xfrm>
          <a:off x="4584700" y="164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60253</xdr:rowOff>
    </xdr:from>
    <xdr:ext cx="534377" cy="259045"/>
    <xdr:sp macro="" textlink="">
      <xdr:nvSpPr>
        <xdr:cNvPr id="257" name="扶助費該当値テキスト"/>
        <xdr:cNvSpPr txBox="1"/>
      </xdr:nvSpPr>
      <xdr:spPr>
        <a:xfrm>
          <a:off x="4686300" y="163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67,057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109220</xdr:rowOff>
    </xdr:from>
    <xdr:to>
      <xdr:col>5</xdr:col>
      <xdr:colOff>409575</xdr:colOff>
      <xdr:row>97</xdr:row>
      <xdr:rowOff>39370</xdr:rowOff>
    </xdr:to>
    <xdr:sp macro="" textlink="">
      <xdr:nvSpPr>
        <xdr:cNvPr id="258" name="円/楕円 257"/>
        <xdr:cNvSpPr/>
      </xdr:nvSpPr>
      <xdr:spPr>
        <a:xfrm>
          <a:off x="37465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55897</xdr:rowOff>
    </xdr:from>
    <xdr:ext cx="534377" cy="259045"/>
    <xdr:sp macro="" textlink="">
      <xdr:nvSpPr>
        <xdr:cNvPr id="259" name="テキスト ボックス 258"/>
        <xdr:cNvSpPr txBox="1"/>
      </xdr:nvSpPr>
      <xdr:spPr>
        <a:xfrm>
          <a:off x="3530111" y="163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119024</xdr:rowOff>
    </xdr:from>
    <xdr:to>
      <xdr:col>4</xdr:col>
      <xdr:colOff>206375</xdr:colOff>
      <xdr:row>97</xdr:row>
      <xdr:rowOff>49174</xdr:rowOff>
    </xdr:to>
    <xdr:sp macro="" textlink="">
      <xdr:nvSpPr>
        <xdr:cNvPr id="260" name="円/楕円 259"/>
        <xdr:cNvSpPr/>
      </xdr:nvSpPr>
      <xdr:spPr>
        <a:xfrm>
          <a:off x="2857500" y="165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40301</xdr:rowOff>
    </xdr:from>
    <xdr:ext cx="534377" cy="259045"/>
    <xdr:sp macro="" textlink="">
      <xdr:nvSpPr>
        <xdr:cNvPr id="261" name="テキスト ボックス 260"/>
        <xdr:cNvSpPr txBox="1"/>
      </xdr:nvSpPr>
      <xdr:spPr>
        <a:xfrm>
          <a:off x="2641111" y="1667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48324</xdr:rowOff>
    </xdr:from>
    <xdr:to>
      <xdr:col>3</xdr:col>
      <xdr:colOff>3175</xdr:colOff>
      <xdr:row>97</xdr:row>
      <xdr:rowOff>149924</xdr:rowOff>
    </xdr:to>
    <xdr:sp macro="" textlink="">
      <xdr:nvSpPr>
        <xdr:cNvPr id="262" name="円/楕円 261"/>
        <xdr:cNvSpPr/>
      </xdr:nvSpPr>
      <xdr:spPr>
        <a:xfrm>
          <a:off x="1968500" y="16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141051</xdr:rowOff>
    </xdr:from>
    <xdr:ext cx="534377" cy="259045"/>
    <xdr:sp macro="" textlink="">
      <xdr:nvSpPr>
        <xdr:cNvPr id="263" name="テキスト ボックス 262"/>
        <xdr:cNvSpPr txBox="1"/>
      </xdr:nvSpPr>
      <xdr:spPr>
        <a:xfrm>
          <a:off x="1752111" y="167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74155</xdr:rowOff>
    </xdr:from>
    <xdr:to>
      <xdr:col>1</xdr:col>
      <xdr:colOff>485775</xdr:colOff>
      <xdr:row>98</xdr:row>
      <xdr:rowOff>4305</xdr:rowOff>
    </xdr:to>
    <xdr:sp macro="" textlink="">
      <xdr:nvSpPr>
        <xdr:cNvPr id="264" name="円/楕円 263"/>
        <xdr:cNvSpPr/>
      </xdr:nvSpPr>
      <xdr:spPr>
        <a:xfrm>
          <a:off x="1079500" y="167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166882</xdr:rowOff>
    </xdr:from>
    <xdr:ext cx="534377" cy="259045"/>
    <xdr:sp macro="" textlink="">
      <xdr:nvSpPr>
        <xdr:cNvPr id="265" name="テキスト ボックス 264"/>
        <xdr:cNvSpPr txBox="1"/>
      </xdr:nvSpPr>
      <xdr:spPr>
        <a:xfrm>
          <a:off x="863111" y="167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85876</xdr:rowOff>
    </xdr:from>
    <xdr:to>
      <xdr:col>15</xdr:col>
      <xdr:colOff>180975</xdr:colOff>
      <xdr:row>37</xdr:row>
      <xdr:rowOff>16728</xdr:rowOff>
    </xdr:to>
    <xdr:cxnSp macro="">
      <xdr:nvCxnSpPr>
        <xdr:cNvPr id="294" name="直線コネクタ 293"/>
        <xdr:cNvCxnSpPr/>
      </xdr:nvCxnSpPr>
      <xdr:spPr>
        <a:xfrm flipV="1">
          <a:off x="9639300" y="6258076"/>
          <a:ext cx="838200" cy="10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16728</xdr:rowOff>
    </xdr:from>
    <xdr:to>
      <xdr:col>14</xdr:col>
      <xdr:colOff>28575</xdr:colOff>
      <xdr:row>37</xdr:row>
      <xdr:rowOff>52546</xdr:rowOff>
    </xdr:to>
    <xdr:cxnSp macro="">
      <xdr:nvCxnSpPr>
        <xdr:cNvPr id="297" name="直線コネクタ 296"/>
        <xdr:cNvCxnSpPr/>
      </xdr:nvCxnSpPr>
      <xdr:spPr>
        <a:xfrm flipV="1">
          <a:off x="8750300" y="6360378"/>
          <a:ext cx="889000" cy="3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52546</xdr:rowOff>
    </xdr:from>
    <xdr:to>
      <xdr:col>12</xdr:col>
      <xdr:colOff>511175</xdr:colOff>
      <xdr:row>37</xdr:row>
      <xdr:rowOff>79411</xdr:rowOff>
    </xdr:to>
    <xdr:cxnSp macro="">
      <xdr:nvCxnSpPr>
        <xdr:cNvPr id="300" name="直線コネクタ 299"/>
        <xdr:cNvCxnSpPr/>
      </xdr:nvCxnSpPr>
      <xdr:spPr>
        <a:xfrm flipV="1">
          <a:off x="7861300" y="6396196"/>
          <a:ext cx="889000" cy="2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93232</xdr:rowOff>
    </xdr:from>
    <xdr:to>
      <xdr:col>12</xdr:col>
      <xdr:colOff>561975</xdr:colOff>
      <xdr:row>36</xdr:row>
      <xdr:rowOff>23382</xdr:rowOff>
    </xdr:to>
    <xdr:sp macro="" textlink="">
      <xdr:nvSpPr>
        <xdr:cNvPr id="301" name="フローチャート : 判断 300"/>
        <xdr:cNvSpPr/>
      </xdr:nvSpPr>
      <xdr:spPr>
        <a:xfrm>
          <a:off x="8699500" y="609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39909</xdr:rowOff>
    </xdr:from>
    <xdr:ext cx="599010" cy="259045"/>
    <xdr:sp macro="" textlink="">
      <xdr:nvSpPr>
        <xdr:cNvPr id="302" name="テキスト ボックス 301"/>
        <xdr:cNvSpPr txBox="1"/>
      </xdr:nvSpPr>
      <xdr:spPr>
        <a:xfrm>
          <a:off x="8450794" y="586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9349</xdr:rowOff>
    </xdr:from>
    <xdr:to>
      <xdr:col>11</xdr:col>
      <xdr:colOff>307975</xdr:colOff>
      <xdr:row>37</xdr:row>
      <xdr:rowOff>79411</xdr:rowOff>
    </xdr:to>
    <xdr:cxnSp macro="">
      <xdr:nvCxnSpPr>
        <xdr:cNvPr id="303" name="直線コネクタ 302"/>
        <xdr:cNvCxnSpPr/>
      </xdr:nvCxnSpPr>
      <xdr:spPr>
        <a:xfrm>
          <a:off x="6972300" y="6352999"/>
          <a:ext cx="889000" cy="7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129328</xdr:rowOff>
    </xdr:from>
    <xdr:to>
      <xdr:col>11</xdr:col>
      <xdr:colOff>358775</xdr:colOff>
      <xdr:row>36</xdr:row>
      <xdr:rowOff>59478</xdr:rowOff>
    </xdr:to>
    <xdr:sp macro="" textlink="">
      <xdr:nvSpPr>
        <xdr:cNvPr id="304" name="フローチャート : 判断 303"/>
        <xdr:cNvSpPr/>
      </xdr:nvSpPr>
      <xdr:spPr>
        <a:xfrm>
          <a:off x="7810500" y="613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76005</xdr:rowOff>
    </xdr:from>
    <xdr:ext cx="599010" cy="259045"/>
    <xdr:sp macro="" textlink="">
      <xdr:nvSpPr>
        <xdr:cNvPr id="305" name="テキスト ボックス 304"/>
        <xdr:cNvSpPr txBox="1"/>
      </xdr:nvSpPr>
      <xdr:spPr>
        <a:xfrm>
          <a:off x="7561794" y="590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144347</xdr:rowOff>
    </xdr:from>
    <xdr:to>
      <xdr:col>10</xdr:col>
      <xdr:colOff>155575</xdr:colOff>
      <xdr:row>36</xdr:row>
      <xdr:rowOff>74497</xdr:rowOff>
    </xdr:to>
    <xdr:sp macro="" textlink="">
      <xdr:nvSpPr>
        <xdr:cNvPr id="306" name="フローチャート : 判断 305"/>
        <xdr:cNvSpPr/>
      </xdr:nvSpPr>
      <xdr:spPr>
        <a:xfrm>
          <a:off x="6921500" y="61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91024</xdr:rowOff>
    </xdr:from>
    <xdr:ext cx="599010" cy="259045"/>
    <xdr:sp macro="" textlink="">
      <xdr:nvSpPr>
        <xdr:cNvPr id="307" name="テキスト ボックス 306"/>
        <xdr:cNvSpPr txBox="1"/>
      </xdr:nvSpPr>
      <xdr:spPr>
        <a:xfrm>
          <a:off x="6672794" y="592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35076</xdr:rowOff>
    </xdr:from>
    <xdr:to>
      <xdr:col>15</xdr:col>
      <xdr:colOff>231775</xdr:colOff>
      <xdr:row>36</xdr:row>
      <xdr:rowOff>136676</xdr:rowOff>
    </xdr:to>
    <xdr:sp macro="" textlink="">
      <xdr:nvSpPr>
        <xdr:cNvPr id="313" name="円/楕円 312"/>
        <xdr:cNvSpPr/>
      </xdr:nvSpPr>
      <xdr:spPr>
        <a:xfrm>
          <a:off x="10426700" y="62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13503</xdr:rowOff>
    </xdr:from>
    <xdr:ext cx="599010" cy="259045"/>
    <xdr:sp macro="" textlink="">
      <xdr:nvSpPr>
        <xdr:cNvPr id="314" name="補助費等該当値テキスト"/>
        <xdr:cNvSpPr txBox="1"/>
      </xdr:nvSpPr>
      <xdr:spPr>
        <a:xfrm>
          <a:off x="10528300" y="618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124,127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137378</xdr:rowOff>
    </xdr:from>
    <xdr:to>
      <xdr:col>14</xdr:col>
      <xdr:colOff>79375</xdr:colOff>
      <xdr:row>37</xdr:row>
      <xdr:rowOff>67528</xdr:rowOff>
    </xdr:to>
    <xdr:sp macro="" textlink="">
      <xdr:nvSpPr>
        <xdr:cNvPr id="315" name="円/楕円 314"/>
        <xdr:cNvSpPr/>
      </xdr:nvSpPr>
      <xdr:spPr>
        <a:xfrm>
          <a:off x="9588500" y="630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58655</xdr:rowOff>
    </xdr:from>
    <xdr:ext cx="534377" cy="259045"/>
    <xdr:sp macro="" textlink="">
      <xdr:nvSpPr>
        <xdr:cNvPr id="316" name="テキスト ボックス 315"/>
        <xdr:cNvSpPr txBox="1"/>
      </xdr:nvSpPr>
      <xdr:spPr>
        <a:xfrm>
          <a:off x="9372111" y="640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97,276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1746</xdr:rowOff>
    </xdr:from>
    <xdr:to>
      <xdr:col>12</xdr:col>
      <xdr:colOff>561975</xdr:colOff>
      <xdr:row>37</xdr:row>
      <xdr:rowOff>103346</xdr:rowOff>
    </xdr:to>
    <xdr:sp macro="" textlink="">
      <xdr:nvSpPr>
        <xdr:cNvPr id="317" name="円/楕円 316"/>
        <xdr:cNvSpPr/>
      </xdr:nvSpPr>
      <xdr:spPr>
        <a:xfrm>
          <a:off x="8699500" y="63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94473</xdr:rowOff>
    </xdr:from>
    <xdr:ext cx="534377" cy="259045"/>
    <xdr:sp macro="" textlink="">
      <xdr:nvSpPr>
        <xdr:cNvPr id="318" name="テキスト ボックス 317"/>
        <xdr:cNvSpPr txBox="1"/>
      </xdr:nvSpPr>
      <xdr:spPr>
        <a:xfrm>
          <a:off x="8483111" y="64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87,875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28611</xdr:rowOff>
    </xdr:from>
    <xdr:to>
      <xdr:col>11</xdr:col>
      <xdr:colOff>358775</xdr:colOff>
      <xdr:row>37</xdr:row>
      <xdr:rowOff>130211</xdr:rowOff>
    </xdr:to>
    <xdr:sp macro="" textlink="">
      <xdr:nvSpPr>
        <xdr:cNvPr id="319" name="円/楕円 318"/>
        <xdr:cNvSpPr/>
      </xdr:nvSpPr>
      <xdr:spPr>
        <a:xfrm>
          <a:off x="7810500" y="63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121338</xdr:rowOff>
    </xdr:from>
    <xdr:ext cx="534377" cy="259045"/>
    <xdr:sp macro="" textlink="">
      <xdr:nvSpPr>
        <xdr:cNvPr id="320" name="テキスト ボックス 319"/>
        <xdr:cNvSpPr txBox="1"/>
      </xdr:nvSpPr>
      <xdr:spPr>
        <a:xfrm>
          <a:off x="7594111" y="64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129999</xdr:rowOff>
    </xdr:from>
    <xdr:to>
      <xdr:col>10</xdr:col>
      <xdr:colOff>155575</xdr:colOff>
      <xdr:row>37</xdr:row>
      <xdr:rowOff>60149</xdr:rowOff>
    </xdr:to>
    <xdr:sp macro="" textlink="">
      <xdr:nvSpPr>
        <xdr:cNvPr id="321" name="円/楕円 320"/>
        <xdr:cNvSpPr/>
      </xdr:nvSpPr>
      <xdr:spPr>
        <a:xfrm>
          <a:off x="6921500" y="63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51276</xdr:rowOff>
    </xdr:from>
    <xdr:ext cx="534377" cy="259045"/>
    <xdr:sp macro="" textlink="">
      <xdr:nvSpPr>
        <xdr:cNvPr id="322" name="テキスト ボックス 321"/>
        <xdr:cNvSpPr txBox="1"/>
      </xdr:nvSpPr>
      <xdr:spPr>
        <a:xfrm>
          <a:off x="6705111" y="639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70834</xdr:rowOff>
    </xdr:from>
    <xdr:to>
      <xdr:col>15</xdr:col>
      <xdr:colOff>180975</xdr:colOff>
      <xdr:row>58</xdr:row>
      <xdr:rowOff>78815</xdr:rowOff>
    </xdr:to>
    <xdr:cxnSp macro="">
      <xdr:nvCxnSpPr>
        <xdr:cNvPr id="349" name="直線コネクタ 348"/>
        <xdr:cNvCxnSpPr/>
      </xdr:nvCxnSpPr>
      <xdr:spPr>
        <a:xfrm flipV="1">
          <a:off x="9639300" y="10014934"/>
          <a:ext cx="8382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76248</xdr:rowOff>
    </xdr:from>
    <xdr:to>
      <xdr:col>14</xdr:col>
      <xdr:colOff>28575</xdr:colOff>
      <xdr:row>58</xdr:row>
      <xdr:rowOff>78815</xdr:rowOff>
    </xdr:to>
    <xdr:cxnSp macro="">
      <xdr:nvCxnSpPr>
        <xdr:cNvPr id="352" name="直線コネクタ 351"/>
        <xdr:cNvCxnSpPr/>
      </xdr:nvCxnSpPr>
      <xdr:spPr>
        <a:xfrm>
          <a:off x="8750300" y="10020348"/>
          <a:ext cx="8890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72441</xdr:rowOff>
    </xdr:from>
    <xdr:to>
      <xdr:col>12</xdr:col>
      <xdr:colOff>511175</xdr:colOff>
      <xdr:row>58</xdr:row>
      <xdr:rowOff>76248</xdr:rowOff>
    </xdr:to>
    <xdr:cxnSp macro="">
      <xdr:nvCxnSpPr>
        <xdr:cNvPr id="355" name="直線コネクタ 354"/>
        <xdr:cNvCxnSpPr/>
      </xdr:nvCxnSpPr>
      <xdr:spPr>
        <a:xfrm>
          <a:off x="7861300" y="10016541"/>
          <a:ext cx="889000" cy="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128425</xdr:rowOff>
    </xdr:from>
    <xdr:to>
      <xdr:col>12</xdr:col>
      <xdr:colOff>561975</xdr:colOff>
      <xdr:row>58</xdr:row>
      <xdr:rowOff>58575</xdr:rowOff>
    </xdr:to>
    <xdr:sp macro="" textlink="">
      <xdr:nvSpPr>
        <xdr:cNvPr id="356" name="フローチャート : 判断 355"/>
        <xdr:cNvSpPr/>
      </xdr:nvSpPr>
      <xdr:spPr>
        <a:xfrm>
          <a:off x="8699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75102</xdr:rowOff>
    </xdr:from>
    <xdr:ext cx="599010" cy="259045"/>
    <xdr:sp macro="" textlink="">
      <xdr:nvSpPr>
        <xdr:cNvPr id="357" name="テキスト ボックス 356"/>
        <xdr:cNvSpPr txBox="1"/>
      </xdr:nvSpPr>
      <xdr:spPr>
        <a:xfrm>
          <a:off x="8450794"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72441</xdr:rowOff>
    </xdr:from>
    <xdr:to>
      <xdr:col>11</xdr:col>
      <xdr:colOff>307975</xdr:colOff>
      <xdr:row>58</xdr:row>
      <xdr:rowOff>97782</xdr:rowOff>
    </xdr:to>
    <xdr:cxnSp macro="">
      <xdr:nvCxnSpPr>
        <xdr:cNvPr id="358" name="直線コネクタ 357"/>
        <xdr:cNvCxnSpPr/>
      </xdr:nvCxnSpPr>
      <xdr:spPr>
        <a:xfrm flipV="1">
          <a:off x="6972300" y="10016541"/>
          <a:ext cx="889000" cy="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151170</xdr:rowOff>
    </xdr:from>
    <xdr:to>
      <xdr:col>11</xdr:col>
      <xdr:colOff>358775</xdr:colOff>
      <xdr:row>58</xdr:row>
      <xdr:rowOff>81320</xdr:rowOff>
    </xdr:to>
    <xdr:sp macro="" textlink="">
      <xdr:nvSpPr>
        <xdr:cNvPr id="359" name="フローチャート : 判断 358"/>
        <xdr:cNvSpPr/>
      </xdr:nvSpPr>
      <xdr:spPr>
        <a:xfrm>
          <a:off x="7810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97847</xdr:rowOff>
    </xdr:from>
    <xdr:ext cx="599010" cy="259045"/>
    <xdr:sp macro="" textlink="">
      <xdr:nvSpPr>
        <xdr:cNvPr id="360" name="テキスト ボックス 359"/>
        <xdr:cNvSpPr txBox="1"/>
      </xdr:nvSpPr>
      <xdr:spPr>
        <a:xfrm>
          <a:off x="7561794"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4310</xdr:rowOff>
    </xdr:from>
    <xdr:to>
      <xdr:col>10</xdr:col>
      <xdr:colOff>155575</xdr:colOff>
      <xdr:row>58</xdr:row>
      <xdr:rowOff>105910</xdr:rowOff>
    </xdr:to>
    <xdr:sp macro="" textlink="">
      <xdr:nvSpPr>
        <xdr:cNvPr id="361" name="フローチャート : 判断 360"/>
        <xdr:cNvSpPr/>
      </xdr:nvSpPr>
      <xdr:spPr>
        <a:xfrm>
          <a:off x="6921500" y="9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122437</xdr:rowOff>
    </xdr:from>
    <xdr:ext cx="599010" cy="259045"/>
    <xdr:sp macro="" textlink="">
      <xdr:nvSpPr>
        <xdr:cNvPr id="362" name="テキスト ボックス 361"/>
        <xdr:cNvSpPr txBox="1"/>
      </xdr:nvSpPr>
      <xdr:spPr>
        <a:xfrm>
          <a:off x="6672794" y="97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20034</xdr:rowOff>
    </xdr:from>
    <xdr:to>
      <xdr:col>15</xdr:col>
      <xdr:colOff>231775</xdr:colOff>
      <xdr:row>58</xdr:row>
      <xdr:rowOff>121634</xdr:rowOff>
    </xdr:to>
    <xdr:sp macro="" textlink="">
      <xdr:nvSpPr>
        <xdr:cNvPr id="368" name="円/楕円 367"/>
        <xdr:cNvSpPr/>
      </xdr:nvSpPr>
      <xdr:spPr>
        <a:xfrm>
          <a:off x="10426700" y="99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129966</xdr:rowOff>
    </xdr:from>
    <xdr:ext cx="599010" cy="259045"/>
    <xdr:sp macro="" textlink="">
      <xdr:nvSpPr>
        <xdr:cNvPr id="369" name="普通建設事業費該当値テキスト"/>
        <xdr:cNvSpPr txBox="1"/>
      </xdr:nvSpPr>
      <xdr:spPr>
        <a:xfrm>
          <a:off x="10528300" y="990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150,626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28015</xdr:rowOff>
    </xdr:from>
    <xdr:to>
      <xdr:col>14</xdr:col>
      <xdr:colOff>79375</xdr:colOff>
      <xdr:row>58</xdr:row>
      <xdr:rowOff>129615</xdr:rowOff>
    </xdr:to>
    <xdr:sp macro="" textlink="">
      <xdr:nvSpPr>
        <xdr:cNvPr id="370" name="円/楕円 369"/>
        <xdr:cNvSpPr/>
      </xdr:nvSpPr>
      <xdr:spPr>
        <a:xfrm>
          <a:off x="9588500" y="99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120742</xdr:rowOff>
    </xdr:from>
    <xdr:ext cx="599010" cy="259045"/>
    <xdr:sp macro="" textlink="">
      <xdr:nvSpPr>
        <xdr:cNvPr id="371" name="テキスト ボックス 370"/>
        <xdr:cNvSpPr txBox="1"/>
      </xdr:nvSpPr>
      <xdr:spPr>
        <a:xfrm>
          <a:off x="9339794" y="1006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25448</xdr:rowOff>
    </xdr:from>
    <xdr:to>
      <xdr:col>12</xdr:col>
      <xdr:colOff>561975</xdr:colOff>
      <xdr:row>58</xdr:row>
      <xdr:rowOff>127048</xdr:rowOff>
    </xdr:to>
    <xdr:sp macro="" textlink="">
      <xdr:nvSpPr>
        <xdr:cNvPr id="372" name="円/楕円 371"/>
        <xdr:cNvSpPr/>
      </xdr:nvSpPr>
      <xdr:spPr>
        <a:xfrm>
          <a:off x="8699500" y="99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118175</xdr:rowOff>
    </xdr:from>
    <xdr:ext cx="599010" cy="259045"/>
    <xdr:sp macro="" textlink="">
      <xdr:nvSpPr>
        <xdr:cNvPr id="373" name="テキスト ボックス 372"/>
        <xdr:cNvSpPr txBox="1"/>
      </xdr:nvSpPr>
      <xdr:spPr>
        <a:xfrm>
          <a:off x="8450794" y="1006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21641</xdr:rowOff>
    </xdr:from>
    <xdr:to>
      <xdr:col>11</xdr:col>
      <xdr:colOff>358775</xdr:colOff>
      <xdr:row>58</xdr:row>
      <xdr:rowOff>123241</xdr:rowOff>
    </xdr:to>
    <xdr:sp macro="" textlink="">
      <xdr:nvSpPr>
        <xdr:cNvPr id="374" name="円/楕円 373"/>
        <xdr:cNvSpPr/>
      </xdr:nvSpPr>
      <xdr:spPr>
        <a:xfrm>
          <a:off x="7810500" y="996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114368</xdr:rowOff>
    </xdr:from>
    <xdr:ext cx="599010" cy="259045"/>
    <xdr:sp macro="" textlink="">
      <xdr:nvSpPr>
        <xdr:cNvPr id="375" name="テキスト ボックス 374"/>
        <xdr:cNvSpPr txBox="1"/>
      </xdr:nvSpPr>
      <xdr:spPr>
        <a:xfrm>
          <a:off x="7561794" y="100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46982</xdr:rowOff>
    </xdr:from>
    <xdr:to>
      <xdr:col>10</xdr:col>
      <xdr:colOff>155575</xdr:colOff>
      <xdr:row>58</xdr:row>
      <xdr:rowOff>148582</xdr:rowOff>
    </xdr:to>
    <xdr:sp macro="" textlink="">
      <xdr:nvSpPr>
        <xdr:cNvPr id="376" name="円/楕円 375"/>
        <xdr:cNvSpPr/>
      </xdr:nvSpPr>
      <xdr:spPr>
        <a:xfrm>
          <a:off x="6921500" y="999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139709</xdr:rowOff>
    </xdr:from>
    <xdr:ext cx="534377" cy="259045"/>
    <xdr:sp macro="" textlink="">
      <xdr:nvSpPr>
        <xdr:cNvPr id="377" name="テキスト ボックス 376"/>
        <xdr:cNvSpPr txBox="1"/>
      </xdr:nvSpPr>
      <xdr:spPr>
        <a:xfrm>
          <a:off x="6705111" y="100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140849</xdr:rowOff>
    </xdr:from>
    <xdr:to>
      <xdr:col>15</xdr:col>
      <xdr:colOff>180975</xdr:colOff>
      <xdr:row>78</xdr:row>
      <xdr:rowOff>170672</xdr:rowOff>
    </xdr:to>
    <xdr:cxnSp macro="">
      <xdr:nvCxnSpPr>
        <xdr:cNvPr id="406" name="直線コネクタ 405"/>
        <xdr:cNvCxnSpPr/>
      </xdr:nvCxnSpPr>
      <xdr:spPr>
        <a:xfrm flipV="1">
          <a:off x="9639300" y="13513949"/>
          <a:ext cx="838200" cy="2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55352</xdr:rowOff>
    </xdr:from>
    <xdr:to>
      <xdr:col>14</xdr:col>
      <xdr:colOff>28575</xdr:colOff>
      <xdr:row>78</xdr:row>
      <xdr:rowOff>170672</xdr:rowOff>
    </xdr:to>
    <xdr:cxnSp macro="">
      <xdr:nvCxnSpPr>
        <xdr:cNvPr id="409" name="直線コネクタ 408"/>
        <xdr:cNvCxnSpPr/>
      </xdr:nvCxnSpPr>
      <xdr:spPr>
        <a:xfrm>
          <a:off x="8750300" y="13428452"/>
          <a:ext cx="889000" cy="11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93573</xdr:rowOff>
    </xdr:from>
    <xdr:to>
      <xdr:col>12</xdr:col>
      <xdr:colOff>561975</xdr:colOff>
      <xdr:row>78</xdr:row>
      <xdr:rowOff>23723</xdr:rowOff>
    </xdr:to>
    <xdr:sp macro="" textlink="">
      <xdr:nvSpPr>
        <xdr:cNvPr id="412" name="フローチャート : 判断 411"/>
        <xdr:cNvSpPr/>
      </xdr:nvSpPr>
      <xdr:spPr>
        <a:xfrm>
          <a:off x="8699500" y="1329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40250</xdr:rowOff>
    </xdr:from>
    <xdr:ext cx="599010" cy="259045"/>
    <xdr:sp macro="" textlink="">
      <xdr:nvSpPr>
        <xdr:cNvPr id="413" name="テキスト ボックス 412"/>
        <xdr:cNvSpPr txBox="1"/>
      </xdr:nvSpPr>
      <xdr:spPr>
        <a:xfrm>
          <a:off x="8450794" y="1307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90049</xdr:rowOff>
    </xdr:from>
    <xdr:to>
      <xdr:col>15</xdr:col>
      <xdr:colOff>231775</xdr:colOff>
      <xdr:row>79</xdr:row>
      <xdr:rowOff>20199</xdr:rowOff>
    </xdr:to>
    <xdr:sp macro="" textlink="">
      <xdr:nvSpPr>
        <xdr:cNvPr id="419" name="円/楕円 418"/>
        <xdr:cNvSpPr/>
      </xdr:nvSpPr>
      <xdr:spPr>
        <a:xfrm>
          <a:off x="10426700" y="134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10714</xdr:rowOff>
    </xdr:from>
    <xdr:ext cx="534377" cy="259045"/>
    <xdr:sp macro="" textlink="">
      <xdr:nvSpPr>
        <xdr:cNvPr id="420" name="普通建設事業費 （ うち新規整備　）該当値テキスト"/>
        <xdr:cNvSpPr txBox="1"/>
      </xdr:nvSpPr>
      <xdr:spPr>
        <a:xfrm>
          <a:off x="10528300" y="133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119872</xdr:rowOff>
    </xdr:from>
    <xdr:to>
      <xdr:col>14</xdr:col>
      <xdr:colOff>79375</xdr:colOff>
      <xdr:row>79</xdr:row>
      <xdr:rowOff>50022</xdr:rowOff>
    </xdr:to>
    <xdr:sp macro="" textlink="">
      <xdr:nvSpPr>
        <xdr:cNvPr id="421" name="円/楕円 420"/>
        <xdr:cNvSpPr/>
      </xdr:nvSpPr>
      <xdr:spPr>
        <a:xfrm>
          <a:off x="9588500" y="134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41149</xdr:rowOff>
    </xdr:from>
    <xdr:ext cx="534377" cy="259045"/>
    <xdr:sp macro="" textlink="">
      <xdr:nvSpPr>
        <xdr:cNvPr id="422" name="テキスト ボックス 421"/>
        <xdr:cNvSpPr txBox="1"/>
      </xdr:nvSpPr>
      <xdr:spPr>
        <a:xfrm>
          <a:off x="9372111" y="135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4552</xdr:rowOff>
    </xdr:from>
    <xdr:to>
      <xdr:col>12</xdr:col>
      <xdr:colOff>561975</xdr:colOff>
      <xdr:row>78</xdr:row>
      <xdr:rowOff>106152</xdr:rowOff>
    </xdr:to>
    <xdr:sp macro="" textlink="">
      <xdr:nvSpPr>
        <xdr:cNvPr id="423" name="円/楕円 422"/>
        <xdr:cNvSpPr/>
      </xdr:nvSpPr>
      <xdr:spPr>
        <a:xfrm>
          <a:off x="8699500" y="1337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97279</xdr:rowOff>
    </xdr:from>
    <xdr:ext cx="534377" cy="259045"/>
    <xdr:sp macro="" textlink="">
      <xdr:nvSpPr>
        <xdr:cNvPr id="424" name="テキスト ボックス 423"/>
        <xdr:cNvSpPr txBox="1"/>
      </xdr:nvSpPr>
      <xdr:spPr>
        <a:xfrm>
          <a:off x="8483111" y="1347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50149</xdr:rowOff>
    </xdr:from>
    <xdr:to>
      <xdr:col>15</xdr:col>
      <xdr:colOff>180975</xdr:colOff>
      <xdr:row>98</xdr:row>
      <xdr:rowOff>56829</xdr:rowOff>
    </xdr:to>
    <xdr:cxnSp macro="">
      <xdr:nvCxnSpPr>
        <xdr:cNvPr id="451" name="直線コネクタ 450"/>
        <xdr:cNvCxnSpPr/>
      </xdr:nvCxnSpPr>
      <xdr:spPr>
        <a:xfrm>
          <a:off x="9639300" y="16852249"/>
          <a:ext cx="8382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50149</xdr:rowOff>
    </xdr:from>
    <xdr:to>
      <xdr:col>14</xdr:col>
      <xdr:colOff>28575</xdr:colOff>
      <xdr:row>98</xdr:row>
      <xdr:rowOff>105789</xdr:rowOff>
    </xdr:to>
    <xdr:cxnSp macro="">
      <xdr:nvCxnSpPr>
        <xdr:cNvPr id="454" name="直線コネクタ 453"/>
        <xdr:cNvCxnSpPr/>
      </xdr:nvCxnSpPr>
      <xdr:spPr>
        <a:xfrm flipV="1">
          <a:off x="8750300" y="16852249"/>
          <a:ext cx="889000" cy="5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139356</xdr:rowOff>
    </xdr:from>
    <xdr:to>
      <xdr:col>12</xdr:col>
      <xdr:colOff>561975</xdr:colOff>
      <xdr:row>98</xdr:row>
      <xdr:rowOff>69506</xdr:rowOff>
    </xdr:to>
    <xdr:sp macro="" textlink="">
      <xdr:nvSpPr>
        <xdr:cNvPr id="457" name="フローチャート : 判断 456"/>
        <xdr:cNvSpPr/>
      </xdr:nvSpPr>
      <xdr:spPr>
        <a:xfrm>
          <a:off x="8699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86033</xdr:rowOff>
    </xdr:from>
    <xdr:ext cx="599010" cy="259045"/>
    <xdr:sp macro="" textlink="">
      <xdr:nvSpPr>
        <xdr:cNvPr id="458" name="テキスト ボックス 457"/>
        <xdr:cNvSpPr txBox="1"/>
      </xdr:nvSpPr>
      <xdr:spPr>
        <a:xfrm>
          <a:off x="8450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6029</xdr:rowOff>
    </xdr:from>
    <xdr:to>
      <xdr:col>15</xdr:col>
      <xdr:colOff>231775</xdr:colOff>
      <xdr:row>98</xdr:row>
      <xdr:rowOff>107629</xdr:rowOff>
    </xdr:to>
    <xdr:sp macro="" textlink="">
      <xdr:nvSpPr>
        <xdr:cNvPr id="464" name="円/楕円 463"/>
        <xdr:cNvSpPr/>
      </xdr:nvSpPr>
      <xdr:spPr>
        <a:xfrm>
          <a:off x="10426700" y="168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104583</xdr:rowOff>
    </xdr:from>
    <xdr:ext cx="534377" cy="259045"/>
    <xdr:sp macro="" textlink="">
      <xdr:nvSpPr>
        <xdr:cNvPr id="465" name="普通建設事業費 （ うち更新整備　）該当値テキスト"/>
        <xdr:cNvSpPr txBox="1"/>
      </xdr:nvSpPr>
      <xdr:spPr>
        <a:xfrm>
          <a:off x="10528300" y="167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90,628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170799</xdr:rowOff>
    </xdr:from>
    <xdr:to>
      <xdr:col>14</xdr:col>
      <xdr:colOff>79375</xdr:colOff>
      <xdr:row>98</xdr:row>
      <xdr:rowOff>100949</xdr:rowOff>
    </xdr:to>
    <xdr:sp macro="" textlink="">
      <xdr:nvSpPr>
        <xdr:cNvPr id="466" name="円/楕円 465"/>
        <xdr:cNvSpPr/>
      </xdr:nvSpPr>
      <xdr:spPr>
        <a:xfrm>
          <a:off x="9588500" y="168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92076</xdr:rowOff>
    </xdr:from>
    <xdr:ext cx="534377" cy="259045"/>
    <xdr:sp macro="" textlink="">
      <xdr:nvSpPr>
        <xdr:cNvPr id="467" name="テキスト ボックス 466"/>
        <xdr:cNvSpPr txBox="1"/>
      </xdr:nvSpPr>
      <xdr:spPr>
        <a:xfrm>
          <a:off x="9372111" y="1689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97,935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54989</xdr:rowOff>
    </xdr:from>
    <xdr:to>
      <xdr:col>12</xdr:col>
      <xdr:colOff>561975</xdr:colOff>
      <xdr:row>98</xdr:row>
      <xdr:rowOff>156589</xdr:rowOff>
    </xdr:to>
    <xdr:sp macro="" textlink="">
      <xdr:nvSpPr>
        <xdr:cNvPr id="468" name="円/楕円 467"/>
        <xdr:cNvSpPr/>
      </xdr:nvSpPr>
      <xdr:spPr>
        <a:xfrm>
          <a:off x="8699500" y="168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147716</xdr:rowOff>
    </xdr:from>
    <xdr:ext cx="534377" cy="259045"/>
    <xdr:sp macro="" textlink="">
      <xdr:nvSpPr>
        <xdr:cNvPr id="469" name="テキスト ボックス 468"/>
        <xdr:cNvSpPr txBox="1"/>
      </xdr:nvSpPr>
      <xdr:spPr>
        <a:xfrm>
          <a:off x="8483111" y="1694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92697</xdr:rowOff>
    </xdr:from>
    <xdr:to>
      <xdr:col>23</xdr:col>
      <xdr:colOff>517525</xdr:colOff>
      <xdr:row>36</xdr:row>
      <xdr:rowOff>166535</xdr:rowOff>
    </xdr:to>
    <xdr:cxnSp macro="">
      <xdr:nvCxnSpPr>
        <xdr:cNvPr id="498" name="直線コネクタ 497"/>
        <xdr:cNvCxnSpPr/>
      </xdr:nvCxnSpPr>
      <xdr:spPr>
        <a:xfrm>
          <a:off x="15481300" y="5921997"/>
          <a:ext cx="838200" cy="4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32300</xdr:rowOff>
    </xdr:from>
    <xdr:ext cx="469744" cy="259045"/>
    <xdr:sp macro="" textlink="">
      <xdr:nvSpPr>
        <xdr:cNvPr id="499" name="災害復旧事業費平均値テキスト"/>
        <xdr:cNvSpPr txBox="1"/>
      </xdr:nvSpPr>
      <xdr:spPr>
        <a:xfrm>
          <a:off x="16370300" y="654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92697</xdr:rowOff>
    </xdr:from>
    <xdr:to>
      <xdr:col>22</xdr:col>
      <xdr:colOff>365125</xdr:colOff>
      <xdr:row>35</xdr:row>
      <xdr:rowOff>143231</xdr:rowOff>
    </xdr:to>
    <xdr:cxnSp macro="">
      <xdr:nvCxnSpPr>
        <xdr:cNvPr id="501" name="直線コネクタ 500"/>
        <xdr:cNvCxnSpPr/>
      </xdr:nvCxnSpPr>
      <xdr:spPr>
        <a:xfrm flipV="1">
          <a:off x="14592300" y="5921997"/>
          <a:ext cx="889000" cy="2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104233</xdr:rowOff>
    </xdr:from>
    <xdr:ext cx="534377" cy="259045"/>
    <xdr:sp macro="" textlink="">
      <xdr:nvSpPr>
        <xdr:cNvPr id="503" name="テキスト ボックス 502"/>
        <xdr:cNvSpPr txBox="1"/>
      </xdr:nvSpPr>
      <xdr:spPr>
        <a:xfrm>
          <a:off x="15214111" y="661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143231</xdr:rowOff>
    </xdr:from>
    <xdr:to>
      <xdr:col>21</xdr:col>
      <xdr:colOff>161925</xdr:colOff>
      <xdr:row>39</xdr:row>
      <xdr:rowOff>34937</xdr:rowOff>
    </xdr:to>
    <xdr:cxnSp macro="">
      <xdr:nvCxnSpPr>
        <xdr:cNvPr id="504" name="直線コネクタ 503"/>
        <xdr:cNvCxnSpPr/>
      </xdr:nvCxnSpPr>
      <xdr:spPr>
        <a:xfrm flipV="1">
          <a:off x="13703300" y="6143981"/>
          <a:ext cx="889000" cy="57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155740</xdr:rowOff>
    </xdr:from>
    <xdr:to>
      <xdr:col>21</xdr:col>
      <xdr:colOff>212725</xdr:colOff>
      <xdr:row>38</xdr:row>
      <xdr:rowOff>85890</xdr:rowOff>
    </xdr:to>
    <xdr:sp macro="" textlink="">
      <xdr:nvSpPr>
        <xdr:cNvPr id="505" name="フローチャート : 判断 504"/>
        <xdr:cNvSpPr/>
      </xdr:nvSpPr>
      <xdr:spPr>
        <a:xfrm>
          <a:off x="14541500" y="64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77017</xdr:rowOff>
    </xdr:from>
    <xdr:ext cx="534377" cy="259045"/>
    <xdr:sp macro="" textlink="">
      <xdr:nvSpPr>
        <xdr:cNvPr id="506" name="テキスト ボックス 505"/>
        <xdr:cNvSpPr txBox="1"/>
      </xdr:nvSpPr>
      <xdr:spPr>
        <a:xfrm>
          <a:off x="14325111" y="659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30379</xdr:rowOff>
    </xdr:from>
    <xdr:to>
      <xdr:col>19</xdr:col>
      <xdr:colOff>644525</xdr:colOff>
      <xdr:row>39</xdr:row>
      <xdr:rowOff>34937</xdr:rowOff>
    </xdr:to>
    <xdr:cxnSp macro="">
      <xdr:nvCxnSpPr>
        <xdr:cNvPr id="507" name="直線コネクタ 506"/>
        <xdr:cNvCxnSpPr/>
      </xdr:nvCxnSpPr>
      <xdr:spPr>
        <a:xfrm>
          <a:off x="12814300" y="6716929"/>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137363</xdr:rowOff>
    </xdr:from>
    <xdr:to>
      <xdr:col>20</xdr:col>
      <xdr:colOff>9525</xdr:colOff>
      <xdr:row>38</xdr:row>
      <xdr:rowOff>67514</xdr:rowOff>
    </xdr:to>
    <xdr:sp macro="" textlink="">
      <xdr:nvSpPr>
        <xdr:cNvPr id="508" name="フローチャート : 判断 507"/>
        <xdr:cNvSpPr/>
      </xdr:nvSpPr>
      <xdr:spPr>
        <a:xfrm>
          <a:off x="13652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84040</xdr:rowOff>
    </xdr:from>
    <xdr:ext cx="534377" cy="259045"/>
    <xdr:sp macro="" textlink="">
      <xdr:nvSpPr>
        <xdr:cNvPr id="509" name="テキスト ボックス 508"/>
        <xdr:cNvSpPr txBox="1"/>
      </xdr:nvSpPr>
      <xdr:spPr>
        <a:xfrm>
          <a:off x="13436111" y="62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18605</xdr:rowOff>
    </xdr:from>
    <xdr:to>
      <xdr:col>18</xdr:col>
      <xdr:colOff>492125</xdr:colOff>
      <xdr:row>37</xdr:row>
      <xdr:rowOff>120205</xdr:rowOff>
    </xdr:to>
    <xdr:sp macro="" textlink="">
      <xdr:nvSpPr>
        <xdr:cNvPr id="510" name="フローチャート : 判断 509"/>
        <xdr:cNvSpPr/>
      </xdr:nvSpPr>
      <xdr:spPr>
        <a:xfrm>
          <a:off x="12763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136732</xdr:rowOff>
    </xdr:from>
    <xdr:ext cx="534377" cy="259045"/>
    <xdr:sp macro="" textlink="">
      <xdr:nvSpPr>
        <xdr:cNvPr id="511" name="テキスト ボックス 510"/>
        <xdr:cNvSpPr txBox="1"/>
      </xdr:nvSpPr>
      <xdr:spPr>
        <a:xfrm>
          <a:off x="12547111" y="61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115735</xdr:rowOff>
    </xdr:from>
    <xdr:to>
      <xdr:col>23</xdr:col>
      <xdr:colOff>568325</xdr:colOff>
      <xdr:row>37</xdr:row>
      <xdr:rowOff>45885</xdr:rowOff>
    </xdr:to>
    <xdr:sp macro="" textlink="">
      <xdr:nvSpPr>
        <xdr:cNvPr id="517" name="円/楕円 516"/>
        <xdr:cNvSpPr/>
      </xdr:nvSpPr>
      <xdr:spPr>
        <a:xfrm>
          <a:off x="16268700" y="62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138612</xdr:rowOff>
    </xdr:from>
    <xdr:ext cx="534377" cy="259045"/>
    <xdr:sp macro="" textlink="">
      <xdr:nvSpPr>
        <xdr:cNvPr id="518" name="災害復旧事業費該当値テキスト"/>
        <xdr:cNvSpPr txBox="1"/>
      </xdr:nvSpPr>
      <xdr:spPr>
        <a:xfrm>
          <a:off x="16370300" y="613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30,887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41897</xdr:rowOff>
    </xdr:from>
    <xdr:to>
      <xdr:col>22</xdr:col>
      <xdr:colOff>415925</xdr:colOff>
      <xdr:row>34</xdr:row>
      <xdr:rowOff>143497</xdr:rowOff>
    </xdr:to>
    <xdr:sp macro="" textlink="">
      <xdr:nvSpPr>
        <xdr:cNvPr id="519" name="円/楕円 518"/>
        <xdr:cNvSpPr/>
      </xdr:nvSpPr>
      <xdr:spPr>
        <a:xfrm>
          <a:off x="15430500" y="58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160024</xdr:rowOff>
    </xdr:from>
    <xdr:ext cx="534377" cy="259045"/>
    <xdr:sp macro="" textlink="">
      <xdr:nvSpPr>
        <xdr:cNvPr id="520" name="テキスト ボックス 519"/>
        <xdr:cNvSpPr txBox="1"/>
      </xdr:nvSpPr>
      <xdr:spPr>
        <a:xfrm>
          <a:off x="15214111" y="564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63,701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92431</xdr:rowOff>
    </xdr:from>
    <xdr:to>
      <xdr:col>21</xdr:col>
      <xdr:colOff>212725</xdr:colOff>
      <xdr:row>36</xdr:row>
      <xdr:rowOff>22581</xdr:rowOff>
    </xdr:to>
    <xdr:sp macro="" textlink="">
      <xdr:nvSpPr>
        <xdr:cNvPr id="521" name="円/楕円 520"/>
        <xdr:cNvSpPr/>
      </xdr:nvSpPr>
      <xdr:spPr>
        <a:xfrm>
          <a:off x="14541500" y="60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39108</xdr:rowOff>
    </xdr:from>
    <xdr:ext cx="534377" cy="259045"/>
    <xdr:sp macro="" textlink="">
      <xdr:nvSpPr>
        <xdr:cNvPr id="522" name="テキスト ボックス 521"/>
        <xdr:cNvSpPr txBox="1"/>
      </xdr:nvSpPr>
      <xdr:spPr>
        <a:xfrm>
          <a:off x="14325111" y="58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155587</xdr:rowOff>
    </xdr:from>
    <xdr:to>
      <xdr:col>20</xdr:col>
      <xdr:colOff>9525</xdr:colOff>
      <xdr:row>39</xdr:row>
      <xdr:rowOff>85737</xdr:rowOff>
    </xdr:to>
    <xdr:sp macro="" textlink="">
      <xdr:nvSpPr>
        <xdr:cNvPr id="523" name="円/楕円 522"/>
        <xdr:cNvSpPr/>
      </xdr:nvSpPr>
      <xdr:spPr>
        <a:xfrm>
          <a:off x="13652500" y="667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76864</xdr:rowOff>
    </xdr:from>
    <xdr:ext cx="378565" cy="259045"/>
    <xdr:sp macro="" textlink="">
      <xdr:nvSpPr>
        <xdr:cNvPr id="524" name="テキスト ボックス 523"/>
        <xdr:cNvSpPr txBox="1"/>
      </xdr:nvSpPr>
      <xdr:spPr>
        <a:xfrm>
          <a:off x="13514017" y="676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151029</xdr:rowOff>
    </xdr:from>
    <xdr:to>
      <xdr:col>18</xdr:col>
      <xdr:colOff>492125</xdr:colOff>
      <xdr:row>39</xdr:row>
      <xdr:rowOff>81179</xdr:rowOff>
    </xdr:to>
    <xdr:sp macro="" textlink="">
      <xdr:nvSpPr>
        <xdr:cNvPr id="525" name="円/楕円 524"/>
        <xdr:cNvSpPr/>
      </xdr:nvSpPr>
      <xdr:spPr>
        <a:xfrm>
          <a:off x="12763500" y="66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72306</xdr:rowOff>
    </xdr:from>
    <xdr:ext cx="469744" cy="259045"/>
    <xdr:sp macro="" textlink="">
      <xdr:nvSpPr>
        <xdr:cNvPr id="526" name="テキスト ボックス 525"/>
        <xdr:cNvSpPr txBox="1"/>
      </xdr:nvSpPr>
      <xdr:spPr>
        <a:xfrm>
          <a:off x="12579427" y="675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0" name="テキスト ボックス 53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2" name="テキスト ボックス 54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4" name="テキスト ボックス 54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6" name="テキスト ボックス 545"/>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8" name="テキスト ボックス 54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9" name="フローチャート : 判断 55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0" name="テキスト ボックス 55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2" name="フローチャート : 判断 56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5" name="フローチャート : 判断 56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6" name="テキスト ボックス 56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7" name="フローチャート : 判断 566"/>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8" name="テキスト ボックス 567"/>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7" name="テキスト ボックス 57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9" name="テキスト ボックス 57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1" name="テキスト ボックス 58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149290</xdr:rowOff>
    </xdr:from>
    <xdr:to>
      <xdr:col>23</xdr:col>
      <xdr:colOff>517525</xdr:colOff>
      <xdr:row>76</xdr:row>
      <xdr:rowOff>169075</xdr:rowOff>
    </xdr:to>
    <xdr:cxnSp macro="">
      <xdr:nvCxnSpPr>
        <xdr:cNvPr id="612" name="直線コネクタ 611"/>
        <xdr:cNvCxnSpPr/>
      </xdr:nvCxnSpPr>
      <xdr:spPr>
        <a:xfrm>
          <a:off x="15481300" y="13179490"/>
          <a:ext cx="838200" cy="1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124868</xdr:rowOff>
    </xdr:from>
    <xdr:ext cx="599010" cy="259045"/>
    <xdr:sp macro="" textlink="">
      <xdr:nvSpPr>
        <xdr:cNvPr id="613" name="公債費平均値テキスト"/>
        <xdr:cNvSpPr txBox="1"/>
      </xdr:nvSpPr>
      <xdr:spPr>
        <a:xfrm>
          <a:off x="16370300" y="12983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149290</xdr:rowOff>
    </xdr:from>
    <xdr:to>
      <xdr:col>22</xdr:col>
      <xdr:colOff>365125</xdr:colOff>
      <xdr:row>76</xdr:row>
      <xdr:rowOff>151157</xdr:rowOff>
    </xdr:to>
    <xdr:cxnSp macro="">
      <xdr:nvCxnSpPr>
        <xdr:cNvPr id="615" name="直線コネクタ 614"/>
        <xdr:cNvCxnSpPr/>
      </xdr:nvCxnSpPr>
      <xdr:spPr>
        <a:xfrm flipV="1">
          <a:off x="14592300" y="13179490"/>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6" name="フローチャート : 判断 615"/>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17" name="テキスト ボックス 616"/>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84965</xdr:rowOff>
    </xdr:from>
    <xdr:to>
      <xdr:col>21</xdr:col>
      <xdr:colOff>161925</xdr:colOff>
      <xdr:row>76</xdr:row>
      <xdr:rowOff>151157</xdr:rowOff>
    </xdr:to>
    <xdr:cxnSp macro="">
      <xdr:nvCxnSpPr>
        <xdr:cNvPr id="618" name="直線コネクタ 617"/>
        <xdr:cNvCxnSpPr/>
      </xdr:nvCxnSpPr>
      <xdr:spPr>
        <a:xfrm>
          <a:off x="13703300" y="13115165"/>
          <a:ext cx="889000" cy="6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149490</xdr:rowOff>
    </xdr:from>
    <xdr:to>
      <xdr:col>21</xdr:col>
      <xdr:colOff>212725</xdr:colOff>
      <xdr:row>76</xdr:row>
      <xdr:rowOff>79640</xdr:rowOff>
    </xdr:to>
    <xdr:sp macro="" textlink="">
      <xdr:nvSpPr>
        <xdr:cNvPr id="619" name="フローチャート : 判断 618"/>
        <xdr:cNvSpPr/>
      </xdr:nvSpPr>
      <xdr:spPr>
        <a:xfrm>
          <a:off x="14541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96167</xdr:rowOff>
    </xdr:from>
    <xdr:ext cx="599010" cy="259045"/>
    <xdr:sp macro="" textlink="">
      <xdr:nvSpPr>
        <xdr:cNvPr id="620" name="テキスト ボックス 619"/>
        <xdr:cNvSpPr txBox="1"/>
      </xdr:nvSpPr>
      <xdr:spPr>
        <a:xfrm>
          <a:off x="14292794"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84965</xdr:rowOff>
    </xdr:from>
    <xdr:to>
      <xdr:col>19</xdr:col>
      <xdr:colOff>644525</xdr:colOff>
      <xdr:row>76</xdr:row>
      <xdr:rowOff>110001</xdr:rowOff>
    </xdr:to>
    <xdr:cxnSp macro="">
      <xdr:nvCxnSpPr>
        <xdr:cNvPr id="621" name="直線コネクタ 620"/>
        <xdr:cNvCxnSpPr/>
      </xdr:nvCxnSpPr>
      <xdr:spPr>
        <a:xfrm flipV="1">
          <a:off x="12814300" y="13115165"/>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144297</xdr:rowOff>
    </xdr:from>
    <xdr:to>
      <xdr:col>20</xdr:col>
      <xdr:colOff>9525</xdr:colOff>
      <xdr:row>76</xdr:row>
      <xdr:rowOff>74448</xdr:rowOff>
    </xdr:to>
    <xdr:sp macro="" textlink="">
      <xdr:nvSpPr>
        <xdr:cNvPr id="622" name="フローチャート : 判断 621"/>
        <xdr:cNvSpPr/>
      </xdr:nvSpPr>
      <xdr:spPr>
        <a:xfrm>
          <a:off x="13652500" y="130030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90974</xdr:rowOff>
    </xdr:from>
    <xdr:ext cx="599010" cy="259045"/>
    <xdr:sp macro="" textlink="">
      <xdr:nvSpPr>
        <xdr:cNvPr id="623" name="テキスト ボックス 622"/>
        <xdr:cNvSpPr txBox="1"/>
      </xdr:nvSpPr>
      <xdr:spPr>
        <a:xfrm>
          <a:off x="13403794" y="127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117601</xdr:rowOff>
    </xdr:from>
    <xdr:to>
      <xdr:col>18</xdr:col>
      <xdr:colOff>492125</xdr:colOff>
      <xdr:row>76</xdr:row>
      <xdr:rowOff>47751</xdr:rowOff>
    </xdr:to>
    <xdr:sp macro="" textlink="">
      <xdr:nvSpPr>
        <xdr:cNvPr id="624" name="フローチャート : 判断 623"/>
        <xdr:cNvSpPr/>
      </xdr:nvSpPr>
      <xdr:spPr>
        <a:xfrm>
          <a:off x="12763500" y="129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64278</xdr:rowOff>
    </xdr:from>
    <xdr:ext cx="599010" cy="259045"/>
    <xdr:sp macro="" textlink="">
      <xdr:nvSpPr>
        <xdr:cNvPr id="625" name="テキスト ボックス 624"/>
        <xdr:cNvSpPr txBox="1"/>
      </xdr:nvSpPr>
      <xdr:spPr>
        <a:xfrm>
          <a:off x="12514794" y="1275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118275</xdr:rowOff>
    </xdr:from>
    <xdr:to>
      <xdr:col>23</xdr:col>
      <xdr:colOff>568325</xdr:colOff>
      <xdr:row>77</xdr:row>
      <xdr:rowOff>48425</xdr:rowOff>
    </xdr:to>
    <xdr:sp macro="" textlink="">
      <xdr:nvSpPr>
        <xdr:cNvPr id="631" name="円/楕円 630"/>
        <xdr:cNvSpPr/>
      </xdr:nvSpPr>
      <xdr:spPr>
        <a:xfrm>
          <a:off x="16268700" y="131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96702</xdr:rowOff>
    </xdr:from>
    <xdr:ext cx="599010" cy="259045"/>
    <xdr:sp macro="" textlink="">
      <xdr:nvSpPr>
        <xdr:cNvPr id="632" name="公債費該当値テキスト"/>
        <xdr:cNvSpPr txBox="1"/>
      </xdr:nvSpPr>
      <xdr:spPr>
        <a:xfrm>
          <a:off x="16370300" y="131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102,290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98490</xdr:rowOff>
    </xdr:from>
    <xdr:to>
      <xdr:col>22</xdr:col>
      <xdr:colOff>415925</xdr:colOff>
      <xdr:row>77</xdr:row>
      <xdr:rowOff>28640</xdr:rowOff>
    </xdr:to>
    <xdr:sp macro="" textlink="">
      <xdr:nvSpPr>
        <xdr:cNvPr id="633" name="円/楕円 632"/>
        <xdr:cNvSpPr/>
      </xdr:nvSpPr>
      <xdr:spPr>
        <a:xfrm>
          <a:off x="15430500" y="131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19767</xdr:rowOff>
    </xdr:from>
    <xdr:ext cx="599010" cy="259045"/>
    <xdr:sp macro="" textlink="">
      <xdr:nvSpPr>
        <xdr:cNvPr id="634" name="テキスト ボックス 633"/>
        <xdr:cNvSpPr txBox="1"/>
      </xdr:nvSpPr>
      <xdr:spPr>
        <a:xfrm>
          <a:off x="15181794" y="1322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107,483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100357</xdr:rowOff>
    </xdr:from>
    <xdr:to>
      <xdr:col>21</xdr:col>
      <xdr:colOff>212725</xdr:colOff>
      <xdr:row>77</xdr:row>
      <xdr:rowOff>30507</xdr:rowOff>
    </xdr:to>
    <xdr:sp macro="" textlink="">
      <xdr:nvSpPr>
        <xdr:cNvPr id="635" name="円/楕円 634"/>
        <xdr:cNvSpPr/>
      </xdr:nvSpPr>
      <xdr:spPr>
        <a:xfrm>
          <a:off x="14541500" y="131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21634</xdr:rowOff>
    </xdr:from>
    <xdr:ext cx="599010" cy="259045"/>
    <xdr:sp macro="" textlink="">
      <xdr:nvSpPr>
        <xdr:cNvPr id="636" name="テキスト ボックス 635"/>
        <xdr:cNvSpPr txBox="1"/>
      </xdr:nvSpPr>
      <xdr:spPr>
        <a:xfrm>
          <a:off x="14292794" y="1322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106,993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34165</xdr:rowOff>
    </xdr:from>
    <xdr:to>
      <xdr:col>20</xdr:col>
      <xdr:colOff>9525</xdr:colOff>
      <xdr:row>76</xdr:row>
      <xdr:rowOff>135765</xdr:rowOff>
    </xdr:to>
    <xdr:sp macro="" textlink="">
      <xdr:nvSpPr>
        <xdr:cNvPr id="637" name="円/楕円 636"/>
        <xdr:cNvSpPr/>
      </xdr:nvSpPr>
      <xdr:spPr>
        <a:xfrm>
          <a:off x="13652500" y="1306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126892</xdr:rowOff>
    </xdr:from>
    <xdr:ext cx="599010" cy="259045"/>
    <xdr:sp macro="" textlink="">
      <xdr:nvSpPr>
        <xdr:cNvPr id="638" name="テキスト ボックス 637"/>
        <xdr:cNvSpPr txBox="1"/>
      </xdr:nvSpPr>
      <xdr:spPr>
        <a:xfrm>
          <a:off x="13403794" y="1315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59201</xdr:rowOff>
    </xdr:from>
    <xdr:to>
      <xdr:col>18</xdr:col>
      <xdr:colOff>492125</xdr:colOff>
      <xdr:row>76</xdr:row>
      <xdr:rowOff>160801</xdr:rowOff>
    </xdr:to>
    <xdr:sp macro="" textlink="">
      <xdr:nvSpPr>
        <xdr:cNvPr id="639" name="円/楕円 638"/>
        <xdr:cNvSpPr/>
      </xdr:nvSpPr>
      <xdr:spPr>
        <a:xfrm>
          <a:off x="12763500" y="130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151928</xdr:rowOff>
    </xdr:from>
    <xdr:ext cx="599010" cy="259045"/>
    <xdr:sp macro="" textlink="">
      <xdr:nvSpPr>
        <xdr:cNvPr id="640" name="テキスト ボックス 639"/>
        <xdr:cNvSpPr txBox="1"/>
      </xdr:nvSpPr>
      <xdr:spPr>
        <a:xfrm>
          <a:off x="12514794" y="1318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126378</xdr:rowOff>
    </xdr:from>
    <xdr:to>
      <xdr:col>23</xdr:col>
      <xdr:colOff>517525</xdr:colOff>
      <xdr:row>98</xdr:row>
      <xdr:rowOff>162544</xdr:rowOff>
    </xdr:to>
    <xdr:cxnSp macro="">
      <xdr:nvCxnSpPr>
        <xdr:cNvPr id="669" name="直線コネクタ 668"/>
        <xdr:cNvCxnSpPr/>
      </xdr:nvCxnSpPr>
      <xdr:spPr>
        <a:xfrm>
          <a:off x="15481300" y="16928478"/>
          <a:ext cx="838200" cy="3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0" name="積立金平均値テキスト"/>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126378</xdr:rowOff>
    </xdr:from>
    <xdr:to>
      <xdr:col>22</xdr:col>
      <xdr:colOff>365125</xdr:colOff>
      <xdr:row>99</xdr:row>
      <xdr:rowOff>22106</xdr:rowOff>
    </xdr:to>
    <xdr:cxnSp macro="">
      <xdr:nvCxnSpPr>
        <xdr:cNvPr id="672" name="直線コネクタ 671"/>
        <xdr:cNvCxnSpPr/>
      </xdr:nvCxnSpPr>
      <xdr:spPr>
        <a:xfrm flipV="1">
          <a:off x="14592300" y="16928478"/>
          <a:ext cx="889000" cy="6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3" name="フローチャート : 判断 672"/>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4" name="テキスト ボックス 673"/>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147470</xdr:rowOff>
    </xdr:from>
    <xdr:to>
      <xdr:col>21</xdr:col>
      <xdr:colOff>161925</xdr:colOff>
      <xdr:row>99</xdr:row>
      <xdr:rowOff>22106</xdr:rowOff>
    </xdr:to>
    <xdr:cxnSp macro="">
      <xdr:nvCxnSpPr>
        <xdr:cNvPr id="675" name="直線コネクタ 674"/>
        <xdr:cNvCxnSpPr/>
      </xdr:nvCxnSpPr>
      <xdr:spPr>
        <a:xfrm>
          <a:off x="13703300" y="16949570"/>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53859</xdr:rowOff>
    </xdr:from>
    <xdr:to>
      <xdr:col>21</xdr:col>
      <xdr:colOff>212725</xdr:colOff>
      <xdr:row>98</xdr:row>
      <xdr:rowOff>155459</xdr:rowOff>
    </xdr:to>
    <xdr:sp macro="" textlink="">
      <xdr:nvSpPr>
        <xdr:cNvPr id="676" name="フローチャート : 判断 675"/>
        <xdr:cNvSpPr/>
      </xdr:nvSpPr>
      <xdr:spPr>
        <a:xfrm>
          <a:off x="14541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536</xdr:rowOff>
    </xdr:from>
    <xdr:ext cx="534377" cy="259045"/>
    <xdr:sp macro="" textlink="">
      <xdr:nvSpPr>
        <xdr:cNvPr id="677" name="テキスト ボックス 676"/>
        <xdr:cNvSpPr txBox="1"/>
      </xdr:nvSpPr>
      <xdr:spPr>
        <a:xfrm>
          <a:off x="14325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130356</xdr:rowOff>
    </xdr:from>
    <xdr:to>
      <xdr:col>19</xdr:col>
      <xdr:colOff>644525</xdr:colOff>
      <xdr:row>98</xdr:row>
      <xdr:rowOff>147470</xdr:rowOff>
    </xdr:to>
    <xdr:cxnSp macro="">
      <xdr:nvCxnSpPr>
        <xdr:cNvPr id="678" name="直線コネクタ 677"/>
        <xdr:cNvCxnSpPr/>
      </xdr:nvCxnSpPr>
      <xdr:spPr>
        <a:xfrm>
          <a:off x="12814300" y="16932456"/>
          <a:ext cx="889000" cy="1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147534</xdr:rowOff>
    </xdr:from>
    <xdr:to>
      <xdr:col>20</xdr:col>
      <xdr:colOff>9525</xdr:colOff>
      <xdr:row>98</xdr:row>
      <xdr:rowOff>77684</xdr:rowOff>
    </xdr:to>
    <xdr:sp macro="" textlink="">
      <xdr:nvSpPr>
        <xdr:cNvPr id="679" name="フローチャート : 判断 678"/>
        <xdr:cNvSpPr/>
      </xdr:nvSpPr>
      <xdr:spPr>
        <a:xfrm>
          <a:off x="13652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94211</xdr:rowOff>
    </xdr:from>
    <xdr:ext cx="534377" cy="259045"/>
    <xdr:sp macro="" textlink="">
      <xdr:nvSpPr>
        <xdr:cNvPr id="680" name="テキスト ボックス 679"/>
        <xdr:cNvSpPr txBox="1"/>
      </xdr:nvSpPr>
      <xdr:spPr>
        <a:xfrm>
          <a:off x="13436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121620</xdr:rowOff>
    </xdr:from>
    <xdr:to>
      <xdr:col>18</xdr:col>
      <xdr:colOff>492125</xdr:colOff>
      <xdr:row>98</xdr:row>
      <xdr:rowOff>51770</xdr:rowOff>
    </xdr:to>
    <xdr:sp macro="" textlink="">
      <xdr:nvSpPr>
        <xdr:cNvPr id="681" name="フローチャート : 判断 680"/>
        <xdr:cNvSpPr/>
      </xdr:nvSpPr>
      <xdr:spPr>
        <a:xfrm>
          <a:off x="12763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68297</xdr:rowOff>
    </xdr:from>
    <xdr:ext cx="599010" cy="259045"/>
    <xdr:sp macro="" textlink="">
      <xdr:nvSpPr>
        <xdr:cNvPr id="682" name="テキスト ボックス 681"/>
        <xdr:cNvSpPr txBox="1"/>
      </xdr:nvSpPr>
      <xdr:spPr>
        <a:xfrm>
          <a:off x="12514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111744</xdr:rowOff>
    </xdr:from>
    <xdr:to>
      <xdr:col>23</xdr:col>
      <xdr:colOff>568325</xdr:colOff>
      <xdr:row>99</xdr:row>
      <xdr:rowOff>41894</xdr:rowOff>
    </xdr:to>
    <xdr:sp macro="" textlink="">
      <xdr:nvSpPr>
        <xdr:cNvPr id="688" name="円/楕円 687"/>
        <xdr:cNvSpPr/>
      </xdr:nvSpPr>
      <xdr:spPr>
        <a:xfrm>
          <a:off x="16268700" y="169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26671</xdr:rowOff>
    </xdr:from>
    <xdr:ext cx="534377" cy="259045"/>
    <xdr:sp macro="" textlink="">
      <xdr:nvSpPr>
        <xdr:cNvPr id="689" name="積立金該当値テキスト"/>
        <xdr:cNvSpPr txBox="1"/>
      </xdr:nvSpPr>
      <xdr:spPr>
        <a:xfrm>
          <a:off x="16370300" y="1682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28,009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75578</xdr:rowOff>
    </xdr:from>
    <xdr:to>
      <xdr:col>22</xdr:col>
      <xdr:colOff>415925</xdr:colOff>
      <xdr:row>99</xdr:row>
      <xdr:rowOff>5728</xdr:rowOff>
    </xdr:to>
    <xdr:sp macro="" textlink="">
      <xdr:nvSpPr>
        <xdr:cNvPr id="690" name="円/楕円 689"/>
        <xdr:cNvSpPr/>
      </xdr:nvSpPr>
      <xdr:spPr>
        <a:xfrm>
          <a:off x="15430500" y="168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168305</xdr:rowOff>
    </xdr:from>
    <xdr:ext cx="534377" cy="259045"/>
    <xdr:sp macro="" textlink="">
      <xdr:nvSpPr>
        <xdr:cNvPr id="691" name="テキスト ボックス 690"/>
        <xdr:cNvSpPr txBox="1"/>
      </xdr:nvSpPr>
      <xdr:spPr>
        <a:xfrm>
          <a:off x="15214111" y="169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142756</xdr:rowOff>
    </xdr:from>
    <xdr:to>
      <xdr:col>21</xdr:col>
      <xdr:colOff>212725</xdr:colOff>
      <xdr:row>99</xdr:row>
      <xdr:rowOff>72906</xdr:rowOff>
    </xdr:to>
    <xdr:sp macro="" textlink="">
      <xdr:nvSpPr>
        <xdr:cNvPr id="692" name="円/楕円 691"/>
        <xdr:cNvSpPr/>
      </xdr:nvSpPr>
      <xdr:spPr>
        <a:xfrm>
          <a:off x="14541500" y="169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64033</xdr:rowOff>
    </xdr:from>
    <xdr:ext cx="534377" cy="259045"/>
    <xdr:sp macro="" textlink="">
      <xdr:nvSpPr>
        <xdr:cNvPr id="693" name="テキスト ボックス 692"/>
        <xdr:cNvSpPr txBox="1"/>
      </xdr:nvSpPr>
      <xdr:spPr>
        <a:xfrm>
          <a:off x="14325111" y="1703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96670</xdr:rowOff>
    </xdr:from>
    <xdr:to>
      <xdr:col>20</xdr:col>
      <xdr:colOff>9525</xdr:colOff>
      <xdr:row>99</xdr:row>
      <xdr:rowOff>26820</xdr:rowOff>
    </xdr:to>
    <xdr:sp macro="" textlink="">
      <xdr:nvSpPr>
        <xdr:cNvPr id="694" name="円/楕円 693"/>
        <xdr:cNvSpPr/>
      </xdr:nvSpPr>
      <xdr:spPr>
        <a:xfrm>
          <a:off x="13652500" y="168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17947</xdr:rowOff>
    </xdr:from>
    <xdr:ext cx="534377" cy="259045"/>
    <xdr:sp macro="" textlink="">
      <xdr:nvSpPr>
        <xdr:cNvPr id="695" name="テキスト ボックス 694"/>
        <xdr:cNvSpPr txBox="1"/>
      </xdr:nvSpPr>
      <xdr:spPr>
        <a:xfrm>
          <a:off x="13436111" y="1699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79556</xdr:rowOff>
    </xdr:from>
    <xdr:to>
      <xdr:col>18</xdr:col>
      <xdr:colOff>492125</xdr:colOff>
      <xdr:row>99</xdr:row>
      <xdr:rowOff>9706</xdr:rowOff>
    </xdr:to>
    <xdr:sp macro="" textlink="">
      <xdr:nvSpPr>
        <xdr:cNvPr id="696" name="円/楕円 695"/>
        <xdr:cNvSpPr/>
      </xdr:nvSpPr>
      <xdr:spPr>
        <a:xfrm>
          <a:off x="12763500" y="168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833</xdr:rowOff>
    </xdr:from>
    <xdr:ext cx="534377" cy="259045"/>
    <xdr:sp macro="" textlink="">
      <xdr:nvSpPr>
        <xdr:cNvPr id="697" name="テキスト ボックス 696"/>
        <xdr:cNvSpPr txBox="1"/>
      </xdr:nvSpPr>
      <xdr:spPr>
        <a:xfrm>
          <a:off x="12547111" y="1697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1" name="テキスト ボックス 71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3" name="テキスト ボックス 71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5" name="テキスト ボックス 71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7" name="テキスト ボックス 71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9" name="直線コネクタ 718"/>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2"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3" name="直線コネクタ 722"/>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56261</xdr:rowOff>
    </xdr:from>
    <xdr:to>
      <xdr:col>32</xdr:col>
      <xdr:colOff>187325</xdr:colOff>
      <xdr:row>38</xdr:row>
      <xdr:rowOff>139700</xdr:rowOff>
    </xdr:to>
    <xdr:cxnSp macro="">
      <xdr:nvCxnSpPr>
        <xdr:cNvPr id="724" name="直線コネクタ 723"/>
        <xdr:cNvCxnSpPr/>
      </xdr:nvCxnSpPr>
      <xdr:spPr>
        <a:xfrm>
          <a:off x="21323300" y="6399911"/>
          <a:ext cx="838200" cy="2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5"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6" name="フローチャート : 判断 725"/>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56261</xdr:rowOff>
    </xdr:from>
    <xdr:to>
      <xdr:col>31</xdr:col>
      <xdr:colOff>34925</xdr:colOff>
      <xdr:row>38</xdr:row>
      <xdr:rowOff>139700</xdr:rowOff>
    </xdr:to>
    <xdr:cxnSp macro="">
      <xdr:nvCxnSpPr>
        <xdr:cNvPr id="727" name="直線コネクタ 726"/>
        <xdr:cNvCxnSpPr/>
      </xdr:nvCxnSpPr>
      <xdr:spPr>
        <a:xfrm flipV="1">
          <a:off x="20434300" y="6399911"/>
          <a:ext cx="889000" cy="2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28" name="フローチャート : 判断 727"/>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142994</xdr:rowOff>
    </xdr:from>
    <xdr:ext cx="378565" cy="259045"/>
    <xdr:sp macro="" textlink="">
      <xdr:nvSpPr>
        <xdr:cNvPr id="729" name="テキスト ボックス 728"/>
        <xdr:cNvSpPr txBox="1"/>
      </xdr:nvSpPr>
      <xdr:spPr>
        <a:xfrm>
          <a:off x="21134017" y="64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2718</xdr:rowOff>
    </xdr:from>
    <xdr:to>
      <xdr:col>29</xdr:col>
      <xdr:colOff>568325</xdr:colOff>
      <xdr:row>38</xdr:row>
      <xdr:rowOff>104318</xdr:rowOff>
    </xdr:to>
    <xdr:sp macro="" textlink="">
      <xdr:nvSpPr>
        <xdr:cNvPr id="731" name="フローチャート : 判断 730"/>
        <xdr:cNvSpPr/>
      </xdr:nvSpPr>
      <xdr:spPr>
        <a:xfrm>
          <a:off x="20383500" y="651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120845</xdr:rowOff>
    </xdr:from>
    <xdr:ext cx="378565" cy="259045"/>
    <xdr:sp macro="" textlink="">
      <xdr:nvSpPr>
        <xdr:cNvPr id="732" name="テキスト ボックス 731"/>
        <xdr:cNvSpPr txBox="1"/>
      </xdr:nvSpPr>
      <xdr:spPr>
        <a:xfrm>
          <a:off x="20245017" y="6293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133706</xdr:rowOff>
    </xdr:from>
    <xdr:to>
      <xdr:col>28</xdr:col>
      <xdr:colOff>365125</xdr:colOff>
      <xdr:row>37</xdr:row>
      <xdr:rowOff>63856</xdr:rowOff>
    </xdr:to>
    <xdr:sp macro="" textlink="">
      <xdr:nvSpPr>
        <xdr:cNvPr id="734" name="フローチャート : 判断 733"/>
        <xdr:cNvSpPr/>
      </xdr:nvSpPr>
      <xdr:spPr>
        <a:xfrm>
          <a:off x="19494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80383</xdr:rowOff>
    </xdr:from>
    <xdr:ext cx="469744" cy="259045"/>
    <xdr:sp macro="" textlink="">
      <xdr:nvSpPr>
        <xdr:cNvPr id="735" name="テキスト ボックス 734"/>
        <xdr:cNvSpPr txBox="1"/>
      </xdr:nvSpPr>
      <xdr:spPr>
        <a:xfrm>
          <a:off x="19310427" y="60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113589</xdr:rowOff>
    </xdr:from>
    <xdr:to>
      <xdr:col>27</xdr:col>
      <xdr:colOff>161925</xdr:colOff>
      <xdr:row>36</xdr:row>
      <xdr:rowOff>43739</xdr:rowOff>
    </xdr:to>
    <xdr:sp macro="" textlink="">
      <xdr:nvSpPr>
        <xdr:cNvPr id="736" name="フローチャート : 判断 735"/>
        <xdr:cNvSpPr/>
      </xdr:nvSpPr>
      <xdr:spPr>
        <a:xfrm>
          <a:off x="18605500" y="61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60266</xdr:rowOff>
    </xdr:from>
    <xdr:ext cx="469744" cy="259045"/>
    <xdr:sp macro="" textlink="">
      <xdr:nvSpPr>
        <xdr:cNvPr id="737" name="テキスト ボックス 736"/>
        <xdr:cNvSpPr txBox="1"/>
      </xdr:nvSpPr>
      <xdr:spPr>
        <a:xfrm>
          <a:off x="18421427" y="58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3" name="円/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5461</xdr:rowOff>
    </xdr:from>
    <xdr:to>
      <xdr:col>31</xdr:col>
      <xdr:colOff>85725</xdr:colOff>
      <xdr:row>37</xdr:row>
      <xdr:rowOff>107061</xdr:rowOff>
    </xdr:to>
    <xdr:sp macro="" textlink="">
      <xdr:nvSpPr>
        <xdr:cNvPr id="745" name="円/楕円 744"/>
        <xdr:cNvSpPr/>
      </xdr:nvSpPr>
      <xdr:spPr>
        <a:xfrm>
          <a:off x="21272500" y="63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123588</xdr:rowOff>
    </xdr:from>
    <xdr:ext cx="469744" cy="259045"/>
    <xdr:sp macro="" textlink="">
      <xdr:nvSpPr>
        <xdr:cNvPr id="746" name="テキスト ボックス 745"/>
        <xdr:cNvSpPr txBox="1"/>
      </xdr:nvSpPr>
      <xdr:spPr>
        <a:xfrm>
          <a:off x="21088427"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1" name="円/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2" name="テキスト ボックス 75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6" name="直線コネクタ 775"/>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7"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9"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0" name="直線コネクタ 779"/>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152746</xdr:rowOff>
    </xdr:from>
    <xdr:to>
      <xdr:col>32</xdr:col>
      <xdr:colOff>187325</xdr:colOff>
      <xdr:row>58</xdr:row>
      <xdr:rowOff>157135</xdr:rowOff>
    </xdr:to>
    <xdr:cxnSp macro="">
      <xdr:nvCxnSpPr>
        <xdr:cNvPr id="781" name="直線コネクタ 780"/>
        <xdr:cNvCxnSpPr/>
      </xdr:nvCxnSpPr>
      <xdr:spPr>
        <a:xfrm>
          <a:off x="21323300" y="10096846"/>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100786</xdr:rowOff>
    </xdr:from>
    <xdr:ext cx="469744" cy="259045"/>
    <xdr:sp macro="" textlink="">
      <xdr:nvSpPr>
        <xdr:cNvPr id="782" name="貸付金平均値テキスト"/>
        <xdr:cNvSpPr txBox="1"/>
      </xdr:nvSpPr>
      <xdr:spPr>
        <a:xfrm>
          <a:off x="22212300" y="10044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3" name="フローチャート : 判断 782"/>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152746</xdr:rowOff>
    </xdr:from>
    <xdr:to>
      <xdr:col>31</xdr:col>
      <xdr:colOff>34925</xdr:colOff>
      <xdr:row>58</xdr:row>
      <xdr:rowOff>154597</xdr:rowOff>
    </xdr:to>
    <xdr:cxnSp macro="">
      <xdr:nvCxnSpPr>
        <xdr:cNvPr id="784" name="直線コネクタ 783"/>
        <xdr:cNvCxnSpPr/>
      </xdr:nvCxnSpPr>
      <xdr:spPr>
        <a:xfrm flipV="1">
          <a:off x="20434300" y="10096846"/>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5" name="フローチャート : 判断 784"/>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24785</xdr:rowOff>
    </xdr:from>
    <xdr:ext cx="469744" cy="259045"/>
    <xdr:sp macro="" textlink="">
      <xdr:nvSpPr>
        <xdr:cNvPr id="786" name="テキスト ボックス 785"/>
        <xdr:cNvSpPr txBox="1"/>
      </xdr:nvSpPr>
      <xdr:spPr>
        <a:xfrm>
          <a:off x="21088427" y="101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154597</xdr:rowOff>
    </xdr:from>
    <xdr:to>
      <xdr:col>29</xdr:col>
      <xdr:colOff>517525</xdr:colOff>
      <xdr:row>58</xdr:row>
      <xdr:rowOff>155595</xdr:rowOff>
    </xdr:to>
    <xdr:cxnSp macro="">
      <xdr:nvCxnSpPr>
        <xdr:cNvPr id="787" name="直線コネクタ 786"/>
        <xdr:cNvCxnSpPr/>
      </xdr:nvCxnSpPr>
      <xdr:spPr>
        <a:xfrm flipV="1">
          <a:off x="19545300" y="10098697"/>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88229</xdr:rowOff>
    </xdr:from>
    <xdr:to>
      <xdr:col>29</xdr:col>
      <xdr:colOff>568325</xdr:colOff>
      <xdr:row>59</xdr:row>
      <xdr:rowOff>18379</xdr:rowOff>
    </xdr:to>
    <xdr:sp macro="" textlink="">
      <xdr:nvSpPr>
        <xdr:cNvPr id="788" name="フローチャート : 判断 787"/>
        <xdr:cNvSpPr/>
      </xdr:nvSpPr>
      <xdr:spPr>
        <a:xfrm>
          <a:off x="20383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34906</xdr:rowOff>
    </xdr:from>
    <xdr:ext cx="534377" cy="259045"/>
    <xdr:sp macro="" textlink="">
      <xdr:nvSpPr>
        <xdr:cNvPr id="789" name="テキスト ボックス 788"/>
        <xdr:cNvSpPr txBox="1"/>
      </xdr:nvSpPr>
      <xdr:spPr>
        <a:xfrm>
          <a:off x="20167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155352</xdr:rowOff>
    </xdr:from>
    <xdr:to>
      <xdr:col>28</xdr:col>
      <xdr:colOff>314325</xdr:colOff>
      <xdr:row>58</xdr:row>
      <xdr:rowOff>155595</xdr:rowOff>
    </xdr:to>
    <xdr:cxnSp macro="">
      <xdr:nvCxnSpPr>
        <xdr:cNvPr id="790" name="直線コネクタ 789"/>
        <xdr:cNvCxnSpPr/>
      </xdr:nvCxnSpPr>
      <xdr:spPr>
        <a:xfrm>
          <a:off x="18656300" y="10099452"/>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101907</xdr:rowOff>
    </xdr:from>
    <xdr:to>
      <xdr:col>28</xdr:col>
      <xdr:colOff>365125</xdr:colOff>
      <xdr:row>59</xdr:row>
      <xdr:rowOff>32057</xdr:rowOff>
    </xdr:to>
    <xdr:sp macro="" textlink="">
      <xdr:nvSpPr>
        <xdr:cNvPr id="791" name="フローチャート : 判断 790"/>
        <xdr:cNvSpPr/>
      </xdr:nvSpPr>
      <xdr:spPr>
        <a:xfrm>
          <a:off x="19494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48584</xdr:rowOff>
    </xdr:from>
    <xdr:ext cx="469744" cy="259045"/>
    <xdr:sp macro="" textlink="">
      <xdr:nvSpPr>
        <xdr:cNvPr id="792" name="テキスト ボックス 791"/>
        <xdr:cNvSpPr txBox="1"/>
      </xdr:nvSpPr>
      <xdr:spPr>
        <a:xfrm>
          <a:off x="19310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111547</xdr:rowOff>
    </xdr:from>
    <xdr:to>
      <xdr:col>27</xdr:col>
      <xdr:colOff>161925</xdr:colOff>
      <xdr:row>59</xdr:row>
      <xdr:rowOff>41697</xdr:rowOff>
    </xdr:to>
    <xdr:sp macro="" textlink="">
      <xdr:nvSpPr>
        <xdr:cNvPr id="793" name="フローチャート : 判断 792"/>
        <xdr:cNvSpPr/>
      </xdr:nvSpPr>
      <xdr:spPr>
        <a:xfrm>
          <a:off x="18605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32824</xdr:rowOff>
    </xdr:from>
    <xdr:ext cx="469744" cy="259045"/>
    <xdr:sp macro="" textlink="">
      <xdr:nvSpPr>
        <xdr:cNvPr id="794" name="テキスト ボックス 793"/>
        <xdr:cNvSpPr txBox="1"/>
      </xdr:nvSpPr>
      <xdr:spPr>
        <a:xfrm>
          <a:off x="18421427" y="1014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106335</xdr:rowOff>
    </xdr:from>
    <xdr:to>
      <xdr:col>32</xdr:col>
      <xdr:colOff>238125</xdr:colOff>
      <xdr:row>59</xdr:row>
      <xdr:rowOff>36485</xdr:rowOff>
    </xdr:to>
    <xdr:sp macro="" textlink="">
      <xdr:nvSpPr>
        <xdr:cNvPr id="800" name="円/楕円 799"/>
        <xdr:cNvSpPr/>
      </xdr:nvSpPr>
      <xdr:spPr>
        <a:xfrm>
          <a:off x="22110700" y="1005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65712</xdr:rowOff>
    </xdr:from>
    <xdr:ext cx="469744" cy="259045"/>
    <xdr:sp macro="" textlink="">
      <xdr:nvSpPr>
        <xdr:cNvPr id="801" name="貸付金該当値テキスト"/>
        <xdr:cNvSpPr txBox="1"/>
      </xdr:nvSpPr>
      <xdr:spPr>
        <a:xfrm>
          <a:off x="22212300" y="983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101946</xdr:rowOff>
    </xdr:from>
    <xdr:to>
      <xdr:col>31</xdr:col>
      <xdr:colOff>85725</xdr:colOff>
      <xdr:row>59</xdr:row>
      <xdr:rowOff>32096</xdr:rowOff>
    </xdr:to>
    <xdr:sp macro="" textlink="">
      <xdr:nvSpPr>
        <xdr:cNvPr id="802" name="円/楕円 801"/>
        <xdr:cNvSpPr/>
      </xdr:nvSpPr>
      <xdr:spPr>
        <a:xfrm>
          <a:off x="21272500" y="100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48623</xdr:rowOff>
    </xdr:from>
    <xdr:ext cx="469744" cy="259045"/>
    <xdr:sp macro="" textlink="">
      <xdr:nvSpPr>
        <xdr:cNvPr id="803" name="テキスト ボックス 802"/>
        <xdr:cNvSpPr txBox="1"/>
      </xdr:nvSpPr>
      <xdr:spPr>
        <a:xfrm>
          <a:off x="21088427" y="98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103797</xdr:rowOff>
    </xdr:from>
    <xdr:to>
      <xdr:col>29</xdr:col>
      <xdr:colOff>568325</xdr:colOff>
      <xdr:row>59</xdr:row>
      <xdr:rowOff>33947</xdr:rowOff>
    </xdr:to>
    <xdr:sp macro="" textlink="">
      <xdr:nvSpPr>
        <xdr:cNvPr id="804" name="円/楕円 803"/>
        <xdr:cNvSpPr/>
      </xdr:nvSpPr>
      <xdr:spPr>
        <a:xfrm>
          <a:off x="20383500" y="100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25074</xdr:rowOff>
    </xdr:from>
    <xdr:ext cx="469744" cy="259045"/>
    <xdr:sp macro="" textlink="">
      <xdr:nvSpPr>
        <xdr:cNvPr id="805" name="テキスト ボックス 804"/>
        <xdr:cNvSpPr txBox="1"/>
      </xdr:nvSpPr>
      <xdr:spPr>
        <a:xfrm>
          <a:off x="20199427" y="1014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104795</xdr:rowOff>
    </xdr:from>
    <xdr:to>
      <xdr:col>28</xdr:col>
      <xdr:colOff>365125</xdr:colOff>
      <xdr:row>59</xdr:row>
      <xdr:rowOff>34945</xdr:rowOff>
    </xdr:to>
    <xdr:sp macro="" textlink="">
      <xdr:nvSpPr>
        <xdr:cNvPr id="806" name="円/楕円 805"/>
        <xdr:cNvSpPr/>
      </xdr:nvSpPr>
      <xdr:spPr>
        <a:xfrm>
          <a:off x="19494500" y="100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26072</xdr:rowOff>
    </xdr:from>
    <xdr:ext cx="469744" cy="259045"/>
    <xdr:sp macro="" textlink="">
      <xdr:nvSpPr>
        <xdr:cNvPr id="807" name="テキスト ボックス 806"/>
        <xdr:cNvSpPr txBox="1"/>
      </xdr:nvSpPr>
      <xdr:spPr>
        <a:xfrm>
          <a:off x="19310427" y="101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104552</xdr:rowOff>
    </xdr:from>
    <xdr:to>
      <xdr:col>27</xdr:col>
      <xdr:colOff>161925</xdr:colOff>
      <xdr:row>59</xdr:row>
      <xdr:rowOff>34702</xdr:rowOff>
    </xdr:to>
    <xdr:sp macro="" textlink="">
      <xdr:nvSpPr>
        <xdr:cNvPr id="808" name="円/楕円 807"/>
        <xdr:cNvSpPr/>
      </xdr:nvSpPr>
      <xdr:spPr>
        <a:xfrm>
          <a:off x="18605500" y="1004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51229</xdr:rowOff>
    </xdr:from>
    <xdr:ext cx="469744" cy="259045"/>
    <xdr:sp macro="" textlink="">
      <xdr:nvSpPr>
        <xdr:cNvPr id="809" name="テキスト ボックス 808"/>
        <xdr:cNvSpPr txBox="1"/>
      </xdr:nvSpPr>
      <xdr:spPr>
        <a:xfrm>
          <a:off x="18421427" y="982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5" name="テキスト ボックス 82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3" name="直線コネクタ 832"/>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4"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5" name="直線コネクタ 834"/>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6"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7" name="直線コネクタ 836"/>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98994</xdr:rowOff>
    </xdr:from>
    <xdr:to>
      <xdr:col>32</xdr:col>
      <xdr:colOff>187325</xdr:colOff>
      <xdr:row>74</xdr:row>
      <xdr:rowOff>124529</xdr:rowOff>
    </xdr:to>
    <xdr:cxnSp macro="">
      <xdr:nvCxnSpPr>
        <xdr:cNvPr id="838" name="直線コネクタ 837"/>
        <xdr:cNvCxnSpPr/>
      </xdr:nvCxnSpPr>
      <xdr:spPr>
        <a:xfrm flipV="1">
          <a:off x="21323300" y="12786294"/>
          <a:ext cx="8382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39" name="繰出金平均値テキスト"/>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0" name="フローチャート : 判断 839"/>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124529</xdr:rowOff>
    </xdr:from>
    <xdr:to>
      <xdr:col>31</xdr:col>
      <xdr:colOff>34925</xdr:colOff>
      <xdr:row>74</xdr:row>
      <xdr:rowOff>153164</xdr:rowOff>
    </xdr:to>
    <xdr:cxnSp macro="">
      <xdr:nvCxnSpPr>
        <xdr:cNvPr id="841" name="直線コネクタ 840"/>
        <xdr:cNvCxnSpPr/>
      </xdr:nvCxnSpPr>
      <xdr:spPr>
        <a:xfrm flipV="1">
          <a:off x="20434300" y="12811829"/>
          <a:ext cx="889000" cy="2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2" name="フローチャート : 判断 841"/>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43" name="テキスト ボックス 842"/>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153164</xdr:rowOff>
    </xdr:from>
    <xdr:to>
      <xdr:col>29</xdr:col>
      <xdr:colOff>517525</xdr:colOff>
      <xdr:row>75</xdr:row>
      <xdr:rowOff>18641</xdr:rowOff>
    </xdr:to>
    <xdr:cxnSp macro="">
      <xdr:nvCxnSpPr>
        <xdr:cNvPr id="844" name="直線コネクタ 843"/>
        <xdr:cNvCxnSpPr/>
      </xdr:nvCxnSpPr>
      <xdr:spPr>
        <a:xfrm flipV="1">
          <a:off x="19545300" y="12840464"/>
          <a:ext cx="889000" cy="3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134124</xdr:rowOff>
    </xdr:from>
    <xdr:to>
      <xdr:col>29</xdr:col>
      <xdr:colOff>568325</xdr:colOff>
      <xdr:row>74</xdr:row>
      <xdr:rowOff>64274</xdr:rowOff>
    </xdr:to>
    <xdr:sp macro="" textlink="">
      <xdr:nvSpPr>
        <xdr:cNvPr id="845" name="フローチャート : 判断 844"/>
        <xdr:cNvSpPr/>
      </xdr:nvSpPr>
      <xdr:spPr>
        <a:xfrm>
          <a:off x="20383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80801</xdr:rowOff>
    </xdr:from>
    <xdr:ext cx="599010" cy="259045"/>
    <xdr:sp macro="" textlink="">
      <xdr:nvSpPr>
        <xdr:cNvPr id="846" name="テキスト ボックス 845"/>
        <xdr:cNvSpPr txBox="1"/>
      </xdr:nvSpPr>
      <xdr:spPr>
        <a:xfrm>
          <a:off x="20134794"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171361</xdr:rowOff>
    </xdr:from>
    <xdr:to>
      <xdr:col>28</xdr:col>
      <xdr:colOff>314325</xdr:colOff>
      <xdr:row>75</xdr:row>
      <xdr:rowOff>18641</xdr:rowOff>
    </xdr:to>
    <xdr:cxnSp macro="">
      <xdr:nvCxnSpPr>
        <xdr:cNvPr id="847" name="直線コネクタ 846"/>
        <xdr:cNvCxnSpPr/>
      </xdr:nvCxnSpPr>
      <xdr:spPr>
        <a:xfrm>
          <a:off x="18656300" y="12858661"/>
          <a:ext cx="889000" cy="1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168346</xdr:rowOff>
    </xdr:from>
    <xdr:to>
      <xdr:col>28</xdr:col>
      <xdr:colOff>365125</xdr:colOff>
      <xdr:row>74</xdr:row>
      <xdr:rowOff>98496</xdr:rowOff>
    </xdr:to>
    <xdr:sp macro="" textlink="">
      <xdr:nvSpPr>
        <xdr:cNvPr id="848" name="フローチャート : 判断 847"/>
        <xdr:cNvSpPr/>
      </xdr:nvSpPr>
      <xdr:spPr>
        <a:xfrm>
          <a:off x="19494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115023</xdr:rowOff>
    </xdr:from>
    <xdr:ext cx="599010" cy="259045"/>
    <xdr:sp macro="" textlink="">
      <xdr:nvSpPr>
        <xdr:cNvPr id="849" name="テキスト ボックス 848"/>
        <xdr:cNvSpPr txBox="1"/>
      </xdr:nvSpPr>
      <xdr:spPr>
        <a:xfrm>
          <a:off x="19245794"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104216</xdr:rowOff>
    </xdr:from>
    <xdr:to>
      <xdr:col>27</xdr:col>
      <xdr:colOff>161925</xdr:colOff>
      <xdr:row>74</xdr:row>
      <xdr:rowOff>34366</xdr:rowOff>
    </xdr:to>
    <xdr:sp macro="" textlink="">
      <xdr:nvSpPr>
        <xdr:cNvPr id="850" name="フローチャート : 判断 849"/>
        <xdr:cNvSpPr/>
      </xdr:nvSpPr>
      <xdr:spPr>
        <a:xfrm>
          <a:off x="18605500" y="1262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50893</xdr:rowOff>
    </xdr:from>
    <xdr:ext cx="599010" cy="259045"/>
    <xdr:sp macro="" textlink="">
      <xdr:nvSpPr>
        <xdr:cNvPr id="851" name="テキスト ボックス 850"/>
        <xdr:cNvSpPr txBox="1"/>
      </xdr:nvSpPr>
      <xdr:spPr>
        <a:xfrm>
          <a:off x="18356794" y="1239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48194</xdr:rowOff>
    </xdr:from>
    <xdr:to>
      <xdr:col>32</xdr:col>
      <xdr:colOff>238125</xdr:colOff>
      <xdr:row>74</xdr:row>
      <xdr:rowOff>149794</xdr:rowOff>
    </xdr:to>
    <xdr:sp macro="" textlink="">
      <xdr:nvSpPr>
        <xdr:cNvPr id="857" name="円/楕円 856"/>
        <xdr:cNvSpPr/>
      </xdr:nvSpPr>
      <xdr:spPr>
        <a:xfrm>
          <a:off x="22110700" y="1273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26621</xdr:rowOff>
    </xdr:from>
    <xdr:ext cx="599010" cy="259045"/>
    <xdr:sp macro="" textlink="">
      <xdr:nvSpPr>
        <xdr:cNvPr id="858" name="繰出金該当値テキスト"/>
        <xdr:cNvSpPr txBox="1"/>
      </xdr:nvSpPr>
      <xdr:spPr>
        <a:xfrm>
          <a:off x="22212300" y="1271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105,342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73729</xdr:rowOff>
    </xdr:from>
    <xdr:to>
      <xdr:col>31</xdr:col>
      <xdr:colOff>85725</xdr:colOff>
      <xdr:row>75</xdr:row>
      <xdr:rowOff>3879</xdr:rowOff>
    </xdr:to>
    <xdr:sp macro="" textlink="">
      <xdr:nvSpPr>
        <xdr:cNvPr id="859" name="円/楕円 858"/>
        <xdr:cNvSpPr/>
      </xdr:nvSpPr>
      <xdr:spPr>
        <a:xfrm>
          <a:off x="21272500" y="12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166456</xdr:rowOff>
    </xdr:from>
    <xdr:ext cx="599010" cy="259045"/>
    <xdr:sp macro="" textlink="">
      <xdr:nvSpPr>
        <xdr:cNvPr id="860" name="テキスト ボックス 859"/>
        <xdr:cNvSpPr txBox="1"/>
      </xdr:nvSpPr>
      <xdr:spPr>
        <a:xfrm>
          <a:off x="21023794" y="1285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101,991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102364</xdr:rowOff>
    </xdr:from>
    <xdr:to>
      <xdr:col>29</xdr:col>
      <xdr:colOff>568325</xdr:colOff>
      <xdr:row>75</xdr:row>
      <xdr:rowOff>32514</xdr:rowOff>
    </xdr:to>
    <xdr:sp macro="" textlink="">
      <xdr:nvSpPr>
        <xdr:cNvPr id="861" name="円/楕円 860"/>
        <xdr:cNvSpPr/>
      </xdr:nvSpPr>
      <xdr:spPr>
        <a:xfrm>
          <a:off x="20383500" y="1278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23641</xdr:rowOff>
    </xdr:from>
    <xdr:ext cx="534377" cy="259045"/>
    <xdr:sp macro="" textlink="">
      <xdr:nvSpPr>
        <xdr:cNvPr id="862" name="テキスト ボックス 861"/>
        <xdr:cNvSpPr txBox="1"/>
      </xdr:nvSpPr>
      <xdr:spPr>
        <a:xfrm>
          <a:off x="20167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139291</xdr:rowOff>
    </xdr:from>
    <xdr:to>
      <xdr:col>28</xdr:col>
      <xdr:colOff>365125</xdr:colOff>
      <xdr:row>75</xdr:row>
      <xdr:rowOff>69441</xdr:rowOff>
    </xdr:to>
    <xdr:sp macro="" textlink="">
      <xdr:nvSpPr>
        <xdr:cNvPr id="863" name="円/楕円 862"/>
        <xdr:cNvSpPr/>
      </xdr:nvSpPr>
      <xdr:spPr>
        <a:xfrm>
          <a:off x="19494500" y="128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60568</xdr:rowOff>
    </xdr:from>
    <xdr:ext cx="534377" cy="259045"/>
    <xdr:sp macro="" textlink="">
      <xdr:nvSpPr>
        <xdr:cNvPr id="864" name="テキスト ボックス 863"/>
        <xdr:cNvSpPr txBox="1"/>
      </xdr:nvSpPr>
      <xdr:spPr>
        <a:xfrm>
          <a:off x="19278111" y="1291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93,387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120561</xdr:rowOff>
    </xdr:from>
    <xdr:to>
      <xdr:col>27</xdr:col>
      <xdr:colOff>161925</xdr:colOff>
      <xdr:row>75</xdr:row>
      <xdr:rowOff>50711</xdr:rowOff>
    </xdr:to>
    <xdr:sp macro="" textlink="">
      <xdr:nvSpPr>
        <xdr:cNvPr id="865" name="円/楕円 864"/>
        <xdr:cNvSpPr/>
      </xdr:nvSpPr>
      <xdr:spPr>
        <a:xfrm>
          <a:off x="18605500" y="128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41838</xdr:rowOff>
    </xdr:from>
    <xdr:ext cx="534377" cy="259045"/>
    <xdr:sp macro="" textlink="">
      <xdr:nvSpPr>
        <xdr:cNvPr id="866" name="テキスト ボックス 865"/>
        <xdr:cNvSpPr txBox="1"/>
      </xdr:nvSpPr>
      <xdr:spPr>
        <a:xfrm>
          <a:off x="18389111" y="1290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・歳出決算総額は、住民一人当たり</a:t>
          </a:r>
          <a:r>
            <a:rPr lang="en-US" altLang="ja-JP" sz="1100" baseline="0">
              <a:solidFill>
                <a:schemeClr val="dk1"/>
              </a:solidFill>
              <a:effectLst/>
              <a:latin typeface="+mn-lt"/>
              <a:ea typeface="+mn-ea"/>
              <a:cs typeface="+mn-cs"/>
            </a:rPr>
            <a:t>894</a:t>
          </a:r>
          <a:r>
            <a:rPr lang="ja-JP" altLang="ja-JP" sz="1100" baseline="0">
              <a:solidFill>
                <a:schemeClr val="dk1"/>
              </a:solidFill>
              <a:effectLst/>
              <a:latin typeface="+mn-lt"/>
              <a:ea typeface="+mn-ea"/>
              <a:cs typeface="+mn-cs"/>
            </a:rPr>
            <a:t>千円となっている。主な構成項目である人件費は、住民一人当たり</a:t>
          </a:r>
          <a:r>
            <a:rPr lang="en-US" altLang="ja-JP" sz="1100" baseline="0">
              <a:solidFill>
                <a:schemeClr val="dk1"/>
              </a:solidFill>
              <a:effectLst/>
              <a:latin typeface="+mn-lt"/>
              <a:ea typeface="+mn-ea"/>
              <a:cs typeface="+mn-cs"/>
            </a:rPr>
            <a:t>149</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24</a:t>
          </a:r>
          <a:r>
            <a:rPr lang="ja-JP" altLang="ja-JP" sz="1100" baseline="0">
              <a:solidFill>
                <a:schemeClr val="dk1"/>
              </a:solidFill>
              <a:effectLst/>
              <a:latin typeface="+mn-lt"/>
              <a:ea typeface="+mn-ea"/>
              <a:cs typeface="+mn-cs"/>
            </a:rPr>
            <a:t>年度から</a:t>
          </a:r>
          <a:r>
            <a:rPr lang="en-US" altLang="ja-JP" sz="1100" baseline="0">
              <a:solidFill>
                <a:schemeClr val="dk1"/>
              </a:solidFill>
              <a:effectLst/>
              <a:latin typeface="+mn-lt"/>
              <a:ea typeface="+mn-ea"/>
              <a:cs typeface="+mn-cs"/>
            </a:rPr>
            <a:t>140</a:t>
          </a:r>
          <a:r>
            <a:rPr lang="ja-JP" altLang="ja-JP" sz="1100" baseline="0">
              <a:solidFill>
                <a:schemeClr val="dk1"/>
              </a:solidFill>
              <a:effectLst/>
              <a:latin typeface="+mn-lt"/>
              <a:ea typeface="+mn-ea"/>
              <a:cs typeface="+mn-cs"/>
            </a:rPr>
            <a:t>千円程度で推移してきており、高止まりの傾向にある。</a:t>
          </a:r>
          <a:endParaRPr lang="ja-JP" altLang="ja-JP" sz="1400">
            <a:effectLst/>
          </a:endParaRPr>
        </a:p>
        <a:p>
          <a:r>
            <a:rPr lang="ja-JP" altLang="ja-JP" sz="1100" baseline="0">
              <a:solidFill>
                <a:schemeClr val="dk1"/>
              </a:solidFill>
              <a:effectLst/>
              <a:latin typeface="+mn-lt"/>
              <a:ea typeface="+mn-ea"/>
              <a:cs typeface="+mn-cs"/>
            </a:rPr>
            <a:t>・災害復旧事業費は平成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a:t>
          </a:r>
          <a:r>
            <a:rPr lang="en-US" altLang="ja-JP" sz="1100" baseline="0">
              <a:solidFill>
                <a:schemeClr val="dk1"/>
              </a:solidFill>
              <a:effectLst/>
              <a:latin typeface="+mn-lt"/>
              <a:ea typeface="+mn-ea"/>
              <a:cs typeface="+mn-cs"/>
            </a:rPr>
            <a:t>7.9</a:t>
          </a:r>
          <a:r>
            <a:rPr lang="ja-JP" altLang="ja-JP" sz="1100" baseline="0">
              <a:solidFill>
                <a:schemeClr val="dk1"/>
              </a:solidFill>
              <a:effectLst/>
              <a:latin typeface="+mn-lt"/>
              <a:ea typeface="+mn-ea"/>
              <a:cs typeface="+mn-cs"/>
            </a:rPr>
            <a:t>南木曽町豪雨災害により住民一人当たり</a:t>
          </a:r>
          <a:r>
            <a:rPr lang="en-US" altLang="ja-JP" sz="1100" baseline="0">
              <a:solidFill>
                <a:schemeClr val="dk1"/>
              </a:solidFill>
              <a:effectLst/>
              <a:latin typeface="+mn-lt"/>
              <a:ea typeface="+mn-ea"/>
              <a:cs typeface="+mn-cs"/>
            </a:rPr>
            <a:t>31</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年度から類似団体より高い水準にある。</a:t>
          </a:r>
          <a:endParaRPr lang="ja-JP" altLang="ja-JP" sz="1400">
            <a:effectLst/>
          </a:endParaRPr>
        </a:p>
        <a:p>
          <a:r>
            <a:rPr lang="ja-JP" altLang="ja-JP" sz="1100" baseline="0">
              <a:solidFill>
                <a:schemeClr val="dk1"/>
              </a:solidFill>
              <a:effectLst/>
              <a:latin typeface="+mn-lt"/>
              <a:ea typeface="+mn-ea"/>
              <a:cs typeface="+mn-cs"/>
            </a:rPr>
            <a:t>・普通建設事業費は住民一人当たり</a:t>
          </a:r>
          <a:r>
            <a:rPr lang="en-US" altLang="ja-JP" sz="1100" baseline="0">
              <a:solidFill>
                <a:schemeClr val="dk1"/>
              </a:solidFill>
              <a:effectLst/>
              <a:latin typeface="+mn-lt"/>
              <a:ea typeface="+mn-ea"/>
              <a:cs typeface="+mn-cs"/>
            </a:rPr>
            <a:t>151</a:t>
          </a:r>
          <a:r>
            <a:rPr lang="ja-JP" altLang="ja-JP" sz="1100" baseline="0">
              <a:solidFill>
                <a:schemeClr val="dk1"/>
              </a:solidFill>
              <a:effectLst/>
              <a:latin typeface="+mn-lt"/>
              <a:ea typeface="+mn-ea"/>
              <a:cs typeface="+mn-cs"/>
            </a:rPr>
            <a:t>千円となっており、類似団体と比較して一人当たりコストは低い水準にある。これは、必要最低限の普通建設事業を計画的に実施しているためである。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4,344
4,310
215.93
4,041,022
3,885,974
66,144
2,481,547
3,747,888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67691</xdr:rowOff>
    </xdr:from>
    <xdr:to>
      <xdr:col>6</xdr:col>
      <xdr:colOff>511175</xdr:colOff>
      <xdr:row>38</xdr:row>
      <xdr:rowOff>102014</xdr:rowOff>
    </xdr:to>
    <xdr:cxnSp macro="">
      <xdr:nvCxnSpPr>
        <xdr:cNvPr id="62" name="直線コネクタ 61"/>
        <xdr:cNvCxnSpPr/>
      </xdr:nvCxnSpPr>
      <xdr:spPr>
        <a:xfrm>
          <a:off x="3797300" y="6582791"/>
          <a:ext cx="838200" cy="3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152174</xdr:rowOff>
    </xdr:from>
    <xdr:ext cx="534377" cy="259045"/>
    <xdr:sp macro="" textlink="">
      <xdr:nvSpPr>
        <xdr:cNvPr id="63" name="議会費平均値テキスト"/>
        <xdr:cNvSpPr txBox="1"/>
      </xdr:nvSpPr>
      <xdr:spPr>
        <a:xfrm>
          <a:off x="4686300" y="63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67691</xdr:rowOff>
    </xdr:from>
    <xdr:to>
      <xdr:col>5</xdr:col>
      <xdr:colOff>358775</xdr:colOff>
      <xdr:row>38</xdr:row>
      <xdr:rowOff>116693</xdr:rowOff>
    </xdr:to>
    <xdr:cxnSp macro="">
      <xdr:nvCxnSpPr>
        <xdr:cNvPr id="65" name="直線コネクタ 64"/>
        <xdr:cNvCxnSpPr/>
      </xdr:nvCxnSpPr>
      <xdr:spPr>
        <a:xfrm flipV="1">
          <a:off x="2908300" y="6582791"/>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74423</xdr:rowOff>
    </xdr:from>
    <xdr:ext cx="534377" cy="259045"/>
    <xdr:sp macro="" textlink="">
      <xdr:nvSpPr>
        <xdr:cNvPr id="67" name="テキスト ボックス 66"/>
        <xdr:cNvSpPr txBox="1"/>
      </xdr:nvSpPr>
      <xdr:spPr>
        <a:xfrm>
          <a:off x="3530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116693</xdr:rowOff>
    </xdr:from>
    <xdr:to>
      <xdr:col>4</xdr:col>
      <xdr:colOff>155575</xdr:colOff>
      <xdr:row>38</xdr:row>
      <xdr:rowOff>123012</xdr:rowOff>
    </xdr:to>
    <xdr:cxnSp macro="">
      <xdr:nvCxnSpPr>
        <xdr:cNvPr id="68" name="直線コネクタ 67"/>
        <xdr:cNvCxnSpPr/>
      </xdr:nvCxnSpPr>
      <xdr:spPr>
        <a:xfrm flipV="1">
          <a:off x="2019300" y="6631793"/>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60619</xdr:rowOff>
    </xdr:from>
    <xdr:to>
      <xdr:col>4</xdr:col>
      <xdr:colOff>206375</xdr:colOff>
      <xdr:row>37</xdr:row>
      <xdr:rowOff>162219</xdr:rowOff>
    </xdr:to>
    <xdr:sp macro="" textlink="">
      <xdr:nvSpPr>
        <xdr:cNvPr id="69" name="フローチャート : 判断 68"/>
        <xdr:cNvSpPr/>
      </xdr:nvSpPr>
      <xdr:spPr>
        <a:xfrm>
          <a:off x="2857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7296</xdr:rowOff>
    </xdr:from>
    <xdr:ext cx="534377" cy="259045"/>
    <xdr:sp macro="" textlink="">
      <xdr:nvSpPr>
        <xdr:cNvPr id="70" name="テキスト ボックス 69"/>
        <xdr:cNvSpPr txBox="1"/>
      </xdr:nvSpPr>
      <xdr:spPr>
        <a:xfrm>
          <a:off x="2641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119780</xdr:rowOff>
    </xdr:from>
    <xdr:to>
      <xdr:col>2</xdr:col>
      <xdr:colOff>638175</xdr:colOff>
      <xdr:row>38</xdr:row>
      <xdr:rowOff>123012</xdr:rowOff>
    </xdr:to>
    <xdr:cxnSp macro="">
      <xdr:nvCxnSpPr>
        <xdr:cNvPr id="71" name="直線コネクタ 70"/>
        <xdr:cNvCxnSpPr/>
      </xdr:nvCxnSpPr>
      <xdr:spPr>
        <a:xfrm>
          <a:off x="1130300" y="6634880"/>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66563</xdr:rowOff>
    </xdr:from>
    <xdr:to>
      <xdr:col>3</xdr:col>
      <xdr:colOff>3175</xdr:colOff>
      <xdr:row>37</xdr:row>
      <xdr:rowOff>168163</xdr:rowOff>
    </xdr:to>
    <xdr:sp macro="" textlink="">
      <xdr:nvSpPr>
        <xdr:cNvPr id="72" name="フローチャート : 判断 71"/>
        <xdr:cNvSpPr/>
      </xdr:nvSpPr>
      <xdr:spPr>
        <a:xfrm>
          <a:off x="1968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13240</xdr:rowOff>
    </xdr:from>
    <xdr:ext cx="534377" cy="259045"/>
    <xdr:sp macro="" textlink="">
      <xdr:nvSpPr>
        <xdr:cNvPr id="73" name="テキスト ボックス 72"/>
        <xdr:cNvSpPr txBox="1"/>
      </xdr:nvSpPr>
      <xdr:spPr>
        <a:xfrm>
          <a:off x="1752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58382</xdr:rowOff>
    </xdr:from>
    <xdr:to>
      <xdr:col>1</xdr:col>
      <xdr:colOff>485775</xdr:colOff>
      <xdr:row>37</xdr:row>
      <xdr:rowOff>159982</xdr:rowOff>
    </xdr:to>
    <xdr:sp macro="" textlink="">
      <xdr:nvSpPr>
        <xdr:cNvPr id="74" name="フローチャート : 判断 73"/>
        <xdr:cNvSpPr/>
      </xdr:nvSpPr>
      <xdr:spPr>
        <a:xfrm>
          <a:off x="1079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5059</xdr:rowOff>
    </xdr:from>
    <xdr:ext cx="534377" cy="259045"/>
    <xdr:sp macro="" textlink="">
      <xdr:nvSpPr>
        <xdr:cNvPr id="75" name="テキスト ボックス 74"/>
        <xdr:cNvSpPr txBox="1"/>
      </xdr:nvSpPr>
      <xdr:spPr>
        <a:xfrm>
          <a:off x="863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51214</xdr:rowOff>
    </xdr:from>
    <xdr:to>
      <xdr:col>6</xdr:col>
      <xdr:colOff>561975</xdr:colOff>
      <xdr:row>38</xdr:row>
      <xdr:rowOff>152814</xdr:rowOff>
    </xdr:to>
    <xdr:sp macro="" textlink="">
      <xdr:nvSpPr>
        <xdr:cNvPr id="81" name="円/楕円 80"/>
        <xdr:cNvSpPr/>
      </xdr:nvSpPr>
      <xdr:spPr>
        <a:xfrm>
          <a:off x="4584700" y="6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137591</xdr:rowOff>
    </xdr:from>
    <xdr:ext cx="534377" cy="259045"/>
    <xdr:sp macro="" textlink="">
      <xdr:nvSpPr>
        <xdr:cNvPr id="82" name="議会費該当値テキスト"/>
        <xdr:cNvSpPr txBox="1"/>
      </xdr:nvSpPr>
      <xdr:spPr>
        <a:xfrm>
          <a:off x="4686300" y="648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16891</xdr:rowOff>
    </xdr:from>
    <xdr:to>
      <xdr:col>5</xdr:col>
      <xdr:colOff>409575</xdr:colOff>
      <xdr:row>38</xdr:row>
      <xdr:rowOff>118491</xdr:rowOff>
    </xdr:to>
    <xdr:sp macro="" textlink="">
      <xdr:nvSpPr>
        <xdr:cNvPr id="83" name="円/楕円 82"/>
        <xdr:cNvSpPr/>
      </xdr:nvSpPr>
      <xdr:spPr>
        <a:xfrm>
          <a:off x="3746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109618</xdr:rowOff>
    </xdr:from>
    <xdr:ext cx="534377" cy="259045"/>
    <xdr:sp macro="" textlink="">
      <xdr:nvSpPr>
        <xdr:cNvPr id="84" name="テキスト ボックス 83"/>
        <xdr:cNvSpPr txBox="1"/>
      </xdr:nvSpPr>
      <xdr:spPr>
        <a:xfrm>
          <a:off x="3530111" y="662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65893</xdr:rowOff>
    </xdr:from>
    <xdr:to>
      <xdr:col>4</xdr:col>
      <xdr:colOff>206375</xdr:colOff>
      <xdr:row>38</xdr:row>
      <xdr:rowOff>167493</xdr:rowOff>
    </xdr:to>
    <xdr:sp macro="" textlink="">
      <xdr:nvSpPr>
        <xdr:cNvPr id="85" name="円/楕円 84"/>
        <xdr:cNvSpPr/>
      </xdr:nvSpPr>
      <xdr:spPr>
        <a:xfrm>
          <a:off x="2857500" y="65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158620</xdr:rowOff>
    </xdr:from>
    <xdr:ext cx="469744" cy="259045"/>
    <xdr:sp macro="" textlink="">
      <xdr:nvSpPr>
        <xdr:cNvPr id="86" name="テキスト ボックス 85"/>
        <xdr:cNvSpPr txBox="1"/>
      </xdr:nvSpPr>
      <xdr:spPr>
        <a:xfrm>
          <a:off x="2673427" y="667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72212</xdr:rowOff>
    </xdr:from>
    <xdr:to>
      <xdr:col>3</xdr:col>
      <xdr:colOff>3175</xdr:colOff>
      <xdr:row>39</xdr:row>
      <xdr:rowOff>2362</xdr:rowOff>
    </xdr:to>
    <xdr:sp macro="" textlink="">
      <xdr:nvSpPr>
        <xdr:cNvPr id="87" name="円/楕円 86"/>
        <xdr:cNvSpPr/>
      </xdr:nvSpPr>
      <xdr:spPr>
        <a:xfrm>
          <a:off x="1968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164939</xdr:rowOff>
    </xdr:from>
    <xdr:ext cx="469744" cy="259045"/>
    <xdr:sp macro="" textlink="">
      <xdr:nvSpPr>
        <xdr:cNvPr id="88" name="テキスト ボックス 87"/>
        <xdr:cNvSpPr txBox="1"/>
      </xdr:nvSpPr>
      <xdr:spPr>
        <a:xfrm>
          <a:off x="1784427" y="668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68980</xdr:rowOff>
    </xdr:from>
    <xdr:to>
      <xdr:col>1</xdr:col>
      <xdr:colOff>485775</xdr:colOff>
      <xdr:row>38</xdr:row>
      <xdr:rowOff>170580</xdr:rowOff>
    </xdr:to>
    <xdr:sp macro="" textlink="">
      <xdr:nvSpPr>
        <xdr:cNvPr id="89" name="円/楕円 88"/>
        <xdr:cNvSpPr/>
      </xdr:nvSpPr>
      <xdr:spPr>
        <a:xfrm>
          <a:off x="1079500" y="65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161707</xdr:rowOff>
    </xdr:from>
    <xdr:ext cx="469744" cy="259045"/>
    <xdr:sp macro="" textlink="">
      <xdr:nvSpPr>
        <xdr:cNvPr id="90" name="テキスト ボックス 89"/>
        <xdr:cNvSpPr txBox="1"/>
      </xdr:nvSpPr>
      <xdr:spPr>
        <a:xfrm>
          <a:off x="895427" y="667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1122</xdr:rowOff>
    </xdr:from>
    <xdr:to>
      <xdr:col>6</xdr:col>
      <xdr:colOff>511175</xdr:colOff>
      <xdr:row>58</xdr:row>
      <xdr:rowOff>23337</xdr:rowOff>
    </xdr:to>
    <xdr:cxnSp macro="">
      <xdr:nvCxnSpPr>
        <xdr:cNvPr id="119" name="直線コネクタ 118"/>
        <xdr:cNvCxnSpPr/>
      </xdr:nvCxnSpPr>
      <xdr:spPr>
        <a:xfrm flipV="1">
          <a:off x="3797300" y="9945222"/>
          <a:ext cx="838200" cy="2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59777</xdr:rowOff>
    </xdr:from>
    <xdr:ext cx="599010" cy="259045"/>
    <xdr:sp macro="" textlink="">
      <xdr:nvSpPr>
        <xdr:cNvPr id="120" name="総務費平均値テキスト"/>
        <xdr:cNvSpPr txBox="1"/>
      </xdr:nvSpPr>
      <xdr:spPr>
        <a:xfrm>
          <a:off x="4686300" y="9660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23337</xdr:rowOff>
    </xdr:from>
    <xdr:to>
      <xdr:col>5</xdr:col>
      <xdr:colOff>358775</xdr:colOff>
      <xdr:row>58</xdr:row>
      <xdr:rowOff>68300</xdr:rowOff>
    </xdr:to>
    <xdr:cxnSp macro="">
      <xdr:nvCxnSpPr>
        <xdr:cNvPr id="122" name="直線コネクタ 121"/>
        <xdr:cNvCxnSpPr/>
      </xdr:nvCxnSpPr>
      <xdr:spPr>
        <a:xfrm flipV="1">
          <a:off x="2908300" y="9967437"/>
          <a:ext cx="889000" cy="4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68300</xdr:rowOff>
    </xdr:from>
    <xdr:to>
      <xdr:col>4</xdr:col>
      <xdr:colOff>155575</xdr:colOff>
      <xdr:row>58</xdr:row>
      <xdr:rowOff>79901</xdr:rowOff>
    </xdr:to>
    <xdr:cxnSp macro="">
      <xdr:nvCxnSpPr>
        <xdr:cNvPr id="125" name="直線コネクタ 124"/>
        <xdr:cNvCxnSpPr/>
      </xdr:nvCxnSpPr>
      <xdr:spPr>
        <a:xfrm flipV="1">
          <a:off x="2019300" y="10012400"/>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9110</xdr:rowOff>
    </xdr:from>
    <xdr:to>
      <xdr:col>4</xdr:col>
      <xdr:colOff>206375</xdr:colOff>
      <xdr:row>57</xdr:row>
      <xdr:rowOff>110710</xdr:rowOff>
    </xdr:to>
    <xdr:sp macro="" textlink="">
      <xdr:nvSpPr>
        <xdr:cNvPr id="126" name="フローチャート : 判断 125"/>
        <xdr:cNvSpPr/>
      </xdr:nvSpPr>
      <xdr:spPr>
        <a:xfrm>
          <a:off x="2857500" y="97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127237</xdr:rowOff>
    </xdr:from>
    <xdr:ext cx="599010" cy="259045"/>
    <xdr:sp macro="" textlink="">
      <xdr:nvSpPr>
        <xdr:cNvPr id="127" name="テキスト ボックス 126"/>
        <xdr:cNvSpPr txBox="1"/>
      </xdr:nvSpPr>
      <xdr:spPr>
        <a:xfrm>
          <a:off x="2608794" y="955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76584</xdr:rowOff>
    </xdr:from>
    <xdr:to>
      <xdr:col>2</xdr:col>
      <xdr:colOff>638175</xdr:colOff>
      <xdr:row>58</xdr:row>
      <xdr:rowOff>79901</xdr:rowOff>
    </xdr:to>
    <xdr:cxnSp macro="">
      <xdr:nvCxnSpPr>
        <xdr:cNvPr id="128" name="直線コネクタ 127"/>
        <xdr:cNvCxnSpPr/>
      </xdr:nvCxnSpPr>
      <xdr:spPr>
        <a:xfrm>
          <a:off x="1130300" y="10020684"/>
          <a:ext cx="889000" cy="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151624</xdr:rowOff>
    </xdr:from>
    <xdr:to>
      <xdr:col>3</xdr:col>
      <xdr:colOff>3175</xdr:colOff>
      <xdr:row>57</xdr:row>
      <xdr:rowOff>81774</xdr:rowOff>
    </xdr:to>
    <xdr:sp macro="" textlink="">
      <xdr:nvSpPr>
        <xdr:cNvPr id="129" name="フローチャート : 判断 128"/>
        <xdr:cNvSpPr/>
      </xdr:nvSpPr>
      <xdr:spPr>
        <a:xfrm>
          <a:off x="1968500" y="975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98301</xdr:rowOff>
    </xdr:from>
    <xdr:ext cx="599010" cy="259045"/>
    <xdr:sp macro="" textlink="">
      <xdr:nvSpPr>
        <xdr:cNvPr id="130" name="テキスト ボックス 129"/>
        <xdr:cNvSpPr txBox="1"/>
      </xdr:nvSpPr>
      <xdr:spPr>
        <a:xfrm>
          <a:off x="1719794" y="952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167969</xdr:rowOff>
    </xdr:from>
    <xdr:to>
      <xdr:col>1</xdr:col>
      <xdr:colOff>485775</xdr:colOff>
      <xdr:row>57</xdr:row>
      <xdr:rowOff>98119</xdr:rowOff>
    </xdr:to>
    <xdr:sp macro="" textlink="">
      <xdr:nvSpPr>
        <xdr:cNvPr id="131" name="フローチャート : 判断 130"/>
        <xdr:cNvSpPr/>
      </xdr:nvSpPr>
      <xdr:spPr>
        <a:xfrm>
          <a:off x="1079500" y="97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114646</xdr:rowOff>
    </xdr:from>
    <xdr:ext cx="599010" cy="259045"/>
    <xdr:sp macro="" textlink="">
      <xdr:nvSpPr>
        <xdr:cNvPr id="132" name="テキスト ボックス 131"/>
        <xdr:cNvSpPr txBox="1"/>
      </xdr:nvSpPr>
      <xdr:spPr>
        <a:xfrm>
          <a:off x="830794" y="954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121772</xdr:rowOff>
    </xdr:from>
    <xdr:to>
      <xdr:col>6</xdr:col>
      <xdr:colOff>561975</xdr:colOff>
      <xdr:row>58</xdr:row>
      <xdr:rowOff>51922</xdr:rowOff>
    </xdr:to>
    <xdr:sp macro="" textlink="">
      <xdr:nvSpPr>
        <xdr:cNvPr id="138" name="円/楕円 137"/>
        <xdr:cNvSpPr/>
      </xdr:nvSpPr>
      <xdr:spPr>
        <a:xfrm>
          <a:off x="4584700" y="989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36699</xdr:rowOff>
    </xdr:from>
    <xdr:ext cx="599010" cy="259045"/>
    <xdr:sp macro="" textlink="">
      <xdr:nvSpPr>
        <xdr:cNvPr id="139" name="総務費該当値テキスト"/>
        <xdr:cNvSpPr txBox="1"/>
      </xdr:nvSpPr>
      <xdr:spPr>
        <a:xfrm>
          <a:off x="4686300" y="980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143987</xdr:rowOff>
    </xdr:from>
    <xdr:to>
      <xdr:col>5</xdr:col>
      <xdr:colOff>409575</xdr:colOff>
      <xdr:row>58</xdr:row>
      <xdr:rowOff>74137</xdr:rowOff>
    </xdr:to>
    <xdr:sp macro="" textlink="">
      <xdr:nvSpPr>
        <xdr:cNvPr id="140" name="円/楕円 139"/>
        <xdr:cNvSpPr/>
      </xdr:nvSpPr>
      <xdr:spPr>
        <a:xfrm>
          <a:off x="3746500" y="99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65264</xdr:rowOff>
    </xdr:from>
    <xdr:ext cx="599010" cy="259045"/>
    <xdr:sp macro="" textlink="">
      <xdr:nvSpPr>
        <xdr:cNvPr id="141" name="テキスト ボックス 140"/>
        <xdr:cNvSpPr txBox="1"/>
      </xdr:nvSpPr>
      <xdr:spPr>
        <a:xfrm>
          <a:off x="3497794" y="1000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151,625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17500</xdr:rowOff>
    </xdr:from>
    <xdr:to>
      <xdr:col>4</xdr:col>
      <xdr:colOff>206375</xdr:colOff>
      <xdr:row>58</xdr:row>
      <xdr:rowOff>119100</xdr:rowOff>
    </xdr:to>
    <xdr:sp macro="" textlink="">
      <xdr:nvSpPr>
        <xdr:cNvPr id="142" name="円/楕円 141"/>
        <xdr:cNvSpPr/>
      </xdr:nvSpPr>
      <xdr:spPr>
        <a:xfrm>
          <a:off x="2857500" y="99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110227</xdr:rowOff>
    </xdr:from>
    <xdr:ext cx="599010" cy="259045"/>
    <xdr:sp macro="" textlink="">
      <xdr:nvSpPr>
        <xdr:cNvPr id="143" name="テキスト ボックス 142"/>
        <xdr:cNvSpPr txBox="1"/>
      </xdr:nvSpPr>
      <xdr:spPr>
        <a:xfrm>
          <a:off x="2608794" y="1005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29101</xdr:rowOff>
    </xdr:from>
    <xdr:to>
      <xdr:col>3</xdr:col>
      <xdr:colOff>3175</xdr:colOff>
      <xdr:row>58</xdr:row>
      <xdr:rowOff>130701</xdr:rowOff>
    </xdr:to>
    <xdr:sp macro="" textlink="">
      <xdr:nvSpPr>
        <xdr:cNvPr id="144" name="円/楕円 143"/>
        <xdr:cNvSpPr/>
      </xdr:nvSpPr>
      <xdr:spPr>
        <a:xfrm>
          <a:off x="1968500" y="99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121828</xdr:rowOff>
    </xdr:from>
    <xdr:ext cx="599010" cy="259045"/>
    <xdr:sp macro="" textlink="">
      <xdr:nvSpPr>
        <xdr:cNvPr id="145" name="テキスト ボックス 144"/>
        <xdr:cNvSpPr txBox="1"/>
      </xdr:nvSpPr>
      <xdr:spPr>
        <a:xfrm>
          <a:off x="1719794" y="1006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25784</xdr:rowOff>
    </xdr:from>
    <xdr:to>
      <xdr:col>1</xdr:col>
      <xdr:colOff>485775</xdr:colOff>
      <xdr:row>58</xdr:row>
      <xdr:rowOff>127384</xdr:rowOff>
    </xdr:to>
    <xdr:sp macro="" textlink="">
      <xdr:nvSpPr>
        <xdr:cNvPr id="146" name="円/楕円 145"/>
        <xdr:cNvSpPr/>
      </xdr:nvSpPr>
      <xdr:spPr>
        <a:xfrm>
          <a:off x="1079500" y="996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118511</xdr:rowOff>
    </xdr:from>
    <xdr:ext cx="599010" cy="259045"/>
    <xdr:sp macro="" textlink="">
      <xdr:nvSpPr>
        <xdr:cNvPr id="147" name="テキスト ボックス 146"/>
        <xdr:cNvSpPr txBox="1"/>
      </xdr:nvSpPr>
      <xdr:spPr>
        <a:xfrm>
          <a:off x="830794" y="1006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106065</xdr:rowOff>
    </xdr:from>
    <xdr:to>
      <xdr:col>6</xdr:col>
      <xdr:colOff>511175</xdr:colOff>
      <xdr:row>77</xdr:row>
      <xdr:rowOff>164770</xdr:rowOff>
    </xdr:to>
    <xdr:cxnSp macro="">
      <xdr:nvCxnSpPr>
        <xdr:cNvPr id="178" name="直線コネクタ 177"/>
        <xdr:cNvCxnSpPr/>
      </xdr:nvCxnSpPr>
      <xdr:spPr>
        <a:xfrm flipV="1">
          <a:off x="3797300" y="13307715"/>
          <a:ext cx="8382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146379</xdr:rowOff>
    </xdr:from>
    <xdr:to>
      <xdr:col>5</xdr:col>
      <xdr:colOff>358775</xdr:colOff>
      <xdr:row>77</xdr:row>
      <xdr:rowOff>164770</xdr:rowOff>
    </xdr:to>
    <xdr:cxnSp macro="">
      <xdr:nvCxnSpPr>
        <xdr:cNvPr id="181" name="直線コネクタ 180"/>
        <xdr:cNvCxnSpPr/>
      </xdr:nvCxnSpPr>
      <xdr:spPr>
        <a:xfrm>
          <a:off x="2908300" y="13348029"/>
          <a:ext cx="889000" cy="1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115557</xdr:rowOff>
    </xdr:from>
    <xdr:to>
      <xdr:col>4</xdr:col>
      <xdr:colOff>155575</xdr:colOff>
      <xdr:row>77</xdr:row>
      <xdr:rowOff>146379</xdr:rowOff>
    </xdr:to>
    <xdr:cxnSp macro="">
      <xdr:nvCxnSpPr>
        <xdr:cNvPr id="184" name="直線コネクタ 183"/>
        <xdr:cNvCxnSpPr/>
      </xdr:nvCxnSpPr>
      <xdr:spPr>
        <a:xfrm>
          <a:off x="2019300" y="13317207"/>
          <a:ext cx="889000" cy="3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70382</xdr:rowOff>
    </xdr:from>
    <xdr:to>
      <xdr:col>4</xdr:col>
      <xdr:colOff>206375</xdr:colOff>
      <xdr:row>78</xdr:row>
      <xdr:rowOff>532</xdr:rowOff>
    </xdr:to>
    <xdr:sp macro="" textlink="">
      <xdr:nvSpPr>
        <xdr:cNvPr id="185" name="フローチャート : 判断 184"/>
        <xdr:cNvSpPr/>
      </xdr:nvSpPr>
      <xdr:spPr>
        <a:xfrm>
          <a:off x="2857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17059</xdr:rowOff>
    </xdr:from>
    <xdr:ext cx="599010" cy="259045"/>
    <xdr:sp macro="" textlink="">
      <xdr:nvSpPr>
        <xdr:cNvPr id="186" name="テキスト ボックス 185"/>
        <xdr:cNvSpPr txBox="1"/>
      </xdr:nvSpPr>
      <xdr:spPr>
        <a:xfrm>
          <a:off x="2608794" y="130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115557</xdr:rowOff>
    </xdr:from>
    <xdr:to>
      <xdr:col>2</xdr:col>
      <xdr:colOff>638175</xdr:colOff>
      <xdr:row>77</xdr:row>
      <xdr:rowOff>156973</xdr:rowOff>
    </xdr:to>
    <xdr:cxnSp macro="">
      <xdr:nvCxnSpPr>
        <xdr:cNvPr id="187" name="直線コネクタ 186"/>
        <xdr:cNvCxnSpPr/>
      </xdr:nvCxnSpPr>
      <xdr:spPr>
        <a:xfrm flipV="1">
          <a:off x="1130300" y="13317207"/>
          <a:ext cx="889000" cy="4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83331</xdr:rowOff>
    </xdr:from>
    <xdr:to>
      <xdr:col>3</xdr:col>
      <xdr:colOff>3175</xdr:colOff>
      <xdr:row>78</xdr:row>
      <xdr:rowOff>13481</xdr:rowOff>
    </xdr:to>
    <xdr:sp macro="" textlink="">
      <xdr:nvSpPr>
        <xdr:cNvPr id="188" name="フローチャート : 判断 187"/>
        <xdr:cNvSpPr/>
      </xdr:nvSpPr>
      <xdr:spPr>
        <a:xfrm>
          <a:off x="1968500" y="1328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4608</xdr:rowOff>
    </xdr:from>
    <xdr:ext cx="599010" cy="259045"/>
    <xdr:sp macro="" textlink="">
      <xdr:nvSpPr>
        <xdr:cNvPr id="189" name="テキスト ボックス 188"/>
        <xdr:cNvSpPr txBox="1"/>
      </xdr:nvSpPr>
      <xdr:spPr>
        <a:xfrm>
          <a:off x="1719794" y="1337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70163</xdr:rowOff>
    </xdr:from>
    <xdr:to>
      <xdr:col>1</xdr:col>
      <xdr:colOff>485775</xdr:colOff>
      <xdr:row>78</xdr:row>
      <xdr:rowOff>313</xdr:rowOff>
    </xdr:to>
    <xdr:sp macro="" textlink="">
      <xdr:nvSpPr>
        <xdr:cNvPr id="190" name="フローチャート : 判断 189"/>
        <xdr:cNvSpPr/>
      </xdr:nvSpPr>
      <xdr:spPr>
        <a:xfrm>
          <a:off x="1079500" y="132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16840</xdr:rowOff>
    </xdr:from>
    <xdr:ext cx="599010" cy="259045"/>
    <xdr:sp macro="" textlink="">
      <xdr:nvSpPr>
        <xdr:cNvPr id="191" name="テキスト ボックス 190"/>
        <xdr:cNvSpPr txBox="1"/>
      </xdr:nvSpPr>
      <xdr:spPr>
        <a:xfrm>
          <a:off x="830794" y="1304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55265</xdr:rowOff>
    </xdr:from>
    <xdr:to>
      <xdr:col>6</xdr:col>
      <xdr:colOff>561975</xdr:colOff>
      <xdr:row>77</xdr:row>
      <xdr:rowOff>156865</xdr:rowOff>
    </xdr:to>
    <xdr:sp macro="" textlink="">
      <xdr:nvSpPr>
        <xdr:cNvPr id="197" name="円/楕円 196"/>
        <xdr:cNvSpPr/>
      </xdr:nvSpPr>
      <xdr:spPr>
        <a:xfrm>
          <a:off x="4584700" y="1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78142</xdr:rowOff>
    </xdr:from>
    <xdr:ext cx="599010" cy="259045"/>
    <xdr:sp macro="" textlink="">
      <xdr:nvSpPr>
        <xdr:cNvPr id="198" name="民生費該当値テキスト"/>
        <xdr:cNvSpPr txBox="1"/>
      </xdr:nvSpPr>
      <xdr:spPr>
        <a:xfrm>
          <a:off x="4686300" y="1310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205,599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113970</xdr:rowOff>
    </xdr:from>
    <xdr:to>
      <xdr:col>5</xdr:col>
      <xdr:colOff>409575</xdr:colOff>
      <xdr:row>78</xdr:row>
      <xdr:rowOff>44120</xdr:rowOff>
    </xdr:to>
    <xdr:sp macro="" textlink="">
      <xdr:nvSpPr>
        <xdr:cNvPr id="199" name="円/楕円 198"/>
        <xdr:cNvSpPr/>
      </xdr:nvSpPr>
      <xdr:spPr>
        <a:xfrm>
          <a:off x="3746500" y="133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35247</xdr:rowOff>
    </xdr:from>
    <xdr:ext cx="599010" cy="259045"/>
    <xdr:sp macro="" textlink="">
      <xdr:nvSpPr>
        <xdr:cNvPr id="200" name="テキスト ボックス 199"/>
        <xdr:cNvSpPr txBox="1"/>
      </xdr:nvSpPr>
      <xdr:spPr>
        <a:xfrm>
          <a:off x="3497794" y="1340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169,647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95579</xdr:rowOff>
    </xdr:from>
    <xdr:to>
      <xdr:col>4</xdr:col>
      <xdr:colOff>206375</xdr:colOff>
      <xdr:row>78</xdr:row>
      <xdr:rowOff>25729</xdr:rowOff>
    </xdr:to>
    <xdr:sp macro="" textlink="">
      <xdr:nvSpPr>
        <xdr:cNvPr id="201" name="円/楕円 200"/>
        <xdr:cNvSpPr/>
      </xdr:nvSpPr>
      <xdr:spPr>
        <a:xfrm>
          <a:off x="2857500" y="1329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16856</xdr:rowOff>
    </xdr:from>
    <xdr:ext cx="599010" cy="259045"/>
    <xdr:sp macro="" textlink="">
      <xdr:nvSpPr>
        <xdr:cNvPr id="202" name="テキスト ボックス 201"/>
        <xdr:cNvSpPr txBox="1"/>
      </xdr:nvSpPr>
      <xdr:spPr>
        <a:xfrm>
          <a:off x="2608794" y="1338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180,910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64757</xdr:rowOff>
    </xdr:from>
    <xdr:to>
      <xdr:col>3</xdr:col>
      <xdr:colOff>3175</xdr:colOff>
      <xdr:row>77</xdr:row>
      <xdr:rowOff>166357</xdr:rowOff>
    </xdr:to>
    <xdr:sp macro="" textlink="">
      <xdr:nvSpPr>
        <xdr:cNvPr id="203" name="円/楕円 202"/>
        <xdr:cNvSpPr/>
      </xdr:nvSpPr>
      <xdr:spPr>
        <a:xfrm>
          <a:off x="1968500" y="132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11434</xdr:rowOff>
    </xdr:from>
    <xdr:ext cx="599010" cy="259045"/>
    <xdr:sp macro="" textlink="">
      <xdr:nvSpPr>
        <xdr:cNvPr id="204" name="テキスト ボックス 203"/>
        <xdr:cNvSpPr txBox="1"/>
      </xdr:nvSpPr>
      <xdr:spPr>
        <a:xfrm>
          <a:off x="1719794" y="1304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106173</xdr:rowOff>
    </xdr:from>
    <xdr:to>
      <xdr:col>1</xdr:col>
      <xdr:colOff>485775</xdr:colOff>
      <xdr:row>78</xdr:row>
      <xdr:rowOff>36323</xdr:rowOff>
    </xdr:to>
    <xdr:sp macro="" textlink="">
      <xdr:nvSpPr>
        <xdr:cNvPr id="205" name="円/楕円 204"/>
        <xdr:cNvSpPr/>
      </xdr:nvSpPr>
      <xdr:spPr>
        <a:xfrm>
          <a:off x="1079500" y="133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27450</xdr:rowOff>
    </xdr:from>
    <xdr:ext cx="599010" cy="259045"/>
    <xdr:sp macro="" textlink="">
      <xdr:nvSpPr>
        <xdr:cNvPr id="206" name="テキスト ボックス 205"/>
        <xdr:cNvSpPr txBox="1"/>
      </xdr:nvSpPr>
      <xdr:spPr>
        <a:xfrm>
          <a:off x="830794" y="1340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41611</xdr:rowOff>
    </xdr:from>
    <xdr:to>
      <xdr:col>6</xdr:col>
      <xdr:colOff>511175</xdr:colOff>
      <xdr:row>98</xdr:row>
      <xdr:rowOff>76682</xdr:rowOff>
    </xdr:to>
    <xdr:cxnSp macro="">
      <xdr:nvCxnSpPr>
        <xdr:cNvPr id="235" name="直線コネクタ 234"/>
        <xdr:cNvCxnSpPr/>
      </xdr:nvCxnSpPr>
      <xdr:spPr>
        <a:xfrm flipV="1">
          <a:off x="3797300" y="16843711"/>
          <a:ext cx="838200" cy="3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71749</xdr:rowOff>
    </xdr:from>
    <xdr:to>
      <xdr:col>5</xdr:col>
      <xdr:colOff>358775</xdr:colOff>
      <xdr:row>98</xdr:row>
      <xdr:rowOff>76682</xdr:rowOff>
    </xdr:to>
    <xdr:cxnSp macro="">
      <xdr:nvCxnSpPr>
        <xdr:cNvPr id="238" name="直線コネクタ 237"/>
        <xdr:cNvCxnSpPr/>
      </xdr:nvCxnSpPr>
      <xdr:spPr>
        <a:xfrm>
          <a:off x="2908300" y="16873849"/>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71749</xdr:rowOff>
    </xdr:from>
    <xdr:to>
      <xdr:col>4</xdr:col>
      <xdr:colOff>155575</xdr:colOff>
      <xdr:row>98</xdr:row>
      <xdr:rowOff>89964</xdr:rowOff>
    </xdr:to>
    <xdr:cxnSp macro="">
      <xdr:nvCxnSpPr>
        <xdr:cNvPr id="241" name="直線コネクタ 240"/>
        <xdr:cNvCxnSpPr/>
      </xdr:nvCxnSpPr>
      <xdr:spPr>
        <a:xfrm flipV="1">
          <a:off x="2019300" y="16873849"/>
          <a:ext cx="889000" cy="1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2" name="フローチャート : 判断 241"/>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3" name="テキスト ボックス 242"/>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89964</xdr:rowOff>
    </xdr:from>
    <xdr:to>
      <xdr:col>2</xdr:col>
      <xdr:colOff>638175</xdr:colOff>
      <xdr:row>98</xdr:row>
      <xdr:rowOff>94590</xdr:rowOff>
    </xdr:to>
    <xdr:cxnSp macro="">
      <xdr:nvCxnSpPr>
        <xdr:cNvPr id="244" name="直線コネクタ 243"/>
        <xdr:cNvCxnSpPr/>
      </xdr:nvCxnSpPr>
      <xdr:spPr>
        <a:xfrm flipV="1">
          <a:off x="1130300" y="16892064"/>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5" name="フローチャート : 判断 244"/>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6" name="テキスト ボックス 245"/>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7" name="フローチャート : 判断 246"/>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48" name="テキスト ボックス 247"/>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162261</xdr:rowOff>
    </xdr:from>
    <xdr:to>
      <xdr:col>6</xdr:col>
      <xdr:colOff>561975</xdr:colOff>
      <xdr:row>98</xdr:row>
      <xdr:rowOff>92411</xdr:rowOff>
    </xdr:to>
    <xdr:sp macro="" textlink="">
      <xdr:nvSpPr>
        <xdr:cNvPr id="254" name="円/楕円 253"/>
        <xdr:cNvSpPr/>
      </xdr:nvSpPr>
      <xdr:spPr>
        <a:xfrm>
          <a:off x="4584700" y="167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121638</xdr:rowOff>
    </xdr:from>
    <xdr:ext cx="534377" cy="259045"/>
    <xdr:sp macro="" textlink="">
      <xdr:nvSpPr>
        <xdr:cNvPr id="255" name="衛生費該当値テキスト"/>
        <xdr:cNvSpPr txBox="1"/>
      </xdr:nvSpPr>
      <xdr:spPr>
        <a:xfrm>
          <a:off x="4686300" y="1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91,490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25882</xdr:rowOff>
    </xdr:from>
    <xdr:to>
      <xdr:col>5</xdr:col>
      <xdr:colOff>409575</xdr:colOff>
      <xdr:row>98</xdr:row>
      <xdr:rowOff>127482</xdr:rowOff>
    </xdr:to>
    <xdr:sp macro="" textlink="">
      <xdr:nvSpPr>
        <xdr:cNvPr id="256" name="円/楕円 255"/>
        <xdr:cNvSpPr/>
      </xdr:nvSpPr>
      <xdr:spPr>
        <a:xfrm>
          <a:off x="3746500" y="168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118609</xdr:rowOff>
    </xdr:from>
    <xdr:ext cx="534377" cy="259045"/>
    <xdr:sp macro="" textlink="">
      <xdr:nvSpPr>
        <xdr:cNvPr id="257" name="テキスト ボックス 256"/>
        <xdr:cNvSpPr txBox="1"/>
      </xdr:nvSpPr>
      <xdr:spPr>
        <a:xfrm>
          <a:off x="3530111" y="169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20949</xdr:rowOff>
    </xdr:from>
    <xdr:to>
      <xdr:col>4</xdr:col>
      <xdr:colOff>206375</xdr:colOff>
      <xdr:row>98</xdr:row>
      <xdr:rowOff>122549</xdr:rowOff>
    </xdr:to>
    <xdr:sp macro="" textlink="">
      <xdr:nvSpPr>
        <xdr:cNvPr id="258" name="円/楕円 257"/>
        <xdr:cNvSpPr/>
      </xdr:nvSpPr>
      <xdr:spPr>
        <a:xfrm>
          <a:off x="2857500" y="168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113676</xdr:rowOff>
    </xdr:from>
    <xdr:ext cx="534377" cy="259045"/>
    <xdr:sp macro="" textlink="">
      <xdr:nvSpPr>
        <xdr:cNvPr id="259" name="テキスト ボックス 258"/>
        <xdr:cNvSpPr txBox="1"/>
      </xdr:nvSpPr>
      <xdr:spPr>
        <a:xfrm>
          <a:off x="2641111" y="169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39164</xdr:rowOff>
    </xdr:from>
    <xdr:to>
      <xdr:col>3</xdr:col>
      <xdr:colOff>3175</xdr:colOff>
      <xdr:row>98</xdr:row>
      <xdr:rowOff>140764</xdr:rowOff>
    </xdr:to>
    <xdr:sp macro="" textlink="">
      <xdr:nvSpPr>
        <xdr:cNvPr id="260" name="円/楕円 259"/>
        <xdr:cNvSpPr/>
      </xdr:nvSpPr>
      <xdr:spPr>
        <a:xfrm>
          <a:off x="1968500" y="168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131891</xdr:rowOff>
    </xdr:from>
    <xdr:ext cx="534377" cy="259045"/>
    <xdr:sp macro="" textlink="">
      <xdr:nvSpPr>
        <xdr:cNvPr id="261" name="テキスト ボックス 260"/>
        <xdr:cNvSpPr txBox="1"/>
      </xdr:nvSpPr>
      <xdr:spPr>
        <a:xfrm>
          <a:off x="1752111" y="1693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43790</xdr:rowOff>
    </xdr:from>
    <xdr:to>
      <xdr:col>1</xdr:col>
      <xdr:colOff>485775</xdr:colOff>
      <xdr:row>98</xdr:row>
      <xdr:rowOff>145390</xdr:rowOff>
    </xdr:to>
    <xdr:sp macro="" textlink="">
      <xdr:nvSpPr>
        <xdr:cNvPr id="262" name="円/楕円 261"/>
        <xdr:cNvSpPr/>
      </xdr:nvSpPr>
      <xdr:spPr>
        <a:xfrm>
          <a:off x="1079500" y="168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136517</xdr:rowOff>
    </xdr:from>
    <xdr:ext cx="534377" cy="259045"/>
    <xdr:sp macro="" textlink="">
      <xdr:nvSpPr>
        <xdr:cNvPr id="263" name="テキスト ボックス 262"/>
        <xdr:cNvSpPr txBox="1"/>
      </xdr:nvSpPr>
      <xdr:spPr>
        <a:xfrm>
          <a:off x="863111" y="1693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128778</xdr:rowOff>
    </xdr:from>
    <xdr:to>
      <xdr:col>15</xdr:col>
      <xdr:colOff>180975</xdr:colOff>
      <xdr:row>38</xdr:row>
      <xdr:rowOff>130048</xdr:rowOff>
    </xdr:to>
    <xdr:cxnSp macro="">
      <xdr:nvCxnSpPr>
        <xdr:cNvPr id="292" name="直線コネクタ 291"/>
        <xdr:cNvCxnSpPr/>
      </xdr:nvCxnSpPr>
      <xdr:spPr>
        <a:xfrm flipV="1">
          <a:off x="9639300" y="6643878"/>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130048</xdr:rowOff>
    </xdr:from>
    <xdr:to>
      <xdr:col>14</xdr:col>
      <xdr:colOff>28575</xdr:colOff>
      <xdr:row>38</xdr:row>
      <xdr:rowOff>132842</xdr:rowOff>
    </xdr:to>
    <xdr:cxnSp macro="">
      <xdr:nvCxnSpPr>
        <xdr:cNvPr id="295" name="直線コネクタ 294"/>
        <xdr:cNvCxnSpPr/>
      </xdr:nvCxnSpPr>
      <xdr:spPr>
        <a:xfrm flipV="1">
          <a:off x="8750300" y="6645148"/>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132842</xdr:rowOff>
    </xdr:from>
    <xdr:to>
      <xdr:col>12</xdr:col>
      <xdr:colOff>511175</xdr:colOff>
      <xdr:row>38</xdr:row>
      <xdr:rowOff>134747</xdr:rowOff>
    </xdr:to>
    <xdr:cxnSp macro="">
      <xdr:nvCxnSpPr>
        <xdr:cNvPr id="298" name="直線コネクタ 297"/>
        <xdr:cNvCxnSpPr/>
      </xdr:nvCxnSpPr>
      <xdr:spPr>
        <a:xfrm flipV="1">
          <a:off x="7861300" y="664794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36703</xdr:rowOff>
    </xdr:from>
    <xdr:to>
      <xdr:col>12</xdr:col>
      <xdr:colOff>561975</xdr:colOff>
      <xdr:row>37</xdr:row>
      <xdr:rowOff>138303</xdr:rowOff>
    </xdr:to>
    <xdr:sp macro="" textlink="">
      <xdr:nvSpPr>
        <xdr:cNvPr id="299" name="フローチャート : 判断 298"/>
        <xdr:cNvSpPr/>
      </xdr:nvSpPr>
      <xdr:spPr>
        <a:xfrm>
          <a:off x="8699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154830</xdr:rowOff>
    </xdr:from>
    <xdr:ext cx="469744" cy="259045"/>
    <xdr:sp macro="" textlink="">
      <xdr:nvSpPr>
        <xdr:cNvPr id="300" name="テキスト ボックス 299"/>
        <xdr:cNvSpPr txBox="1"/>
      </xdr:nvSpPr>
      <xdr:spPr>
        <a:xfrm>
          <a:off x="8515427"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170434</xdr:rowOff>
    </xdr:from>
    <xdr:to>
      <xdr:col>11</xdr:col>
      <xdr:colOff>307975</xdr:colOff>
      <xdr:row>38</xdr:row>
      <xdr:rowOff>134747</xdr:rowOff>
    </xdr:to>
    <xdr:cxnSp macro="">
      <xdr:nvCxnSpPr>
        <xdr:cNvPr id="301" name="直線コネクタ 300"/>
        <xdr:cNvCxnSpPr/>
      </xdr:nvCxnSpPr>
      <xdr:spPr>
        <a:xfrm>
          <a:off x="6972300" y="6342634"/>
          <a:ext cx="889000" cy="3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54356</xdr:rowOff>
    </xdr:from>
    <xdr:to>
      <xdr:col>11</xdr:col>
      <xdr:colOff>358775</xdr:colOff>
      <xdr:row>36</xdr:row>
      <xdr:rowOff>155956</xdr:rowOff>
    </xdr:to>
    <xdr:sp macro="" textlink="">
      <xdr:nvSpPr>
        <xdr:cNvPr id="302" name="フローチャート : 判断 301"/>
        <xdr:cNvSpPr/>
      </xdr:nvSpPr>
      <xdr:spPr>
        <a:xfrm>
          <a:off x="7810500" y="62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1033</xdr:rowOff>
    </xdr:from>
    <xdr:ext cx="469744" cy="259045"/>
    <xdr:sp macro="" textlink="">
      <xdr:nvSpPr>
        <xdr:cNvPr id="303" name="テキスト ボックス 302"/>
        <xdr:cNvSpPr txBox="1"/>
      </xdr:nvSpPr>
      <xdr:spPr>
        <a:xfrm>
          <a:off x="7626427" y="60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92583</xdr:rowOff>
    </xdr:from>
    <xdr:to>
      <xdr:col>10</xdr:col>
      <xdr:colOff>155575</xdr:colOff>
      <xdr:row>36</xdr:row>
      <xdr:rowOff>22733</xdr:rowOff>
    </xdr:to>
    <xdr:sp macro="" textlink="">
      <xdr:nvSpPr>
        <xdr:cNvPr id="304" name="フローチャート : 判断 303"/>
        <xdr:cNvSpPr/>
      </xdr:nvSpPr>
      <xdr:spPr>
        <a:xfrm>
          <a:off x="6921500" y="609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39260</xdr:rowOff>
    </xdr:from>
    <xdr:ext cx="469744" cy="259045"/>
    <xdr:sp macro="" textlink="">
      <xdr:nvSpPr>
        <xdr:cNvPr id="305" name="テキスト ボックス 304"/>
        <xdr:cNvSpPr txBox="1"/>
      </xdr:nvSpPr>
      <xdr:spPr>
        <a:xfrm>
          <a:off x="6737427" y="586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77978</xdr:rowOff>
    </xdr:from>
    <xdr:to>
      <xdr:col>15</xdr:col>
      <xdr:colOff>231775</xdr:colOff>
      <xdr:row>39</xdr:row>
      <xdr:rowOff>8128</xdr:rowOff>
    </xdr:to>
    <xdr:sp macro="" textlink="">
      <xdr:nvSpPr>
        <xdr:cNvPr id="311" name="円/楕円 310"/>
        <xdr:cNvSpPr/>
      </xdr:nvSpPr>
      <xdr:spPr>
        <a:xfrm>
          <a:off x="104267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164355</xdr:rowOff>
    </xdr:from>
    <xdr:ext cx="378565" cy="259045"/>
    <xdr:sp macro="" textlink="">
      <xdr:nvSpPr>
        <xdr:cNvPr id="312" name="労働費該当値テキスト"/>
        <xdr:cNvSpPr txBox="1"/>
      </xdr:nvSpPr>
      <xdr:spPr>
        <a:xfrm>
          <a:off x="10528300" y="6508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79248</xdr:rowOff>
    </xdr:from>
    <xdr:to>
      <xdr:col>14</xdr:col>
      <xdr:colOff>79375</xdr:colOff>
      <xdr:row>39</xdr:row>
      <xdr:rowOff>9398</xdr:rowOff>
    </xdr:to>
    <xdr:sp macro="" textlink="">
      <xdr:nvSpPr>
        <xdr:cNvPr id="313" name="円/楕円 312"/>
        <xdr:cNvSpPr/>
      </xdr:nvSpPr>
      <xdr:spPr>
        <a:xfrm>
          <a:off x="9588500" y="65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525</xdr:rowOff>
    </xdr:from>
    <xdr:ext cx="378565" cy="259045"/>
    <xdr:sp macro="" textlink="">
      <xdr:nvSpPr>
        <xdr:cNvPr id="314" name="テキスト ボックス 313"/>
        <xdr:cNvSpPr txBox="1"/>
      </xdr:nvSpPr>
      <xdr:spPr>
        <a:xfrm>
          <a:off x="9450017" y="668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82042</xdr:rowOff>
    </xdr:from>
    <xdr:to>
      <xdr:col>12</xdr:col>
      <xdr:colOff>561975</xdr:colOff>
      <xdr:row>39</xdr:row>
      <xdr:rowOff>12192</xdr:rowOff>
    </xdr:to>
    <xdr:sp macro="" textlink="">
      <xdr:nvSpPr>
        <xdr:cNvPr id="315" name="円/楕円 314"/>
        <xdr:cNvSpPr/>
      </xdr:nvSpPr>
      <xdr:spPr>
        <a:xfrm>
          <a:off x="8699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3319</xdr:rowOff>
    </xdr:from>
    <xdr:ext cx="378565" cy="259045"/>
    <xdr:sp macro="" textlink="">
      <xdr:nvSpPr>
        <xdr:cNvPr id="316" name="テキスト ボックス 315"/>
        <xdr:cNvSpPr txBox="1"/>
      </xdr:nvSpPr>
      <xdr:spPr>
        <a:xfrm>
          <a:off x="8561017" y="66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83947</xdr:rowOff>
    </xdr:from>
    <xdr:to>
      <xdr:col>11</xdr:col>
      <xdr:colOff>358775</xdr:colOff>
      <xdr:row>39</xdr:row>
      <xdr:rowOff>14097</xdr:rowOff>
    </xdr:to>
    <xdr:sp macro="" textlink="">
      <xdr:nvSpPr>
        <xdr:cNvPr id="317" name="円/楕円 316"/>
        <xdr:cNvSpPr/>
      </xdr:nvSpPr>
      <xdr:spPr>
        <a:xfrm>
          <a:off x="7810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5224</xdr:rowOff>
    </xdr:from>
    <xdr:ext cx="378565" cy="259045"/>
    <xdr:sp macro="" textlink="">
      <xdr:nvSpPr>
        <xdr:cNvPr id="318" name="テキスト ボックス 317"/>
        <xdr:cNvSpPr txBox="1"/>
      </xdr:nvSpPr>
      <xdr:spPr>
        <a:xfrm>
          <a:off x="7672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119634</xdr:rowOff>
    </xdr:from>
    <xdr:to>
      <xdr:col>10</xdr:col>
      <xdr:colOff>155575</xdr:colOff>
      <xdr:row>37</xdr:row>
      <xdr:rowOff>49784</xdr:rowOff>
    </xdr:to>
    <xdr:sp macro="" textlink="">
      <xdr:nvSpPr>
        <xdr:cNvPr id="319" name="円/楕円 318"/>
        <xdr:cNvSpPr/>
      </xdr:nvSpPr>
      <xdr:spPr>
        <a:xfrm>
          <a:off x="6921500" y="62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40911</xdr:rowOff>
    </xdr:from>
    <xdr:ext cx="469744" cy="259045"/>
    <xdr:sp macro="" textlink="">
      <xdr:nvSpPr>
        <xdr:cNvPr id="320" name="テキスト ボックス 319"/>
        <xdr:cNvSpPr txBox="1"/>
      </xdr:nvSpPr>
      <xdr:spPr>
        <a:xfrm>
          <a:off x="6737427" y="638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142863</xdr:rowOff>
    </xdr:from>
    <xdr:to>
      <xdr:col>15</xdr:col>
      <xdr:colOff>180975</xdr:colOff>
      <xdr:row>58</xdr:row>
      <xdr:rowOff>154018</xdr:rowOff>
    </xdr:to>
    <xdr:cxnSp macro="">
      <xdr:nvCxnSpPr>
        <xdr:cNvPr id="349" name="直線コネクタ 348"/>
        <xdr:cNvCxnSpPr/>
      </xdr:nvCxnSpPr>
      <xdr:spPr>
        <a:xfrm flipV="1">
          <a:off x="9639300" y="10086963"/>
          <a:ext cx="8382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50" name="農林水産業費平均値テキスト"/>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154018</xdr:rowOff>
    </xdr:from>
    <xdr:to>
      <xdr:col>14</xdr:col>
      <xdr:colOff>28575</xdr:colOff>
      <xdr:row>58</xdr:row>
      <xdr:rowOff>156218</xdr:rowOff>
    </xdr:to>
    <xdr:cxnSp macro="">
      <xdr:nvCxnSpPr>
        <xdr:cNvPr id="352" name="直線コネクタ 351"/>
        <xdr:cNvCxnSpPr/>
      </xdr:nvCxnSpPr>
      <xdr:spPr>
        <a:xfrm flipV="1">
          <a:off x="8750300" y="10098118"/>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156218</xdr:rowOff>
    </xdr:from>
    <xdr:to>
      <xdr:col>12</xdr:col>
      <xdr:colOff>511175</xdr:colOff>
      <xdr:row>58</xdr:row>
      <xdr:rowOff>162506</xdr:rowOff>
    </xdr:to>
    <xdr:cxnSp macro="">
      <xdr:nvCxnSpPr>
        <xdr:cNvPr id="355" name="直線コネクタ 354"/>
        <xdr:cNvCxnSpPr/>
      </xdr:nvCxnSpPr>
      <xdr:spPr>
        <a:xfrm flipV="1">
          <a:off x="7861300" y="10100318"/>
          <a:ext cx="8890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36827</xdr:rowOff>
    </xdr:from>
    <xdr:to>
      <xdr:col>12</xdr:col>
      <xdr:colOff>561975</xdr:colOff>
      <xdr:row>58</xdr:row>
      <xdr:rowOff>138427</xdr:rowOff>
    </xdr:to>
    <xdr:sp macro="" textlink="">
      <xdr:nvSpPr>
        <xdr:cNvPr id="356" name="フローチャート : 判断 355"/>
        <xdr:cNvSpPr/>
      </xdr:nvSpPr>
      <xdr:spPr>
        <a:xfrm>
          <a:off x="8699500" y="998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154954</xdr:rowOff>
    </xdr:from>
    <xdr:ext cx="599010" cy="259045"/>
    <xdr:sp macro="" textlink="">
      <xdr:nvSpPr>
        <xdr:cNvPr id="357" name="テキスト ボックス 356"/>
        <xdr:cNvSpPr txBox="1"/>
      </xdr:nvSpPr>
      <xdr:spPr>
        <a:xfrm>
          <a:off x="8450794" y="975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162506</xdr:rowOff>
    </xdr:from>
    <xdr:to>
      <xdr:col>11</xdr:col>
      <xdr:colOff>307975</xdr:colOff>
      <xdr:row>58</xdr:row>
      <xdr:rowOff>170943</xdr:rowOff>
    </xdr:to>
    <xdr:cxnSp macro="">
      <xdr:nvCxnSpPr>
        <xdr:cNvPr id="358" name="直線コネクタ 357"/>
        <xdr:cNvCxnSpPr/>
      </xdr:nvCxnSpPr>
      <xdr:spPr>
        <a:xfrm flipV="1">
          <a:off x="6972300" y="10106606"/>
          <a:ext cx="88900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44195</xdr:rowOff>
    </xdr:from>
    <xdr:to>
      <xdr:col>11</xdr:col>
      <xdr:colOff>358775</xdr:colOff>
      <xdr:row>58</xdr:row>
      <xdr:rowOff>145795</xdr:rowOff>
    </xdr:to>
    <xdr:sp macro="" textlink="">
      <xdr:nvSpPr>
        <xdr:cNvPr id="359" name="フローチャート : 判断 358"/>
        <xdr:cNvSpPr/>
      </xdr:nvSpPr>
      <xdr:spPr>
        <a:xfrm>
          <a:off x="7810500" y="998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162322</xdr:rowOff>
    </xdr:from>
    <xdr:ext cx="534377" cy="259045"/>
    <xdr:sp macro="" textlink="">
      <xdr:nvSpPr>
        <xdr:cNvPr id="360" name="テキスト ボックス 359"/>
        <xdr:cNvSpPr txBox="1"/>
      </xdr:nvSpPr>
      <xdr:spPr>
        <a:xfrm>
          <a:off x="7594111" y="97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60226</xdr:rowOff>
    </xdr:from>
    <xdr:to>
      <xdr:col>10</xdr:col>
      <xdr:colOff>155575</xdr:colOff>
      <xdr:row>58</xdr:row>
      <xdr:rowOff>161826</xdr:rowOff>
    </xdr:to>
    <xdr:sp macro="" textlink="">
      <xdr:nvSpPr>
        <xdr:cNvPr id="361" name="フローチャート : 判断 360"/>
        <xdr:cNvSpPr/>
      </xdr:nvSpPr>
      <xdr:spPr>
        <a:xfrm>
          <a:off x="6921500" y="100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6903</xdr:rowOff>
    </xdr:from>
    <xdr:ext cx="534377" cy="259045"/>
    <xdr:sp macro="" textlink="">
      <xdr:nvSpPr>
        <xdr:cNvPr id="362" name="テキスト ボックス 361"/>
        <xdr:cNvSpPr txBox="1"/>
      </xdr:nvSpPr>
      <xdr:spPr>
        <a:xfrm>
          <a:off x="6705111" y="97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92063</xdr:rowOff>
    </xdr:from>
    <xdr:to>
      <xdr:col>15</xdr:col>
      <xdr:colOff>231775</xdr:colOff>
      <xdr:row>59</xdr:row>
      <xdr:rowOff>22213</xdr:rowOff>
    </xdr:to>
    <xdr:sp macro="" textlink="">
      <xdr:nvSpPr>
        <xdr:cNvPr id="368" name="円/楕円 367"/>
        <xdr:cNvSpPr/>
      </xdr:nvSpPr>
      <xdr:spPr>
        <a:xfrm>
          <a:off x="10426700" y="100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13280</xdr:rowOff>
    </xdr:from>
    <xdr:ext cx="534377" cy="259045"/>
    <xdr:sp macro="" textlink="">
      <xdr:nvSpPr>
        <xdr:cNvPr id="369" name="農林水産業費該当値テキスト"/>
        <xdr:cNvSpPr txBox="1"/>
      </xdr:nvSpPr>
      <xdr:spPr>
        <a:xfrm>
          <a:off x="10528300" y="995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103218</xdr:rowOff>
    </xdr:from>
    <xdr:to>
      <xdr:col>14</xdr:col>
      <xdr:colOff>79375</xdr:colOff>
      <xdr:row>59</xdr:row>
      <xdr:rowOff>33368</xdr:rowOff>
    </xdr:to>
    <xdr:sp macro="" textlink="">
      <xdr:nvSpPr>
        <xdr:cNvPr id="370" name="円/楕円 369"/>
        <xdr:cNvSpPr/>
      </xdr:nvSpPr>
      <xdr:spPr>
        <a:xfrm>
          <a:off x="9588500" y="100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24495</xdr:rowOff>
    </xdr:from>
    <xdr:ext cx="534377" cy="259045"/>
    <xdr:sp macro="" textlink="">
      <xdr:nvSpPr>
        <xdr:cNvPr id="371" name="テキスト ボックス 370"/>
        <xdr:cNvSpPr txBox="1"/>
      </xdr:nvSpPr>
      <xdr:spPr>
        <a:xfrm>
          <a:off x="9372111" y="1014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105418</xdr:rowOff>
    </xdr:from>
    <xdr:to>
      <xdr:col>12</xdr:col>
      <xdr:colOff>561975</xdr:colOff>
      <xdr:row>59</xdr:row>
      <xdr:rowOff>35568</xdr:rowOff>
    </xdr:to>
    <xdr:sp macro="" textlink="">
      <xdr:nvSpPr>
        <xdr:cNvPr id="372" name="円/楕円 371"/>
        <xdr:cNvSpPr/>
      </xdr:nvSpPr>
      <xdr:spPr>
        <a:xfrm>
          <a:off x="8699500" y="100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26695</xdr:rowOff>
    </xdr:from>
    <xdr:ext cx="534377" cy="259045"/>
    <xdr:sp macro="" textlink="">
      <xdr:nvSpPr>
        <xdr:cNvPr id="373" name="テキスト ボックス 372"/>
        <xdr:cNvSpPr txBox="1"/>
      </xdr:nvSpPr>
      <xdr:spPr>
        <a:xfrm>
          <a:off x="8483111" y="101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111706</xdr:rowOff>
    </xdr:from>
    <xdr:to>
      <xdr:col>11</xdr:col>
      <xdr:colOff>358775</xdr:colOff>
      <xdr:row>59</xdr:row>
      <xdr:rowOff>41856</xdr:rowOff>
    </xdr:to>
    <xdr:sp macro="" textlink="">
      <xdr:nvSpPr>
        <xdr:cNvPr id="374" name="円/楕円 373"/>
        <xdr:cNvSpPr/>
      </xdr:nvSpPr>
      <xdr:spPr>
        <a:xfrm>
          <a:off x="7810500" y="100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32983</xdr:rowOff>
    </xdr:from>
    <xdr:ext cx="534377" cy="259045"/>
    <xdr:sp macro="" textlink="">
      <xdr:nvSpPr>
        <xdr:cNvPr id="375" name="テキスト ボックス 374"/>
        <xdr:cNvSpPr txBox="1"/>
      </xdr:nvSpPr>
      <xdr:spPr>
        <a:xfrm>
          <a:off x="7594111" y="1014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120143</xdr:rowOff>
    </xdr:from>
    <xdr:to>
      <xdr:col>10</xdr:col>
      <xdr:colOff>155575</xdr:colOff>
      <xdr:row>59</xdr:row>
      <xdr:rowOff>50293</xdr:rowOff>
    </xdr:to>
    <xdr:sp macro="" textlink="">
      <xdr:nvSpPr>
        <xdr:cNvPr id="376" name="円/楕円 375"/>
        <xdr:cNvSpPr/>
      </xdr:nvSpPr>
      <xdr:spPr>
        <a:xfrm>
          <a:off x="6921500" y="100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41420</xdr:rowOff>
    </xdr:from>
    <xdr:ext cx="534377" cy="259045"/>
    <xdr:sp macro="" textlink="">
      <xdr:nvSpPr>
        <xdr:cNvPr id="377" name="テキスト ボックス 376"/>
        <xdr:cNvSpPr txBox="1"/>
      </xdr:nvSpPr>
      <xdr:spPr>
        <a:xfrm>
          <a:off x="6705111" y="1015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136858</xdr:rowOff>
    </xdr:from>
    <xdr:to>
      <xdr:col>15</xdr:col>
      <xdr:colOff>180975</xdr:colOff>
      <xdr:row>78</xdr:row>
      <xdr:rowOff>10754</xdr:rowOff>
    </xdr:to>
    <xdr:cxnSp macro="">
      <xdr:nvCxnSpPr>
        <xdr:cNvPr id="406" name="直線コネクタ 405"/>
        <xdr:cNvCxnSpPr/>
      </xdr:nvCxnSpPr>
      <xdr:spPr>
        <a:xfrm flipV="1">
          <a:off x="9639300" y="13338508"/>
          <a:ext cx="838200" cy="4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7" name="商工費平均値テキスト"/>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134724</xdr:rowOff>
    </xdr:from>
    <xdr:to>
      <xdr:col>14</xdr:col>
      <xdr:colOff>28575</xdr:colOff>
      <xdr:row>78</xdr:row>
      <xdr:rowOff>10754</xdr:rowOff>
    </xdr:to>
    <xdr:cxnSp macro="">
      <xdr:nvCxnSpPr>
        <xdr:cNvPr id="409" name="直線コネクタ 408"/>
        <xdr:cNvCxnSpPr/>
      </xdr:nvCxnSpPr>
      <xdr:spPr>
        <a:xfrm>
          <a:off x="8750300" y="13336374"/>
          <a:ext cx="889000" cy="4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134724</xdr:rowOff>
    </xdr:from>
    <xdr:to>
      <xdr:col>12</xdr:col>
      <xdr:colOff>511175</xdr:colOff>
      <xdr:row>78</xdr:row>
      <xdr:rowOff>10274</xdr:rowOff>
    </xdr:to>
    <xdr:cxnSp macro="">
      <xdr:nvCxnSpPr>
        <xdr:cNvPr id="412" name="直線コネクタ 411"/>
        <xdr:cNvCxnSpPr/>
      </xdr:nvCxnSpPr>
      <xdr:spPr>
        <a:xfrm flipV="1">
          <a:off x="7861300" y="13336374"/>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84297</xdr:rowOff>
    </xdr:from>
    <xdr:to>
      <xdr:col>12</xdr:col>
      <xdr:colOff>561975</xdr:colOff>
      <xdr:row>77</xdr:row>
      <xdr:rowOff>14447</xdr:rowOff>
    </xdr:to>
    <xdr:sp macro="" textlink="">
      <xdr:nvSpPr>
        <xdr:cNvPr id="413" name="フローチャート : 判断 412"/>
        <xdr:cNvSpPr/>
      </xdr:nvSpPr>
      <xdr:spPr>
        <a:xfrm>
          <a:off x="8699500" y="131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30974</xdr:rowOff>
    </xdr:from>
    <xdr:ext cx="534377" cy="259045"/>
    <xdr:sp macro="" textlink="">
      <xdr:nvSpPr>
        <xdr:cNvPr id="414" name="テキスト ボックス 413"/>
        <xdr:cNvSpPr txBox="1"/>
      </xdr:nvSpPr>
      <xdr:spPr>
        <a:xfrm>
          <a:off x="8483111" y="128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4330</xdr:rowOff>
    </xdr:from>
    <xdr:to>
      <xdr:col>11</xdr:col>
      <xdr:colOff>307975</xdr:colOff>
      <xdr:row>78</xdr:row>
      <xdr:rowOff>10274</xdr:rowOff>
    </xdr:to>
    <xdr:cxnSp macro="">
      <xdr:nvCxnSpPr>
        <xdr:cNvPr id="415" name="直線コネクタ 414"/>
        <xdr:cNvCxnSpPr/>
      </xdr:nvCxnSpPr>
      <xdr:spPr>
        <a:xfrm>
          <a:off x="6972300" y="1337743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104353</xdr:rowOff>
    </xdr:from>
    <xdr:to>
      <xdr:col>11</xdr:col>
      <xdr:colOff>358775</xdr:colOff>
      <xdr:row>77</xdr:row>
      <xdr:rowOff>34503</xdr:rowOff>
    </xdr:to>
    <xdr:sp macro="" textlink="">
      <xdr:nvSpPr>
        <xdr:cNvPr id="416" name="フローチャート : 判断 415"/>
        <xdr:cNvSpPr/>
      </xdr:nvSpPr>
      <xdr:spPr>
        <a:xfrm>
          <a:off x="7810500" y="1313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51030</xdr:rowOff>
    </xdr:from>
    <xdr:ext cx="534377" cy="259045"/>
    <xdr:sp macro="" textlink="">
      <xdr:nvSpPr>
        <xdr:cNvPr id="417" name="テキスト ボックス 416"/>
        <xdr:cNvSpPr txBox="1"/>
      </xdr:nvSpPr>
      <xdr:spPr>
        <a:xfrm>
          <a:off x="7594111" y="1290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147414</xdr:rowOff>
    </xdr:from>
    <xdr:to>
      <xdr:col>10</xdr:col>
      <xdr:colOff>155575</xdr:colOff>
      <xdr:row>77</xdr:row>
      <xdr:rowOff>77564</xdr:rowOff>
    </xdr:to>
    <xdr:sp macro="" textlink="">
      <xdr:nvSpPr>
        <xdr:cNvPr id="418" name="フローチャート : 判断 417"/>
        <xdr:cNvSpPr/>
      </xdr:nvSpPr>
      <xdr:spPr>
        <a:xfrm>
          <a:off x="6921500" y="1317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94091</xdr:rowOff>
    </xdr:from>
    <xdr:ext cx="534377" cy="259045"/>
    <xdr:sp macro="" textlink="">
      <xdr:nvSpPr>
        <xdr:cNvPr id="419" name="テキスト ボックス 418"/>
        <xdr:cNvSpPr txBox="1"/>
      </xdr:nvSpPr>
      <xdr:spPr>
        <a:xfrm>
          <a:off x="6705111" y="129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86058</xdr:rowOff>
    </xdr:from>
    <xdr:to>
      <xdr:col>15</xdr:col>
      <xdr:colOff>231775</xdr:colOff>
      <xdr:row>78</xdr:row>
      <xdr:rowOff>16208</xdr:rowOff>
    </xdr:to>
    <xdr:sp macro="" textlink="">
      <xdr:nvSpPr>
        <xdr:cNvPr id="425" name="円/楕円 424"/>
        <xdr:cNvSpPr/>
      </xdr:nvSpPr>
      <xdr:spPr>
        <a:xfrm>
          <a:off x="10426700" y="132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64485</xdr:rowOff>
    </xdr:from>
    <xdr:ext cx="534377" cy="259045"/>
    <xdr:sp macro="" textlink="">
      <xdr:nvSpPr>
        <xdr:cNvPr id="426" name="商工費該当値テキスト"/>
        <xdr:cNvSpPr txBox="1"/>
      </xdr:nvSpPr>
      <xdr:spPr>
        <a:xfrm>
          <a:off x="10528300" y="132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131404</xdr:rowOff>
    </xdr:from>
    <xdr:to>
      <xdr:col>14</xdr:col>
      <xdr:colOff>79375</xdr:colOff>
      <xdr:row>78</xdr:row>
      <xdr:rowOff>61554</xdr:rowOff>
    </xdr:to>
    <xdr:sp macro="" textlink="">
      <xdr:nvSpPr>
        <xdr:cNvPr id="427" name="円/楕円 426"/>
        <xdr:cNvSpPr/>
      </xdr:nvSpPr>
      <xdr:spPr>
        <a:xfrm>
          <a:off x="9588500" y="1333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52681</xdr:rowOff>
    </xdr:from>
    <xdr:ext cx="534377" cy="259045"/>
    <xdr:sp macro="" textlink="">
      <xdr:nvSpPr>
        <xdr:cNvPr id="428" name="テキスト ボックス 427"/>
        <xdr:cNvSpPr txBox="1"/>
      </xdr:nvSpPr>
      <xdr:spPr>
        <a:xfrm>
          <a:off x="9372111" y="1342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83924</xdr:rowOff>
    </xdr:from>
    <xdr:to>
      <xdr:col>12</xdr:col>
      <xdr:colOff>561975</xdr:colOff>
      <xdr:row>78</xdr:row>
      <xdr:rowOff>14074</xdr:rowOff>
    </xdr:to>
    <xdr:sp macro="" textlink="">
      <xdr:nvSpPr>
        <xdr:cNvPr id="429" name="円/楕円 428"/>
        <xdr:cNvSpPr/>
      </xdr:nvSpPr>
      <xdr:spPr>
        <a:xfrm>
          <a:off x="8699500" y="1328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5201</xdr:rowOff>
    </xdr:from>
    <xdr:ext cx="534377" cy="259045"/>
    <xdr:sp macro="" textlink="">
      <xdr:nvSpPr>
        <xdr:cNvPr id="430" name="テキスト ボックス 429"/>
        <xdr:cNvSpPr txBox="1"/>
      </xdr:nvSpPr>
      <xdr:spPr>
        <a:xfrm>
          <a:off x="8483111" y="1337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130924</xdr:rowOff>
    </xdr:from>
    <xdr:to>
      <xdr:col>11</xdr:col>
      <xdr:colOff>358775</xdr:colOff>
      <xdr:row>78</xdr:row>
      <xdr:rowOff>61074</xdr:rowOff>
    </xdr:to>
    <xdr:sp macro="" textlink="">
      <xdr:nvSpPr>
        <xdr:cNvPr id="431" name="円/楕円 430"/>
        <xdr:cNvSpPr/>
      </xdr:nvSpPr>
      <xdr:spPr>
        <a:xfrm>
          <a:off x="7810500" y="133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52201</xdr:rowOff>
    </xdr:from>
    <xdr:ext cx="534377" cy="259045"/>
    <xdr:sp macro="" textlink="">
      <xdr:nvSpPr>
        <xdr:cNvPr id="432" name="テキスト ボックス 431"/>
        <xdr:cNvSpPr txBox="1"/>
      </xdr:nvSpPr>
      <xdr:spPr>
        <a:xfrm>
          <a:off x="7594111" y="1342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124980</xdr:rowOff>
    </xdr:from>
    <xdr:to>
      <xdr:col>10</xdr:col>
      <xdr:colOff>155575</xdr:colOff>
      <xdr:row>78</xdr:row>
      <xdr:rowOff>55130</xdr:rowOff>
    </xdr:to>
    <xdr:sp macro="" textlink="">
      <xdr:nvSpPr>
        <xdr:cNvPr id="433" name="円/楕円 432"/>
        <xdr:cNvSpPr/>
      </xdr:nvSpPr>
      <xdr:spPr>
        <a:xfrm>
          <a:off x="6921500" y="1332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46257</xdr:rowOff>
    </xdr:from>
    <xdr:ext cx="534377" cy="259045"/>
    <xdr:sp macro="" textlink="">
      <xdr:nvSpPr>
        <xdr:cNvPr id="434" name="テキスト ボックス 433"/>
        <xdr:cNvSpPr txBox="1"/>
      </xdr:nvSpPr>
      <xdr:spPr>
        <a:xfrm>
          <a:off x="6705111" y="1341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2169</xdr:rowOff>
    </xdr:from>
    <xdr:to>
      <xdr:col>15</xdr:col>
      <xdr:colOff>180975</xdr:colOff>
      <xdr:row>98</xdr:row>
      <xdr:rowOff>48878</xdr:rowOff>
    </xdr:to>
    <xdr:cxnSp macro="">
      <xdr:nvCxnSpPr>
        <xdr:cNvPr id="463" name="直線コネクタ 462"/>
        <xdr:cNvCxnSpPr/>
      </xdr:nvCxnSpPr>
      <xdr:spPr>
        <a:xfrm>
          <a:off x="9639300" y="16804269"/>
          <a:ext cx="838200" cy="4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2169</xdr:rowOff>
    </xdr:from>
    <xdr:to>
      <xdr:col>14</xdr:col>
      <xdr:colOff>28575</xdr:colOff>
      <xdr:row>98</xdr:row>
      <xdr:rowOff>57319</xdr:rowOff>
    </xdr:to>
    <xdr:cxnSp macro="">
      <xdr:nvCxnSpPr>
        <xdr:cNvPr id="466" name="直線コネクタ 465"/>
        <xdr:cNvCxnSpPr/>
      </xdr:nvCxnSpPr>
      <xdr:spPr>
        <a:xfrm flipV="1">
          <a:off x="8750300" y="16804269"/>
          <a:ext cx="889000" cy="5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25949</xdr:rowOff>
    </xdr:from>
    <xdr:to>
      <xdr:col>12</xdr:col>
      <xdr:colOff>511175</xdr:colOff>
      <xdr:row>98</xdr:row>
      <xdr:rowOff>57319</xdr:rowOff>
    </xdr:to>
    <xdr:cxnSp macro="">
      <xdr:nvCxnSpPr>
        <xdr:cNvPr id="469" name="直線コネクタ 468"/>
        <xdr:cNvCxnSpPr/>
      </xdr:nvCxnSpPr>
      <xdr:spPr>
        <a:xfrm>
          <a:off x="7861300" y="16828049"/>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53101</xdr:rowOff>
    </xdr:from>
    <xdr:to>
      <xdr:col>12</xdr:col>
      <xdr:colOff>561975</xdr:colOff>
      <xdr:row>97</xdr:row>
      <xdr:rowOff>154701</xdr:rowOff>
    </xdr:to>
    <xdr:sp macro="" textlink="">
      <xdr:nvSpPr>
        <xdr:cNvPr id="470" name="フローチャート : 判断 469"/>
        <xdr:cNvSpPr/>
      </xdr:nvSpPr>
      <xdr:spPr>
        <a:xfrm>
          <a:off x="8699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171228</xdr:rowOff>
    </xdr:from>
    <xdr:ext cx="599010" cy="259045"/>
    <xdr:sp macro="" textlink="">
      <xdr:nvSpPr>
        <xdr:cNvPr id="471" name="テキスト ボックス 470"/>
        <xdr:cNvSpPr txBox="1"/>
      </xdr:nvSpPr>
      <xdr:spPr>
        <a:xfrm>
          <a:off x="8450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25949</xdr:rowOff>
    </xdr:from>
    <xdr:to>
      <xdr:col>11</xdr:col>
      <xdr:colOff>307975</xdr:colOff>
      <xdr:row>98</xdr:row>
      <xdr:rowOff>45199</xdr:rowOff>
    </xdr:to>
    <xdr:cxnSp macro="">
      <xdr:nvCxnSpPr>
        <xdr:cNvPr id="472" name="直線コネクタ 471"/>
        <xdr:cNvCxnSpPr/>
      </xdr:nvCxnSpPr>
      <xdr:spPr>
        <a:xfrm flipV="1">
          <a:off x="6972300" y="16828049"/>
          <a:ext cx="889000" cy="1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83311</xdr:rowOff>
    </xdr:from>
    <xdr:to>
      <xdr:col>11</xdr:col>
      <xdr:colOff>358775</xdr:colOff>
      <xdr:row>98</xdr:row>
      <xdr:rowOff>13461</xdr:rowOff>
    </xdr:to>
    <xdr:sp macro="" textlink="">
      <xdr:nvSpPr>
        <xdr:cNvPr id="473" name="フローチャート : 判断 472"/>
        <xdr:cNvSpPr/>
      </xdr:nvSpPr>
      <xdr:spPr>
        <a:xfrm>
          <a:off x="7810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29988</xdr:rowOff>
    </xdr:from>
    <xdr:ext cx="599010" cy="259045"/>
    <xdr:sp macro="" textlink="">
      <xdr:nvSpPr>
        <xdr:cNvPr id="474" name="テキスト ボックス 473"/>
        <xdr:cNvSpPr txBox="1"/>
      </xdr:nvSpPr>
      <xdr:spPr>
        <a:xfrm>
          <a:off x="7561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120805</xdr:rowOff>
    </xdr:from>
    <xdr:to>
      <xdr:col>10</xdr:col>
      <xdr:colOff>155575</xdr:colOff>
      <xdr:row>98</xdr:row>
      <xdr:rowOff>50955</xdr:rowOff>
    </xdr:to>
    <xdr:sp macro="" textlink="">
      <xdr:nvSpPr>
        <xdr:cNvPr id="475" name="フローチャート : 判断 474"/>
        <xdr:cNvSpPr/>
      </xdr:nvSpPr>
      <xdr:spPr>
        <a:xfrm>
          <a:off x="6921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67482</xdr:rowOff>
    </xdr:from>
    <xdr:ext cx="599010" cy="259045"/>
    <xdr:sp macro="" textlink="">
      <xdr:nvSpPr>
        <xdr:cNvPr id="476" name="テキスト ボックス 475"/>
        <xdr:cNvSpPr txBox="1"/>
      </xdr:nvSpPr>
      <xdr:spPr>
        <a:xfrm>
          <a:off x="6672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169528</xdr:rowOff>
    </xdr:from>
    <xdr:to>
      <xdr:col>15</xdr:col>
      <xdr:colOff>231775</xdr:colOff>
      <xdr:row>98</xdr:row>
      <xdr:rowOff>99678</xdr:rowOff>
    </xdr:to>
    <xdr:sp macro="" textlink="">
      <xdr:nvSpPr>
        <xdr:cNvPr id="482" name="円/楕円 481"/>
        <xdr:cNvSpPr/>
      </xdr:nvSpPr>
      <xdr:spPr>
        <a:xfrm>
          <a:off x="10426700" y="168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84455</xdr:rowOff>
    </xdr:from>
    <xdr:ext cx="534377" cy="259045"/>
    <xdr:sp macro="" textlink="">
      <xdr:nvSpPr>
        <xdr:cNvPr id="483" name="土木費該当値テキスト"/>
        <xdr:cNvSpPr txBox="1"/>
      </xdr:nvSpPr>
      <xdr:spPr>
        <a:xfrm>
          <a:off x="10528300" y="1671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122819</xdr:rowOff>
    </xdr:from>
    <xdr:to>
      <xdr:col>14</xdr:col>
      <xdr:colOff>79375</xdr:colOff>
      <xdr:row>98</xdr:row>
      <xdr:rowOff>52969</xdr:rowOff>
    </xdr:to>
    <xdr:sp macro="" textlink="">
      <xdr:nvSpPr>
        <xdr:cNvPr id="484" name="円/楕円 483"/>
        <xdr:cNvSpPr/>
      </xdr:nvSpPr>
      <xdr:spPr>
        <a:xfrm>
          <a:off x="9588500" y="1675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44096</xdr:rowOff>
    </xdr:from>
    <xdr:ext cx="599010" cy="259045"/>
    <xdr:sp macro="" textlink="">
      <xdr:nvSpPr>
        <xdr:cNvPr id="485" name="テキスト ボックス 484"/>
        <xdr:cNvSpPr txBox="1"/>
      </xdr:nvSpPr>
      <xdr:spPr>
        <a:xfrm>
          <a:off x="9339794" y="168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6519</xdr:rowOff>
    </xdr:from>
    <xdr:to>
      <xdr:col>12</xdr:col>
      <xdr:colOff>561975</xdr:colOff>
      <xdr:row>98</xdr:row>
      <xdr:rowOff>108119</xdr:rowOff>
    </xdr:to>
    <xdr:sp macro="" textlink="">
      <xdr:nvSpPr>
        <xdr:cNvPr id="486" name="円/楕円 485"/>
        <xdr:cNvSpPr/>
      </xdr:nvSpPr>
      <xdr:spPr>
        <a:xfrm>
          <a:off x="8699500" y="1680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99246</xdr:rowOff>
    </xdr:from>
    <xdr:ext cx="534377" cy="259045"/>
    <xdr:sp macro="" textlink="">
      <xdr:nvSpPr>
        <xdr:cNvPr id="487" name="テキスト ボックス 486"/>
        <xdr:cNvSpPr txBox="1"/>
      </xdr:nvSpPr>
      <xdr:spPr>
        <a:xfrm>
          <a:off x="8483111" y="169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83,245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146599</xdr:rowOff>
    </xdr:from>
    <xdr:to>
      <xdr:col>11</xdr:col>
      <xdr:colOff>358775</xdr:colOff>
      <xdr:row>98</xdr:row>
      <xdr:rowOff>76749</xdr:rowOff>
    </xdr:to>
    <xdr:sp macro="" textlink="">
      <xdr:nvSpPr>
        <xdr:cNvPr id="488" name="円/楕円 487"/>
        <xdr:cNvSpPr/>
      </xdr:nvSpPr>
      <xdr:spPr>
        <a:xfrm>
          <a:off x="7810500" y="167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67876</xdr:rowOff>
    </xdr:from>
    <xdr:ext cx="534377" cy="259045"/>
    <xdr:sp macro="" textlink="">
      <xdr:nvSpPr>
        <xdr:cNvPr id="489" name="テキスト ボックス 488"/>
        <xdr:cNvSpPr txBox="1"/>
      </xdr:nvSpPr>
      <xdr:spPr>
        <a:xfrm>
          <a:off x="7594111" y="1686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99,712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165849</xdr:rowOff>
    </xdr:from>
    <xdr:to>
      <xdr:col>10</xdr:col>
      <xdr:colOff>155575</xdr:colOff>
      <xdr:row>98</xdr:row>
      <xdr:rowOff>95999</xdr:rowOff>
    </xdr:to>
    <xdr:sp macro="" textlink="">
      <xdr:nvSpPr>
        <xdr:cNvPr id="490" name="円/楕円 489"/>
        <xdr:cNvSpPr/>
      </xdr:nvSpPr>
      <xdr:spPr>
        <a:xfrm>
          <a:off x="6921500" y="1679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87126</xdr:rowOff>
    </xdr:from>
    <xdr:ext cx="534377" cy="259045"/>
    <xdr:sp macro="" textlink="">
      <xdr:nvSpPr>
        <xdr:cNvPr id="491" name="テキスト ボックス 490"/>
        <xdr:cNvSpPr txBox="1"/>
      </xdr:nvSpPr>
      <xdr:spPr>
        <a:xfrm>
          <a:off x="6705111" y="1688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37565</xdr:rowOff>
    </xdr:from>
    <xdr:to>
      <xdr:col>23</xdr:col>
      <xdr:colOff>517525</xdr:colOff>
      <xdr:row>38</xdr:row>
      <xdr:rowOff>78481</xdr:rowOff>
    </xdr:to>
    <xdr:cxnSp macro="">
      <xdr:nvCxnSpPr>
        <xdr:cNvPr id="520" name="直線コネクタ 519"/>
        <xdr:cNvCxnSpPr/>
      </xdr:nvCxnSpPr>
      <xdr:spPr>
        <a:xfrm>
          <a:off x="15481300" y="6552665"/>
          <a:ext cx="838200" cy="4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37565</xdr:rowOff>
    </xdr:from>
    <xdr:to>
      <xdr:col>22</xdr:col>
      <xdr:colOff>365125</xdr:colOff>
      <xdr:row>38</xdr:row>
      <xdr:rowOff>83758</xdr:rowOff>
    </xdr:to>
    <xdr:cxnSp macro="">
      <xdr:nvCxnSpPr>
        <xdr:cNvPr id="523" name="直線コネクタ 522"/>
        <xdr:cNvCxnSpPr/>
      </xdr:nvCxnSpPr>
      <xdr:spPr>
        <a:xfrm flipV="1">
          <a:off x="14592300" y="6552665"/>
          <a:ext cx="889000" cy="4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83758</xdr:rowOff>
    </xdr:from>
    <xdr:to>
      <xdr:col>21</xdr:col>
      <xdr:colOff>161925</xdr:colOff>
      <xdr:row>38</xdr:row>
      <xdr:rowOff>114379</xdr:rowOff>
    </xdr:to>
    <xdr:cxnSp macro="">
      <xdr:nvCxnSpPr>
        <xdr:cNvPr id="526" name="直線コネクタ 525"/>
        <xdr:cNvCxnSpPr/>
      </xdr:nvCxnSpPr>
      <xdr:spPr>
        <a:xfrm flipV="1">
          <a:off x="13703300" y="6598858"/>
          <a:ext cx="889000" cy="3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95175</xdr:rowOff>
    </xdr:from>
    <xdr:to>
      <xdr:col>21</xdr:col>
      <xdr:colOff>212725</xdr:colOff>
      <xdr:row>38</xdr:row>
      <xdr:rowOff>25326</xdr:rowOff>
    </xdr:to>
    <xdr:sp macro="" textlink="">
      <xdr:nvSpPr>
        <xdr:cNvPr id="527" name="フローチャート : 判断 526"/>
        <xdr:cNvSpPr/>
      </xdr:nvSpPr>
      <xdr:spPr>
        <a:xfrm>
          <a:off x="14541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41852</xdr:rowOff>
    </xdr:from>
    <xdr:ext cx="534377" cy="259045"/>
    <xdr:sp macro="" textlink="">
      <xdr:nvSpPr>
        <xdr:cNvPr id="528" name="テキスト ボックス 527"/>
        <xdr:cNvSpPr txBox="1"/>
      </xdr:nvSpPr>
      <xdr:spPr>
        <a:xfrm>
          <a:off x="14325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76614</xdr:rowOff>
    </xdr:from>
    <xdr:to>
      <xdr:col>19</xdr:col>
      <xdr:colOff>644525</xdr:colOff>
      <xdr:row>38</xdr:row>
      <xdr:rowOff>114379</xdr:rowOff>
    </xdr:to>
    <xdr:cxnSp macro="">
      <xdr:nvCxnSpPr>
        <xdr:cNvPr id="529" name="直線コネクタ 528"/>
        <xdr:cNvCxnSpPr/>
      </xdr:nvCxnSpPr>
      <xdr:spPr>
        <a:xfrm>
          <a:off x="12814300" y="6591714"/>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97811</xdr:rowOff>
    </xdr:from>
    <xdr:to>
      <xdr:col>20</xdr:col>
      <xdr:colOff>9525</xdr:colOff>
      <xdr:row>38</xdr:row>
      <xdr:rowOff>27961</xdr:rowOff>
    </xdr:to>
    <xdr:sp macro="" textlink="">
      <xdr:nvSpPr>
        <xdr:cNvPr id="530" name="フローチャート : 判断 529"/>
        <xdr:cNvSpPr/>
      </xdr:nvSpPr>
      <xdr:spPr>
        <a:xfrm>
          <a:off x="13652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44488</xdr:rowOff>
    </xdr:from>
    <xdr:ext cx="534377" cy="259045"/>
    <xdr:sp macro="" textlink="">
      <xdr:nvSpPr>
        <xdr:cNvPr id="531" name="テキスト ボックス 530"/>
        <xdr:cNvSpPr txBox="1"/>
      </xdr:nvSpPr>
      <xdr:spPr>
        <a:xfrm>
          <a:off x="13436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125529</xdr:rowOff>
    </xdr:from>
    <xdr:to>
      <xdr:col>18</xdr:col>
      <xdr:colOff>492125</xdr:colOff>
      <xdr:row>38</xdr:row>
      <xdr:rowOff>55679</xdr:rowOff>
    </xdr:to>
    <xdr:sp macro="" textlink="">
      <xdr:nvSpPr>
        <xdr:cNvPr id="532" name="フローチャート : 判断 531"/>
        <xdr:cNvSpPr/>
      </xdr:nvSpPr>
      <xdr:spPr>
        <a:xfrm>
          <a:off x="12763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72206</xdr:rowOff>
    </xdr:from>
    <xdr:ext cx="534377" cy="259045"/>
    <xdr:sp macro="" textlink="">
      <xdr:nvSpPr>
        <xdr:cNvPr id="533" name="テキスト ボックス 532"/>
        <xdr:cNvSpPr txBox="1"/>
      </xdr:nvSpPr>
      <xdr:spPr>
        <a:xfrm>
          <a:off x="12547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27681</xdr:rowOff>
    </xdr:from>
    <xdr:to>
      <xdr:col>23</xdr:col>
      <xdr:colOff>568325</xdr:colOff>
      <xdr:row>38</xdr:row>
      <xdr:rowOff>129281</xdr:rowOff>
    </xdr:to>
    <xdr:sp macro="" textlink="">
      <xdr:nvSpPr>
        <xdr:cNvPr id="539" name="円/楕円 538"/>
        <xdr:cNvSpPr/>
      </xdr:nvSpPr>
      <xdr:spPr>
        <a:xfrm>
          <a:off x="16268700" y="65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129182</xdr:rowOff>
    </xdr:from>
    <xdr:ext cx="534377" cy="259045"/>
    <xdr:sp macro="" textlink="">
      <xdr:nvSpPr>
        <xdr:cNvPr id="540" name="消防費該当値テキスト"/>
        <xdr:cNvSpPr txBox="1"/>
      </xdr:nvSpPr>
      <xdr:spPr>
        <a:xfrm>
          <a:off x="16370300" y="64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36,068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158215</xdr:rowOff>
    </xdr:from>
    <xdr:to>
      <xdr:col>22</xdr:col>
      <xdr:colOff>415925</xdr:colOff>
      <xdr:row>38</xdr:row>
      <xdr:rowOff>88365</xdr:rowOff>
    </xdr:to>
    <xdr:sp macro="" textlink="">
      <xdr:nvSpPr>
        <xdr:cNvPr id="541" name="円/楕円 540"/>
        <xdr:cNvSpPr/>
      </xdr:nvSpPr>
      <xdr:spPr>
        <a:xfrm>
          <a:off x="15430500" y="65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79492</xdr:rowOff>
    </xdr:from>
    <xdr:ext cx="534377" cy="259045"/>
    <xdr:sp macro="" textlink="">
      <xdr:nvSpPr>
        <xdr:cNvPr id="542" name="テキスト ボックス 541"/>
        <xdr:cNvSpPr txBox="1"/>
      </xdr:nvSpPr>
      <xdr:spPr>
        <a:xfrm>
          <a:off x="15214111" y="659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32958</xdr:rowOff>
    </xdr:from>
    <xdr:to>
      <xdr:col>21</xdr:col>
      <xdr:colOff>212725</xdr:colOff>
      <xdr:row>38</xdr:row>
      <xdr:rowOff>134558</xdr:rowOff>
    </xdr:to>
    <xdr:sp macro="" textlink="">
      <xdr:nvSpPr>
        <xdr:cNvPr id="543" name="円/楕円 542"/>
        <xdr:cNvSpPr/>
      </xdr:nvSpPr>
      <xdr:spPr>
        <a:xfrm>
          <a:off x="14541500" y="65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125685</xdr:rowOff>
    </xdr:from>
    <xdr:ext cx="534377" cy="259045"/>
    <xdr:sp macro="" textlink="">
      <xdr:nvSpPr>
        <xdr:cNvPr id="544" name="テキスト ボックス 543"/>
        <xdr:cNvSpPr txBox="1"/>
      </xdr:nvSpPr>
      <xdr:spPr>
        <a:xfrm>
          <a:off x="14325111" y="66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63579</xdr:rowOff>
    </xdr:from>
    <xdr:to>
      <xdr:col>20</xdr:col>
      <xdr:colOff>9525</xdr:colOff>
      <xdr:row>38</xdr:row>
      <xdr:rowOff>165179</xdr:rowOff>
    </xdr:to>
    <xdr:sp macro="" textlink="">
      <xdr:nvSpPr>
        <xdr:cNvPr id="545" name="円/楕円 544"/>
        <xdr:cNvSpPr/>
      </xdr:nvSpPr>
      <xdr:spPr>
        <a:xfrm>
          <a:off x="13652500" y="65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156306</xdr:rowOff>
    </xdr:from>
    <xdr:ext cx="534377" cy="259045"/>
    <xdr:sp macro="" textlink="">
      <xdr:nvSpPr>
        <xdr:cNvPr id="546" name="テキスト ボックス 545"/>
        <xdr:cNvSpPr txBox="1"/>
      </xdr:nvSpPr>
      <xdr:spPr>
        <a:xfrm>
          <a:off x="13436111" y="667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25814</xdr:rowOff>
    </xdr:from>
    <xdr:to>
      <xdr:col>18</xdr:col>
      <xdr:colOff>492125</xdr:colOff>
      <xdr:row>38</xdr:row>
      <xdr:rowOff>127414</xdr:rowOff>
    </xdr:to>
    <xdr:sp macro="" textlink="">
      <xdr:nvSpPr>
        <xdr:cNvPr id="547" name="円/楕円 546"/>
        <xdr:cNvSpPr/>
      </xdr:nvSpPr>
      <xdr:spPr>
        <a:xfrm>
          <a:off x="12763500" y="65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118541</xdr:rowOff>
    </xdr:from>
    <xdr:ext cx="534377" cy="259045"/>
    <xdr:sp macro="" textlink="">
      <xdr:nvSpPr>
        <xdr:cNvPr id="548" name="テキスト ボックス 547"/>
        <xdr:cNvSpPr txBox="1"/>
      </xdr:nvSpPr>
      <xdr:spPr>
        <a:xfrm>
          <a:off x="12547111" y="66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155934</xdr:rowOff>
    </xdr:from>
    <xdr:to>
      <xdr:col>23</xdr:col>
      <xdr:colOff>517525</xdr:colOff>
      <xdr:row>58</xdr:row>
      <xdr:rowOff>161468</xdr:rowOff>
    </xdr:to>
    <xdr:cxnSp macro="">
      <xdr:nvCxnSpPr>
        <xdr:cNvPr id="579" name="直線コネクタ 578"/>
        <xdr:cNvCxnSpPr/>
      </xdr:nvCxnSpPr>
      <xdr:spPr>
        <a:xfrm flipV="1">
          <a:off x="15481300" y="10100034"/>
          <a:ext cx="838200" cy="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133557</xdr:rowOff>
    </xdr:from>
    <xdr:to>
      <xdr:col>22</xdr:col>
      <xdr:colOff>365125</xdr:colOff>
      <xdr:row>58</xdr:row>
      <xdr:rowOff>161468</xdr:rowOff>
    </xdr:to>
    <xdr:cxnSp macro="">
      <xdr:nvCxnSpPr>
        <xdr:cNvPr id="582" name="直線コネクタ 581"/>
        <xdr:cNvCxnSpPr/>
      </xdr:nvCxnSpPr>
      <xdr:spPr>
        <a:xfrm>
          <a:off x="14592300" y="10077657"/>
          <a:ext cx="889000" cy="2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4" name="テキスト ボックス 583"/>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133557</xdr:rowOff>
    </xdr:from>
    <xdr:to>
      <xdr:col>21</xdr:col>
      <xdr:colOff>161925</xdr:colOff>
      <xdr:row>58</xdr:row>
      <xdr:rowOff>162039</xdr:rowOff>
    </xdr:to>
    <xdr:cxnSp macro="">
      <xdr:nvCxnSpPr>
        <xdr:cNvPr id="585" name="直線コネクタ 584"/>
        <xdr:cNvCxnSpPr/>
      </xdr:nvCxnSpPr>
      <xdr:spPr>
        <a:xfrm flipV="1">
          <a:off x="13703300" y="10077657"/>
          <a:ext cx="889000" cy="2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167086</xdr:rowOff>
    </xdr:from>
    <xdr:to>
      <xdr:col>21</xdr:col>
      <xdr:colOff>212725</xdr:colOff>
      <xdr:row>58</xdr:row>
      <xdr:rowOff>97236</xdr:rowOff>
    </xdr:to>
    <xdr:sp macro="" textlink="">
      <xdr:nvSpPr>
        <xdr:cNvPr id="586" name="フローチャート : 判断 585"/>
        <xdr:cNvSpPr/>
      </xdr:nvSpPr>
      <xdr:spPr>
        <a:xfrm>
          <a:off x="14541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113763</xdr:rowOff>
    </xdr:from>
    <xdr:ext cx="599010" cy="259045"/>
    <xdr:sp macro="" textlink="">
      <xdr:nvSpPr>
        <xdr:cNvPr id="587" name="テキスト ボックス 586"/>
        <xdr:cNvSpPr txBox="1"/>
      </xdr:nvSpPr>
      <xdr:spPr>
        <a:xfrm>
          <a:off x="14292794" y="97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156247</xdr:rowOff>
    </xdr:from>
    <xdr:to>
      <xdr:col>19</xdr:col>
      <xdr:colOff>644525</xdr:colOff>
      <xdr:row>58</xdr:row>
      <xdr:rowOff>162039</xdr:rowOff>
    </xdr:to>
    <xdr:cxnSp macro="">
      <xdr:nvCxnSpPr>
        <xdr:cNvPr id="588" name="直線コネクタ 587"/>
        <xdr:cNvCxnSpPr/>
      </xdr:nvCxnSpPr>
      <xdr:spPr>
        <a:xfrm>
          <a:off x="12814300" y="10100347"/>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40964</xdr:rowOff>
    </xdr:from>
    <xdr:to>
      <xdr:col>20</xdr:col>
      <xdr:colOff>9525</xdr:colOff>
      <xdr:row>58</xdr:row>
      <xdr:rowOff>142564</xdr:rowOff>
    </xdr:to>
    <xdr:sp macro="" textlink="">
      <xdr:nvSpPr>
        <xdr:cNvPr id="589" name="フローチャート : 判断 588"/>
        <xdr:cNvSpPr/>
      </xdr:nvSpPr>
      <xdr:spPr>
        <a:xfrm>
          <a:off x="13652500" y="99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159091</xdr:rowOff>
    </xdr:from>
    <xdr:ext cx="599010" cy="259045"/>
    <xdr:sp macro="" textlink="">
      <xdr:nvSpPr>
        <xdr:cNvPr id="590" name="テキスト ボックス 589"/>
        <xdr:cNvSpPr txBox="1"/>
      </xdr:nvSpPr>
      <xdr:spPr>
        <a:xfrm>
          <a:off x="13403794" y="97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45732</xdr:rowOff>
    </xdr:from>
    <xdr:to>
      <xdr:col>18</xdr:col>
      <xdr:colOff>492125</xdr:colOff>
      <xdr:row>58</xdr:row>
      <xdr:rowOff>147332</xdr:rowOff>
    </xdr:to>
    <xdr:sp macro="" textlink="">
      <xdr:nvSpPr>
        <xdr:cNvPr id="591" name="フローチャート : 判断 590"/>
        <xdr:cNvSpPr/>
      </xdr:nvSpPr>
      <xdr:spPr>
        <a:xfrm>
          <a:off x="12763500" y="998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163859</xdr:rowOff>
    </xdr:from>
    <xdr:ext cx="599010" cy="259045"/>
    <xdr:sp macro="" textlink="">
      <xdr:nvSpPr>
        <xdr:cNvPr id="592" name="テキスト ボックス 591"/>
        <xdr:cNvSpPr txBox="1"/>
      </xdr:nvSpPr>
      <xdr:spPr>
        <a:xfrm>
          <a:off x="12514794" y="976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105134</xdr:rowOff>
    </xdr:from>
    <xdr:to>
      <xdr:col>23</xdr:col>
      <xdr:colOff>568325</xdr:colOff>
      <xdr:row>59</xdr:row>
      <xdr:rowOff>35284</xdr:rowOff>
    </xdr:to>
    <xdr:sp macro="" textlink="">
      <xdr:nvSpPr>
        <xdr:cNvPr id="598" name="円/楕円 597"/>
        <xdr:cNvSpPr/>
      </xdr:nvSpPr>
      <xdr:spPr>
        <a:xfrm>
          <a:off x="16268700" y="1004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23545</xdr:rowOff>
    </xdr:from>
    <xdr:ext cx="534377" cy="259045"/>
    <xdr:sp macro="" textlink="">
      <xdr:nvSpPr>
        <xdr:cNvPr id="599" name="教育費該当値テキスト"/>
        <xdr:cNvSpPr txBox="1"/>
      </xdr:nvSpPr>
      <xdr:spPr>
        <a:xfrm>
          <a:off x="16370300" y="99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70,058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110668</xdr:rowOff>
    </xdr:from>
    <xdr:to>
      <xdr:col>22</xdr:col>
      <xdr:colOff>415925</xdr:colOff>
      <xdr:row>59</xdr:row>
      <xdr:rowOff>40818</xdr:rowOff>
    </xdr:to>
    <xdr:sp macro="" textlink="">
      <xdr:nvSpPr>
        <xdr:cNvPr id="600" name="円/楕円 599"/>
        <xdr:cNvSpPr/>
      </xdr:nvSpPr>
      <xdr:spPr>
        <a:xfrm>
          <a:off x="15430500" y="100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31945</xdr:rowOff>
    </xdr:from>
    <xdr:ext cx="534377" cy="259045"/>
    <xdr:sp macro="" textlink="">
      <xdr:nvSpPr>
        <xdr:cNvPr id="601" name="テキスト ボックス 600"/>
        <xdr:cNvSpPr txBox="1"/>
      </xdr:nvSpPr>
      <xdr:spPr>
        <a:xfrm>
          <a:off x="15214111" y="1014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82757</xdr:rowOff>
    </xdr:from>
    <xdr:to>
      <xdr:col>21</xdr:col>
      <xdr:colOff>212725</xdr:colOff>
      <xdr:row>59</xdr:row>
      <xdr:rowOff>12907</xdr:rowOff>
    </xdr:to>
    <xdr:sp macro="" textlink="">
      <xdr:nvSpPr>
        <xdr:cNvPr id="602" name="円/楕円 601"/>
        <xdr:cNvSpPr/>
      </xdr:nvSpPr>
      <xdr:spPr>
        <a:xfrm>
          <a:off x="14541500" y="1002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4034</xdr:rowOff>
    </xdr:from>
    <xdr:ext cx="534377" cy="259045"/>
    <xdr:sp macro="" textlink="">
      <xdr:nvSpPr>
        <xdr:cNvPr id="603" name="テキスト ボックス 602"/>
        <xdr:cNvSpPr txBox="1"/>
      </xdr:nvSpPr>
      <xdr:spPr>
        <a:xfrm>
          <a:off x="14325111" y="1011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83,762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111239</xdr:rowOff>
    </xdr:from>
    <xdr:to>
      <xdr:col>20</xdr:col>
      <xdr:colOff>9525</xdr:colOff>
      <xdr:row>59</xdr:row>
      <xdr:rowOff>41389</xdr:rowOff>
    </xdr:to>
    <xdr:sp macro="" textlink="">
      <xdr:nvSpPr>
        <xdr:cNvPr id="604" name="円/楕円 603"/>
        <xdr:cNvSpPr/>
      </xdr:nvSpPr>
      <xdr:spPr>
        <a:xfrm>
          <a:off x="13652500" y="100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32516</xdr:rowOff>
    </xdr:from>
    <xdr:ext cx="534377" cy="259045"/>
    <xdr:sp macro="" textlink="">
      <xdr:nvSpPr>
        <xdr:cNvPr id="605" name="テキスト ボックス 604"/>
        <xdr:cNvSpPr txBox="1"/>
      </xdr:nvSpPr>
      <xdr:spPr>
        <a:xfrm>
          <a:off x="13436111" y="1014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105447</xdr:rowOff>
    </xdr:from>
    <xdr:to>
      <xdr:col>18</xdr:col>
      <xdr:colOff>492125</xdr:colOff>
      <xdr:row>59</xdr:row>
      <xdr:rowOff>35597</xdr:rowOff>
    </xdr:to>
    <xdr:sp macro="" textlink="">
      <xdr:nvSpPr>
        <xdr:cNvPr id="606" name="円/楕円 605"/>
        <xdr:cNvSpPr/>
      </xdr:nvSpPr>
      <xdr:spPr>
        <a:xfrm>
          <a:off x="12763500" y="100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26724</xdr:rowOff>
    </xdr:from>
    <xdr:ext cx="534377" cy="259045"/>
    <xdr:sp macro="" textlink="">
      <xdr:nvSpPr>
        <xdr:cNvPr id="607" name="テキスト ボックス 606"/>
        <xdr:cNvSpPr txBox="1"/>
      </xdr:nvSpPr>
      <xdr:spPr>
        <a:xfrm>
          <a:off x="12547111" y="1014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92697</xdr:rowOff>
    </xdr:from>
    <xdr:to>
      <xdr:col>23</xdr:col>
      <xdr:colOff>517525</xdr:colOff>
      <xdr:row>76</xdr:row>
      <xdr:rowOff>166536</xdr:rowOff>
    </xdr:to>
    <xdr:cxnSp macro="">
      <xdr:nvCxnSpPr>
        <xdr:cNvPr id="636" name="直線コネクタ 635"/>
        <xdr:cNvCxnSpPr/>
      </xdr:nvCxnSpPr>
      <xdr:spPr>
        <a:xfrm>
          <a:off x="15481300" y="12779997"/>
          <a:ext cx="838200" cy="4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32300</xdr:rowOff>
    </xdr:from>
    <xdr:ext cx="469744" cy="259045"/>
    <xdr:sp macro="" textlink="">
      <xdr:nvSpPr>
        <xdr:cNvPr id="637" name="災害復旧費平均値テキスト"/>
        <xdr:cNvSpPr txBox="1"/>
      </xdr:nvSpPr>
      <xdr:spPr>
        <a:xfrm>
          <a:off x="16370300" y="1340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92697</xdr:rowOff>
    </xdr:from>
    <xdr:to>
      <xdr:col>22</xdr:col>
      <xdr:colOff>365125</xdr:colOff>
      <xdr:row>75</xdr:row>
      <xdr:rowOff>143231</xdr:rowOff>
    </xdr:to>
    <xdr:cxnSp macro="">
      <xdr:nvCxnSpPr>
        <xdr:cNvPr id="639" name="直線コネクタ 638"/>
        <xdr:cNvCxnSpPr/>
      </xdr:nvCxnSpPr>
      <xdr:spPr>
        <a:xfrm flipV="1">
          <a:off x="14592300" y="12779997"/>
          <a:ext cx="889000" cy="2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104233</xdr:rowOff>
    </xdr:from>
    <xdr:ext cx="534377" cy="259045"/>
    <xdr:sp macro="" textlink="">
      <xdr:nvSpPr>
        <xdr:cNvPr id="641" name="テキスト ボックス 640"/>
        <xdr:cNvSpPr txBox="1"/>
      </xdr:nvSpPr>
      <xdr:spPr>
        <a:xfrm>
          <a:off x="15214111" y="134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143231</xdr:rowOff>
    </xdr:from>
    <xdr:to>
      <xdr:col>21</xdr:col>
      <xdr:colOff>161925</xdr:colOff>
      <xdr:row>79</xdr:row>
      <xdr:rowOff>34937</xdr:rowOff>
    </xdr:to>
    <xdr:cxnSp macro="">
      <xdr:nvCxnSpPr>
        <xdr:cNvPr id="642" name="直線コネクタ 641"/>
        <xdr:cNvCxnSpPr/>
      </xdr:nvCxnSpPr>
      <xdr:spPr>
        <a:xfrm flipV="1">
          <a:off x="13703300" y="13001981"/>
          <a:ext cx="889000" cy="57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155739</xdr:rowOff>
    </xdr:from>
    <xdr:to>
      <xdr:col>21</xdr:col>
      <xdr:colOff>212725</xdr:colOff>
      <xdr:row>78</xdr:row>
      <xdr:rowOff>85889</xdr:rowOff>
    </xdr:to>
    <xdr:sp macro="" textlink="">
      <xdr:nvSpPr>
        <xdr:cNvPr id="643" name="フローチャート : 判断 642"/>
        <xdr:cNvSpPr/>
      </xdr:nvSpPr>
      <xdr:spPr>
        <a:xfrm>
          <a:off x="14541500" y="133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77016</xdr:rowOff>
    </xdr:from>
    <xdr:ext cx="534377" cy="259045"/>
    <xdr:sp macro="" textlink="">
      <xdr:nvSpPr>
        <xdr:cNvPr id="644" name="テキスト ボックス 643"/>
        <xdr:cNvSpPr txBox="1"/>
      </xdr:nvSpPr>
      <xdr:spPr>
        <a:xfrm>
          <a:off x="14325111" y="1345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30378</xdr:rowOff>
    </xdr:from>
    <xdr:to>
      <xdr:col>19</xdr:col>
      <xdr:colOff>644525</xdr:colOff>
      <xdr:row>79</xdr:row>
      <xdr:rowOff>34937</xdr:rowOff>
    </xdr:to>
    <xdr:cxnSp macro="">
      <xdr:nvCxnSpPr>
        <xdr:cNvPr id="645" name="直線コネクタ 644"/>
        <xdr:cNvCxnSpPr/>
      </xdr:nvCxnSpPr>
      <xdr:spPr>
        <a:xfrm>
          <a:off x="12814300" y="13574928"/>
          <a:ext cx="8890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137364</xdr:rowOff>
    </xdr:from>
    <xdr:to>
      <xdr:col>20</xdr:col>
      <xdr:colOff>9525</xdr:colOff>
      <xdr:row>78</xdr:row>
      <xdr:rowOff>67514</xdr:rowOff>
    </xdr:to>
    <xdr:sp macro="" textlink="">
      <xdr:nvSpPr>
        <xdr:cNvPr id="646" name="フローチャート : 判断 645"/>
        <xdr:cNvSpPr/>
      </xdr:nvSpPr>
      <xdr:spPr>
        <a:xfrm>
          <a:off x="13652500" y="1333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84041</xdr:rowOff>
    </xdr:from>
    <xdr:ext cx="534377" cy="259045"/>
    <xdr:sp macro="" textlink="">
      <xdr:nvSpPr>
        <xdr:cNvPr id="647" name="テキスト ボックス 646"/>
        <xdr:cNvSpPr txBox="1"/>
      </xdr:nvSpPr>
      <xdr:spPr>
        <a:xfrm>
          <a:off x="13436111" y="131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18593</xdr:rowOff>
    </xdr:from>
    <xdr:to>
      <xdr:col>18</xdr:col>
      <xdr:colOff>492125</xdr:colOff>
      <xdr:row>77</xdr:row>
      <xdr:rowOff>120193</xdr:rowOff>
    </xdr:to>
    <xdr:sp macro="" textlink="">
      <xdr:nvSpPr>
        <xdr:cNvPr id="648" name="フローチャート : 判断 647"/>
        <xdr:cNvSpPr/>
      </xdr:nvSpPr>
      <xdr:spPr>
        <a:xfrm>
          <a:off x="12763500" y="132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136720</xdr:rowOff>
    </xdr:from>
    <xdr:ext cx="534377" cy="259045"/>
    <xdr:sp macro="" textlink="">
      <xdr:nvSpPr>
        <xdr:cNvPr id="649" name="テキスト ボックス 648"/>
        <xdr:cNvSpPr txBox="1"/>
      </xdr:nvSpPr>
      <xdr:spPr>
        <a:xfrm>
          <a:off x="12547111" y="129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115736</xdr:rowOff>
    </xdr:from>
    <xdr:to>
      <xdr:col>23</xdr:col>
      <xdr:colOff>568325</xdr:colOff>
      <xdr:row>77</xdr:row>
      <xdr:rowOff>45886</xdr:rowOff>
    </xdr:to>
    <xdr:sp macro="" textlink="">
      <xdr:nvSpPr>
        <xdr:cNvPr id="655" name="円/楕円 654"/>
        <xdr:cNvSpPr/>
      </xdr:nvSpPr>
      <xdr:spPr>
        <a:xfrm>
          <a:off x="16268700" y="1314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138613</xdr:rowOff>
    </xdr:from>
    <xdr:ext cx="534377" cy="259045"/>
    <xdr:sp macro="" textlink="">
      <xdr:nvSpPr>
        <xdr:cNvPr id="656" name="災害復旧費該当値テキスト"/>
        <xdr:cNvSpPr txBox="1"/>
      </xdr:nvSpPr>
      <xdr:spPr>
        <a:xfrm>
          <a:off x="16370300" y="129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30,887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41897</xdr:rowOff>
    </xdr:from>
    <xdr:to>
      <xdr:col>22</xdr:col>
      <xdr:colOff>415925</xdr:colOff>
      <xdr:row>74</xdr:row>
      <xdr:rowOff>143497</xdr:rowOff>
    </xdr:to>
    <xdr:sp macro="" textlink="">
      <xdr:nvSpPr>
        <xdr:cNvPr id="657" name="円/楕円 656"/>
        <xdr:cNvSpPr/>
      </xdr:nvSpPr>
      <xdr:spPr>
        <a:xfrm>
          <a:off x="15430500" y="127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160024</xdr:rowOff>
    </xdr:from>
    <xdr:ext cx="534377" cy="259045"/>
    <xdr:sp macro="" textlink="">
      <xdr:nvSpPr>
        <xdr:cNvPr id="658" name="テキスト ボックス 657"/>
        <xdr:cNvSpPr txBox="1"/>
      </xdr:nvSpPr>
      <xdr:spPr>
        <a:xfrm>
          <a:off x="15214111" y="1250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63,701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92431</xdr:rowOff>
    </xdr:from>
    <xdr:to>
      <xdr:col>21</xdr:col>
      <xdr:colOff>212725</xdr:colOff>
      <xdr:row>76</xdr:row>
      <xdr:rowOff>22582</xdr:rowOff>
    </xdr:to>
    <xdr:sp macro="" textlink="">
      <xdr:nvSpPr>
        <xdr:cNvPr id="659" name="円/楕円 658"/>
        <xdr:cNvSpPr/>
      </xdr:nvSpPr>
      <xdr:spPr>
        <a:xfrm>
          <a:off x="14541500" y="129511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39108</xdr:rowOff>
    </xdr:from>
    <xdr:ext cx="534377" cy="259045"/>
    <xdr:sp macro="" textlink="">
      <xdr:nvSpPr>
        <xdr:cNvPr id="660" name="テキスト ボックス 659"/>
        <xdr:cNvSpPr txBox="1"/>
      </xdr:nvSpPr>
      <xdr:spPr>
        <a:xfrm>
          <a:off x="14325111" y="127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155587</xdr:rowOff>
    </xdr:from>
    <xdr:to>
      <xdr:col>20</xdr:col>
      <xdr:colOff>9525</xdr:colOff>
      <xdr:row>79</xdr:row>
      <xdr:rowOff>85737</xdr:rowOff>
    </xdr:to>
    <xdr:sp macro="" textlink="">
      <xdr:nvSpPr>
        <xdr:cNvPr id="661" name="円/楕円 660"/>
        <xdr:cNvSpPr/>
      </xdr:nvSpPr>
      <xdr:spPr>
        <a:xfrm>
          <a:off x="13652500" y="1352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76864</xdr:rowOff>
    </xdr:from>
    <xdr:ext cx="378565" cy="259045"/>
    <xdr:sp macro="" textlink="">
      <xdr:nvSpPr>
        <xdr:cNvPr id="662" name="テキスト ボックス 661"/>
        <xdr:cNvSpPr txBox="1"/>
      </xdr:nvSpPr>
      <xdr:spPr>
        <a:xfrm>
          <a:off x="13514017" y="1362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151028</xdr:rowOff>
    </xdr:from>
    <xdr:to>
      <xdr:col>18</xdr:col>
      <xdr:colOff>492125</xdr:colOff>
      <xdr:row>79</xdr:row>
      <xdr:rowOff>81178</xdr:rowOff>
    </xdr:to>
    <xdr:sp macro="" textlink="">
      <xdr:nvSpPr>
        <xdr:cNvPr id="663" name="円/楕円 662"/>
        <xdr:cNvSpPr/>
      </xdr:nvSpPr>
      <xdr:spPr>
        <a:xfrm>
          <a:off x="12763500" y="135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72305</xdr:rowOff>
    </xdr:from>
    <xdr:ext cx="469744" cy="259045"/>
    <xdr:sp macro="" textlink="">
      <xdr:nvSpPr>
        <xdr:cNvPr id="664" name="テキスト ボックス 663"/>
        <xdr:cNvSpPr txBox="1"/>
      </xdr:nvSpPr>
      <xdr:spPr>
        <a:xfrm>
          <a:off x="12579427" y="136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149290</xdr:rowOff>
    </xdr:from>
    <xdr:to>
      <xdr:col>23</xdr:col>
      <xdr:colOff>517525</xdr:colOff>
      <xdr:row>96</xdr:row>
      <xdr:rowOff>169075</xdr:rowOff>
    </xdr:to>
    <xdr:cxnSp macro="">
      <xdr:nvCxnSpPr>
        <xdr:cNvPr id="693" name="直線コネクタ 692"/>
        <xdr:cNvCxnSpPr/>
      </xdr:nvCxnSpPr>
      <xdr:spPr>
        <a:xfrm>
          <a:off x="15481300" y="16608490"/>
          <a:ext cx="838200" cy="1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124865</xdr:rowOff>
    </xdr:from>
    <xdr:ext cx="599010" cy="259045"/>
    <xdr:sp macro="" textlink="">
      <xdr:nvSpPr>
        <xdr:cNvPr id="694" name="公債費平均値テキスト"/>
        <xdr:cNvSpPr txBox="1"/>
      </xdr:nvSpPr>
      <xdr:spPr>
        <a:xfrm>
          <a:off x="16370300" y="1641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149290</xdr:rowOff>
    </xdr:from>
    <xdr:to>
      <xdr:col>22</xdr:col>
      <xdr:colOff>365125</xdr:colOff>
      <xdr:row>96</xdr:row>
      <xdr:rowOff>151157</xdr:rowOff>
    </xdr:to>
    <xdr:cxnSp macro="">
      <xdr:nvCxnSpPr>
        <xdr:cNvPr id="696" name="直線コネクタ 695"/>
        <xdr:cNvCxnSpPr/>
      </xdr:nvCxnSpPr>
      <xdr:spPr>
        <a:xfrm flipV="1">
          <a:off x="14592300" y="16608490"/>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8" name="テキスト ボックス 697"/>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84965</xdr:rowOff>
    </xdr:from>
    <xdr:to>
      <xdr:col>21</xdr:col>
      <xdr:colOff>161925</xdr:colOff>
      <xdr:row>96</xdr:row>
      <xdr:rowOff>151157</xdr:rowOff>
    </xdr:to>
    <xdr:cxnSp macro="">
      <xdr:nvCxnSpPr>
        <xdr:cNvPr id="699" name="直線コネクタ 698"/>
        <xdr:cNvCxnSpPr/>
      </xdr:nvCxnSpPr>
      <xdr:spPr>
        <a:xfrm>
          <a:off x="13703300" y="16544165"/>
          <a:ext cx="889000" cy="6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149357</xdr:rowOff>
    </xdr:from>
    <xdr:to>
      <xdr:col>21</xdr:col>
      <xdr:colOff>212725</xdr:colOff>
      <xdr:row>96</xdr:row>
      <xdr:rowOff>79507</xdr:rowOff>
    </xdr:to>
    <xdr:sp macro="" textlink="">
      <xdr:nvSpPr>
        <xdr:cNvPr id="700" name="フローチャート : 判断 699"/>
        <xdr:cNvSpPr/>
      </xdr:nvSpPr>
      <xdr:spPr>
        <a:xfrm>
          <a:off x="14541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96034</xdr:rowOff>
    </xdr:from>
    <xdr:ext cx="599010" cy="259045"/>
    <xdr:sp macro="" textlink="">
      <xdr:nvSpPr>
        <xdr:cNvPr id="701" name="テキスト ボックス 700"/>
        <xdr:cNvSpPr txBox="1"/>
      </xdr:nvSpPr>
      <xdr:spPr>
        <a:xfrm>
          <a:off x="14292794"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84965</xdr:rowOff>
    </xdr:from>
    <xdr:to>
      <xdr:col>19</xdr:col>
      <xdr:colOff>644525</xdr:colOff>
      <xdr:row>96</xdr:row>
      <xdr:rowOff>110001</xdr:rowOff>
    </xdr:to>
    <xdr:cxnSp macro="">
      <xdr:nvCxnSpPr>
        <xdr:cNvPr id="702" name="直線コネクタ 701"/>
        <xdr:cNvCxnSpPr/>
      </xdr:nvCxnSpPr>
      <xdr:spPr>
        <a:xfrm flipV="1">
          <a:off x="12814300" y="16544165"/>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144069</xdr:rowOff>
    </xdr:from>
    <xdr:to>
      <xdr:col>20</xdr:col>
      <xdr:colOff>9525</xdr:colOff>
      <xdr:row>96</xdr:row>
      <xdr:rowOff>74219</xdr:rowOff>
    </xdr:to>
    <xdr:sp macro="" textlink="">
      <xdr:nvSpPr>
        <xdr:cNvPr id="703" name="フローチャート : 判断 702"/>
        <xdr:cNvSpPr/>
      </xdr:nvSpPr>
      <xdr:spPr>
        <a:xfrm>
          <a:off x="13652500" y="1643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90746</xdr:rowOff>
    </xdr:from>
    <xdr:ext cx="599010" cy="259045"/>
    <xdr:sp macro="" textlink="">
      <xdr:nvSpPr>
        <xdr:cNvPr id="704" name="テキスト ボックス 703"/>
        <xdr:cNvSpPr txBox="1"/>
      </xdr:nvSpPr>
      <xdr:spPr>
        <a:xfrm>
          <a:off x="13403794" y="1620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117326</xdr:rowOff>
    </xdr:from>
    <xdr:to>
      <xdr:col>18</xdr:col>
      <xdr:colOff>492125</xdr:colOff>
      <xdr:row>96</xdr:row>
      <xdr:rowOff>47476</xdr:rowOff>
    </xdr:to>
    <xdr:sp macro="" textlink="">
      <xdr:nvSpPr>
        <xdr:cNvPr id="705" name="フローチャート : 判断 704"/>
        <xdr:cNvSpPr/>
      </xdr:nvSpPr>
      <xdr:spPr>
        <a:xfrm>
          <a:off x="12763500" y="1640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64003</xdr:rowOff>
    </xdr:from>
    <xdr:ext cx="599010" cy="259045"/>
    <xdr:sp macro="" textlink="">
      <xdr:nvSpPr>
        <xdr:cNvPr id="706" name="テキスト ボックス 705"/>
        <xdr:cNvSpPr txBox="1"/>
      </xdr:nvSpPr>
      <xdr:spPr>
        <a:xfrm>
          <a:off x="12514794" y="161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118275</xdr:rowOff>
    </xdr:from>
    <xdr:to>
      <xdr:col>23</xdr:col>
      <xdr:colOff>568325</xdr:colOff>
      <xdr:row>97</xdr:row>
      <xdr:rowOff>48425</xdr:rowOff>
    </xdr:to>
    <xdr:sp macro="" textlink="">
      <xdr:nvSpPr>
        <xdr:cNvPr id="712" name="円/楕円 711"/>
        <xdr:cNvSpPr/>
      </xdr:nvSpPr>
      <xdr:spPr>
        <a:xfrm>
          <a:off x="16268700" y="165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96702</xdr:rowOff>
    </xdr:from>
    <xdr:ext cx="599010" cy="259045"/>
    <xdr:sp macro="" textlink="">
      <xdr:nvSpPr>
        <xdr:cNvPr id="713" name="公債費該当値テキスト"/>
        <xdr:cNvSpPr txBox="1"/>
      </xdr:nvSpPr>
      <xdr:spPr>
        <a:xfrm>
          <a:off x="16370300" y="1655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102,290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98490</xdr:rowOff>
    </xdr:from>
    <xdr:to>
      <xdr:col>22</xdr:col>
      <xdr:colOff>415925</xdr:colOff>
      <xdr:row>97</xdr:row>
      <xdr:rowOff>28640</xdr:rowOff>
    </xdr:to>
    <xdr:sp macro="" textlink="">
      <xdr:nvSpPr>
        <xdr:cNvPr id="714" name="円/楕円 713"/>
        <xdr:cNvSpPr/>
      </xdr:nvSpPr>
      <xdr:spPr>
        <a:xfrm>
          <a:off x="15430500" y="165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19767</xdr:rowOff>
    </xdr:from>
    <xdr:ext cx="599010" cy="259045"/>
    <xdr:sp macro="" textlink="">
      <xdr:nvSpPr>
        <xdr:cNvPr id="715" name="テキスト ボックス 714"/>
        <xdr:cNvSpPr txBox="1"/>
      </xdr:nvSpPr>
      <xdr:spPr>
        <a:xfrm>
          <a:off x="15181794" y="166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107,483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100357</xdr:rowOff>
    </xdr:from>
    <xdr:to>
      <xdr:col>21</xdr:col>
      <xdr:colOff>212725</xdr:colOff>
      <xdr:row>97</xdr:row>
      <xdr:rowOff>30507</xdr:rowOff>
    </xdr:to>
    <xdr:sp macro="" textlink="">
      <xdr:nvSpPr>
        <xdr:cNvPr id="716" name="円/楕円 715"/>
        <xdr:cNvSpPr/>
      </xdr:nvSpPr>
      <xdr:spPr>
        <a:xfrm>
          <a:off x="14541500" y="1655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21634</xdr:rowOff>
    </xdr:from>
    <xdr:ext cx="599010" cy="259045"/>
    <xdr:sp macro="" textlink="">
      <xdr:nvSpPr>
        <xdr:cNvPr id="717" name="テキスト ボックス 716"/>
        <xdr:cNvSpPr txBox="1"/>
      </xdr:nvSpPr>
      <xdr:spPr>
        <a:xfrm>
          <a:off x="14292794" y="1665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34165</xdr:rowOff>
    </xdr:from>
    <xdr:to>
      <xdr:col>20</xdr:col>
      <xdr:colOff>9525</xdr:colOff>
      <xdr:row>96</xdr:row>
      <xdr:rowOff>135765</xdr:rowOff>
    </xdr:to>
    <xdr:sp macro="" textlink="">
      <xdr:nvSpPr>
        <xdr:cNvPr id="718" name="円/楕円 717"/>
        <xdr:cNvSpPr/>
      </xdr:nvSpPr>
      <xdr:spPr>
        <a:xfrm>
          <a:off x="13652500" y="164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126892</xdr:rowOff>
    </xdr:from>
    <xdr:ext cx="599010" cy="259045"/>
    <xdr:sp macro="" textlink="">
      <xdr:nvSpPr>
        <xdr:cNvPr id="719" name="テキスト ボックス 718"/>
        <xdr:cNvSpPr txBox="1"/>
      </xdr:nvSpPr>
      <xdr:spPr>
        <a:xfrm>
          <a:off x="13403794" y="165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59201</xdr:rowOff>
    </xdr:from>
    <xdr:to>
      <xdr:col>18</xdr:col>
      <xdr:colOff>492125</xdr:colOff>
      <xdr:row>96</xdr:row>
      <xdr:rowOff>160801</xdr:rowOff>
    </xdr:to>
    <xdr:sp macro="" textlink="">
      <xdr:nvSpPr>
        <xdr:cNvPr id="720" name="円/楕円 719"/>
        <xdr:cNvSpPr/>
      </xdr:nvSpPr>
      <xdr:spPr>
        <a:xfrm>
          <a:off x="12763500" y="165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151928</xdr:rowOff>
    </xdr:from>
    <xdr:ext cx="599010" cy="259045"/>
    <xdr:sp macro="" textlink="">
      <xdr:nvSpPr>
        <xdr:cNvPr id="721" name="テキスト ボックス 720"/>
        <xdr:cNvSpPr txBox="1"/>
      </xdr:nvSpPr>
      <xdr:spPr>
        <a:xfrm>
          <a:off x="12514794" y="1661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76556</xdr:rowOff>
    </xdr:from>
    <xdr:to>
      <xdr:col>29</xdr:col>
      <xdr:colOff>568325</xdr:colOff>
      <xdr:row>39</xdr:row>
      <xdr:rowOff>6706</xdr:rowOff>
    </xdr:to>
    <xdr:sp macro="" textlink="">
      <xdr:nvSpPr>
        <xdr:cNvPr id="755" name="フローチャート : 判断 754"/>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23233</xdr:rowOff>
    </xdr:from>
    <xdr:ext cx="378565" cy="259045"/>
    <xdr:sp macro="" textlink="">
      <xdr:nvSpPr>
        <xdr:cNvPr id="756" name="テキスト ボックス 755"/>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60737</xdr:rowOff>
    </xdr:from>
    <xdr:to>
      <xdr:col>28</xdr:col>
      <xdr:colOff>365125</xdr:colOff>
      <xdr:row>38</xdr:row>
      <xdr:rowOff>162337</xdr:rowOff>
    </xdr:to>
    <xdr:sp macro="" textlink="">
      <xdr:nvSpPr>
        <xdr:cNvPr id="758" name="フローチャート : 判断 757"/>
        <xdr:cNvSpPr/>
      </xdr:nvSpPr>
      <xdr:spPr>
        <a:xfrm>
          <a:off x="19494500" y="657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7414</xdr:rowOff>
    </xdr:from>
    <xdr:ext cx="378565" cy="259045"/>
    <xdr:sp macro="" textlink="">
      <xdr:nvSpPr>
        <xdr:cNvPr id="759" name="テキスト ボックス 758"/>
        <xdr:cNvSpPr txBox="1"/>
      </xdr:nvSpPr>
      <xdr:spPr>
        <a:xfrm>
          <a:off x="19356017" y="635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97495</xdr:rowOff>
    </xdr:from>
    <xdr:to>
      <xdr:col>27</xdr:col>
      <xdr:colOff>161925</xdr:colOff>
      <xdr:row>38</xdr:row>
      <xdr:rowOff>27645</xdr:rowOff>
    </xdr:to>
    <xdr:sp macro="" textlink="">
      <xdr:nvSpPr>
        <xdr:cNvPr id="760" name="フローチャート : 判断 759"/>
        <xdr:cNvSpPr/>
      </xdr:nvSpPr>
      <xdr:spPr>
        <a:xfrm>
          <a:off x="18605500" y="64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44172</xdr:rowOff>
    </xdr:from>
    <xdr:ext cx="469744" cy="259045"/>
    <xdr:sp macro="" textlink="">
      <xdr:nvSpPr>
        <xdr:cNvPr id="761" name="テキスト ボックス 760"/>
        <xdr:cNvSpPr txBox="1"/>
      </xdr:nvSpPr>
      <xdr:spPr>
        <a:xfrm>
          <a:off x="18421427" y="621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・民生費は、住民一人当たり</a:t>
          </a:r>
          <a:r>
            <a:rPr lang="en-US" altLang="ja-JP" sz="1100" baseline="0">
              <a:solidFill>
                <a:schemeClr val="dk1"/>
              </a:solidFill>
              <a:effectLst/>
              <a:latin typeface="+mn-lt"/>
              <a:ea typeface="+mn-ea"/>
              <a:cs typeface="+mn-cs"/>
            </a:rPr>
            <a:t>206</a:t>
          </a:r>
          <a:r>
            <a:rPr lang="ja-JP" altLang="ja-JP" sz="1100" baseline="0">
              <a:solidFill>
                <a:schemeClr val="dk1"/>
              </a:solidFill>
              <a:effectLst/>
              <a:latin typeface="+mn-lt"/>
              <a:ea typeface="+mn-ea"/>
              <a:cs typeface="+mn-cs"/>
            </a:rPr>
            <a:t>千円となっている。決算額全体でみると、民生費のうち児童福祉行政に要する経費である児童福祉費が平成</a:t>
          </a:r>
          <a:r>
            <a:rPr lang="en-US" altLang="ja-JP" sz="1100" baseline="0">
              <a:solidFill>
                <a:schemeClr val="dk1"/>
              </a:solidFill>
              <a:effectLst/>
              <a:latin typeface="+mn-lt"/>
              <a:ea typeface="+mn-ea"/>
              <a:cs typeface="+mn-cs"/>
            </a:rPr>
            <a:t>25</a:t>
          </a:r>
          <a:r>
            <a:rPr lang="ja-JP" altLang="ja-JP" sz="1100" baseline="0">
              <a:solidFill>
                <a:schemeClr val="dk1"/>
              </a:solidFill>
              <a:effectLst/>
              <a:latin typeface="+mn-lt"/>
              <a:ea typeface="+mn-ea"/>
              <a:cs typeface="+mn-cs"/>
            </a:rPr>
            <a:t>年度から増嵩していることが要因となっている。これは保育園耐震改修事業に取り組んできたことによるものである。 </a:t>
          </a:r>
          <a:endParaRPr lang="ja-JP" altLang="ja-JP" sz="1400">
            <a:effectLst/>
          </a:endParaRPr>
        </a:p>
        <a:p>
          <a:pPr eaLnBrk="1" fontAlgn="auto" latinLnBrk="0" hangingPunct="1"/>
          <a:r>
            <a:rPr lang="ja-JP" altLang="ja-JP" sz="1100" baseline="0">
              <a:solidFill>
                <a:schemeClr val="dk1"/>
              </a:solidFill>
              <a:effectLst/>
              <a:latin typeface="+mn-lt"/>
              <a:ea typeface="+mn-ea"/>
              <a:cs typeface="+mn-cs"/>
            </a:rPr>
            <a:t>・災害復旧費は平成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a:t>
          </a:r>
          <a:r>
            <a:rPr lang="en-US" altLang="ja-JP" sz="1100" baseline="0">
              <a:solidFill>
                <a:schemeClr val="dk1"/>
              </a:solidFill>
              <a:effectLst/>
              <a:latin typeface="+mn-lt"/>
              <a:ea typeface="+mn-ea"/>
              <a:cs typeface="+mn-cs"/>
            </a:rPr>
            <a:t>7.9</a:t>
          </a:r>
          <a:r>
            <a:rPr lang="ja-JP" altLang="ja-JP" sz="1100" baseline="0">
              <a:solidFill>
                <a:schemeClr val="dk1"/>
              </a:solidFill>
              <a:effectLst/>
              <a:latin typeface="+mn-lt"/>
              <a:ea typeface="+mn-ea"/>
              <a:cs typeface="+mn-cs"/>
            </a:rPr>
            <a:t>南木曽町豪雨災害により住民一人当たり</a:t>
          </a:r>
          <a:r>
            <a:rPr lang="en-US" altLang="ja-JP" sz="1100" baseline="0">
              <a:solidFill>
                <a:schemeClr val="dk1"/>
              </a:solidFill>
              <a:effectLst/>
              <a:latin typeface="+mn-lt"/>
              <a:ea typeface="+mn-ea"/>
              <a:cs typeface="+mn-cs"/>
            </a:rPr>
            <a:t>31</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年度から類似団体より高い水準にある。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標準財政規模に対する割合の財政調整基金残高については、毎年の決算剰余金の積立により年々増加傾向にある。</a:t>
          </a:r>
          <a:endParaRPr lang="ja-JP" altLang="ja-JP" sz="1400">
            <a:effectLst/>
          </a:endParaRPr>
        </a:p>
        <a:p>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実質収支額については、平成２８年度繰越財源が多くなったことから減少した。</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単年度収支については、近年はおおむね横ばいとなっていたが、平成２８年度は前年度に比べ、歳入が減少、歳出が増加したことに加え、繰り越すべき財源が多くなったことから、４年ぶりにマイナス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特別会計を含めすべての会計において実質赤字はなし</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4041022</v>
      </c>
      <c r="BO4" s="381"/>
      <c r="BP4" s="381"/>
      <c r="BQ4" s="381"/>
      <c r="BR4" s="381"/>
      <c r="BS4" s="381"/>
      <c r="BT4" s="381"/>
      <c r="BU4" s="382"/>
      <c r="BV4" s="380">
        <v>4048326</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2.7</v>
      </c>
      <c r="CU4" s="387"/>
      <c r="CV4" s="387"/>
      <c r="CW4" s="387"/>
      <c r="CX4" s="387"/>
      <c r="CY4" s="387"/>
      <c r="CZ4" s="387"/>
      <c r="DA4" s="388"/>
      <c r="DB4" s="386">
        <v>4.8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3885974</v>
      </c>
      <c r="BO5" s="418"/>
      <c r="BP5" s="418"/>
      <c r="BQ5" s="418"/>
      <c r="BR5" s="418"/>
      <c r="BS5" s="418"/>
      <c r="BT5" s="418"/>
      <c r="BU5" s="419"/>
      <c r="BV5" s="417">
        <v>3880542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84.4</v>
      </c>
      <c r="CU5" s="415"/>
      <c r="CV5" s="415"/>
      <c r="CW5" s="415"/>
      <c r="CX5" s="415"/>
      <c r="CY5" s="415"/>
      <c r="CZ5" s="415"/>
      <c r="DA5" s="416"/>
      <c r="DB5" s="414">
        <v>82.8</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155048</v>
      </c>
      <c r="BO6" s="418"/>
      <c r="BP6" s="418"/>
      <c r="BQ6" s="418"/>
      <c r="BR6" s="418"/>
      <c r="BS6" s="418"/>
      <c r="BT6" s="418"/>
      <c r="BU6" s="419"/>
      <c r="BV6" s="417">
        <v>167784</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84.4</v>
      </c>
      <c r="CU6" s="455"/>
      <c r="CV6" s="455"/>
      <c r="CW6" s="455"/>
      <c r="CX6" s="455"/>
      <c r="CY6" s="455"/>
      <c r="CZ6" s="455"/>
      <c r="DA6" s="456"/>
      <c r="DB6" s="454">
        <v>82.8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88904</v>
      </c>
      <c r="BO7" s="418"/>
      <c r="BP7" s="418"/>
      <c r="BQ7" s="418"/>
      <c r="BR7" s="418"/>
      <c r="BS7" s="418"/>
      <c r="BT7" s="418"/>
      <c r="BU7" s="419"/>
      <c r="BV7" s="417">
        <v>44641</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2481547</v>
      </c>
      <c r="CU7" s="418"/>
      <c r="CV7" s="418"/>
      <c r="CW7" s="418"/>
      <c r="CX7" s="418"/>
      <c r="CY7" s="418"/>
      <c r="CZ7" s="418"/>
      <c r="DA7" s="419"/>
      <c r="DB7" s="417">
        <v>2544342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66144</v>
      </c>
      <c r="BO8" s="418"/>
      <c r="BP8" s="418"/>
      <c r="BQ8" s="418"/>
      <c r="BR8" s="418"/>
      <c r="BS8" s="418"/>
      <c r="BT8" s="418"/>
      <c r="BU8" s="419"/>
      <c r="BV8" s="417">
        <v>123143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0.24</v>
      </c>
      <c r="CU8" s="458"/>
      <c r="CV8" s="458"/>
      <c r="CW8" s="458"/>
      <c r="CX8" s="458"/>
      <c r="CY8" s="458"/>
      <c r="CZ8" s="458"/>
      <c r="DA8" s="459"/>
      <c r="DB8" s="457">
        <v>0.23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4313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-56999</v>
      </c>
      <c r="BO9" s="418"/>
      <c r="BP9" s="418"/>
      <c r="BQ9" s="418"/>
      <c r="BR9" s="418"/>
      <c r="BS9" s="418"/>
      <c r="BT9" s="418"/>
      <c r="BU9" s="419"/>
      <c r="BV9" s="417">
        <v>42711</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15.6</v>
      </c>
      <c r="CU9" s="415"/>
      <c r="CV9" s="415"/>
      <c r="CW9" s="415"/>
      <c r="CX9" s="415"/>
      <c r="CY9" s="415"/>
      <c r="CZ9" s="415"/>
      <c r="DA9" s="416"/>
      <c r="DB9" s="414">
        <v>15.8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4810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32</v>
      </c>
      <c r="BO10" s="418"/>
      <c r="BP10" s="418"/>
      <c r="BQ10" s="418"/>
      <c r="BR10" s="418"/>
      <c r="BS10" s="418"/>
      <c r="BT10" s="418"/>
      <c r="BU10" s="419"/>
      <c r="BV10" s="417">
        <v>105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v>21400</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4344</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4310</v>
      </c>
      <c r="S13" s="499"/>
      <c r="T13" s="499"/>
      <c r="U13" s="499"/>
      <c r="V13" s="500"/>
      <c r="W13" s="433" t="s">
        <v>125</v>
      </c>
      <c r="X13" s="434"/>
      <c r="Y13" s="434"/>
      <c r="Z13" s="434"/>
      <c r="AA13" s="434"/>
      <c r="AB13" s="424"/>
      <c r="AC13" s="468">
        <v>210</v>
      </c>
      <c r="AD13" s="469"/>
      <c r="AE13" s="469"/>
      <c r="AF13" s="469"/>
      <c r="AG13" s="508"/>
      <c r="AH13" s="468">
        <v>145</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-56967</v>
      </c>
      <c r="BO13" s="418"/>
      <c r="BP13" s="418"/>
      <c r="BQ13" s="418"/>
      <c r="BR13" s="418"/>
      <c r="BS13" s="418"/>
      <c r="BT13" s="418"/>
      <c r="BU13" s="419"/>
      <c r="BV13" s="417">
        <v>64216</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6.9</v>
      </c>
      <c r="CU13" s="415"/>
      <c r="CV13" s="415"/>
      <c r="CW13" s="415"/>
      <c r="CX13" s="415"/>
      <c r="CY13" s="415"/>
      <c r="CZ13" s="415"/>
      <c r="DA13" s="416"/>
      <c r="DB13" s="414">
        <v>7.1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4410</v>
      </c>
      <c r="S14" s="499"/>
      <c r="T14" s="499"/>
      <c r="U14" s="499"/>
      <c r="V14" s="500"/>
      <c r="W14" s="407"/>
      <c r="X14" s="408"/>
      <c r="Y14" s="408"/>
      <c r="Z14" s="408"/>
      <c r="AA14" s="408"/>
      <c r="AB14" s="397"/>
      <c r="AC14" s="501">
        <v>9.3000000000000007</v>
      </c>
      <c r="AD14" s="502"/>
      <c r="AE14" s="502"/>
      <c r="AF14" s="502"/>
      <c r="AG14" s="503"/>
      <c r="AH14" s="501">
        <v>6.3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12.5</v>
      </c>
      <c r="CU14" s="513"/>
      <c r="CV14" s="513"/>
      <c r="CW14" s="513"/>
      <c r="CX14" s="513"/>
      <c r="CY14" s="513"/>
      <c r="CZ14" s="513"/>
      <c r="DA14" s="514"/>
      <c r="DB14" s="512">
        <v>16.100000000000001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4384</v>
      </c>
      <c r="S15" s="499"/>
      <c r="T15" s="499"/>
      <c r="U15" s="499"/>
      <c r="V15" s="500"/>
      <c r="W15" s="433" t="s">
        <v>132</v>
      </c>
      <c r="X15" s="434"/>
      <c r="Y15" s="434"/>
      <c r="Z15" s="434"/>
      <c r="AA15" s="434"/>
      <c r="AB15" s="424"/>
      <c r="AC15" s="468">
        <v>796</v>
      </c>
      <c r="AD15" s="469"/>
      <c r="AE15" s="469"/>
      <c r="AF15" s="469"/>
      <c r="AG15" s="508"/>
      <c r="AH15" s="468">
        <v>856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539003</v>
      </c>
      <c r="BO15" s="381"/>
      <c r="BP15" s="381"/>
      <c r="BQ15" s="381"/>
      <c r="BR15" s="381"/>
      <c r="BS15" s="381"/>
      <c r="BT15" s="381"/>
      <c r="BU15" s="382"/>
      <c r="BV15" s="380">
        <v>546185</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35.299999999999997</v>
      </c>
      <c r="AD16" s="502"/>
      <c r="AE16" s="502"/>
      <c r="AF16" s="502"/>
      <c r="AG16" s="503"/>
      <c r="AH16" s="501">
        <v>37</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2243704</v>
      </c>
      <c r="BO16" s="418"/>
      <c r="BP16" s="418"/>
      <c r="BQ16" s="418"/>
      <c r="BR16" s="418"/>
      <c r="BS16" s="418"/>
      <c r="BT16" s="418"/>
      <c r="BU16" s="419"/>
      <c r="BV16" s="417">
        <v>2274880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1252</v>
      </c>
      <c r="AD17" s="469"/>
      <c r="AE17" s="469"/>
      <c r="AF17" s="469"/>
      <c r="AG17" s="508"/>
      <c r="AH17" s="468">
        <v>1314</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677245</v>
      </c>
      <c r="BO17" s="418"/>
      <c r="BP17" s="418"/>
      <c r="BQ17" s="418"/>
      <c r="BR17" s="418"/>
      <c r="BS17" s="418"/>
      <c r="BT17" s="418"/>
      <c r="BU17" s="419"/>
      <c r="BV17" s="417">
        <v>686673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215.93</v>
      </c>
      <c r="M18" s="530"/>
      <c r="N18" s="530"/>
      <c r="O18" s="530"/>
      <c r="P18" s="530"/>
      <c r="Q18" s="530"/>
      <c r="R18" s="531"/>
      <c r="S18" s="531"/>
      <c r="T18" s="531"/>
      <c r="U18" s="531"/>
      <c r="V18" s="532"/>
      <c r="W18" s="435"/>
      <c r="X18" s="436"/>
      <c r="Y18" s="436"/>
      <c r="Z18" s="436"/>
      <c r="AA18" s="436"/>
      <c r="AB18" s="427"/>
      <c r="AC18" s="533">
        <v>55.4</v>
      </c>
      <c r="AD18" s="534"/>
      <c r="AE18" s="534"/>
      <c r="AF18" s="534"/>
      <c r="AG18" s="535"/>
      <c r="AH18" s="533">
        <v>56.8</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2051878</v>
      </c>
      <c r="BO18" s="418"/>
      <c r="BP18" s="418"/>
      <c r="BQ18" s="418"/>
      <c r="BR18" s="418"/>
      <c r="BS18" s="418"/>
      <c r="BT18" s="418"/>
      <c r="BU18" s="419"/>
      <c r="BV18" s="417">
        <v>2061046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20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2801605</v>
      </c>
      <c r="BO19" s="418"/>
      <c r="BP19" s="418"/>
      <c r="BQ19" s="418"/>
      <c r="BR19" s="418"/>
      <c r="BS19" s="418"/>
      <c r="BT19" s="418"/>
      <c r="BU19" s="419"/>
      <c r="BV19" s="417">
        <v>2936925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1713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3747888</v>
      </c>
      <c r="BO23" s="418"/>
      <c r="BP23" s="418"/>
      <c r="BQ23" s="418"/>
      <c r="BR23" s="418"/>
      <c r="BS23" s="418"/>
      <c r="BT23" s="418"/>
      <c r="BU23" s="419"/>
      <c r="BV23" s="417">
        <v>3690858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5500</v>
      </c>
      <c r="R24" s="469"/>
      <c r="S24" s="469"/>
      <c r="T24" s="469"/>
      <c r="U24" s="469"/>
      <c r="V24" s="508"/>
      <c r="W24" s="563"/>
      <c r="X24" s="551"/>
      <c r="Y24" s="552"/>
      <c r="Z24" s="467" t="s">
        <v>156</v>
      </c>
      <c r="AA24" s="447"/>
      <c r="AB24" s="447"/>
      <c r="AC24" s="447"/>
      <c r="AD24" s="447"/>
      <c r="AE24" s="447"/>
      <c r="AF24" s="447"/>
      <c r="AG24" s="448"/>
      <c r="AH24" s="468">
        <v>77</v>
      </c>
      <c r="AI24" s="469"/>
      <c r="AJ24" s="469"/>
      <c r="AK24" s="469"/>
      <c r="AL24" s="508"/>
      <c r="AM24" s="468">
        <v>232848</v>
      </c>
      <c r="AN24" s="469"/>
      <c r="AO24" s="469"/>
      <c r="AP24" s="469"/>
      <c r="AQ24" s="469"/>
      <c r="AR24" s="508"/>
      <c r="AS24" s="468">
        <v>3024</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3700950</v>
      </c>
      <c r="BO24" s="418"/>
      <c r="BP24" s="418"/>
      <c r="BQ24" s="418"/>
      <c r="BR24" s="418"/>
      <c r="BS24" s="418"/>
      <c r="BT24" s="418"/>
      <c r="BU24" s="419"/>
      <c r="BV24" s="417">
        <v>3635690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5350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t="s">
        <v>122</v>
      </c>
      <c r="BO25" s="381"/>
      <c r="BP25" s="381"/>
      <c r="BQ25" s="381"/>
      <c r="BR25" s="381"/>
      <c r="BS25" s="381"/>
      <c r="BT25" s="381"/>
      <c r="BU25" s="382"/>
      <c r="BV25" s="380">
        <v>110000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5200</v>
      </c>
      <c r="R26" s="469"/>
      <c r="S26" s="469"/>
      <c r="T26" s="469"/>
      <c r="U26" s="469"/>
      <c r="V26" s="508"/>
      <c r="W26" s="563"/>
      <c r="X26" s="551"/>
      <c r="Y26" s="552"/>
      <c r="Z26" s="467" t="s">
        <v>162</v>
      </c>
      <c r="AA26" s="573"/>
      <c r="AB26" s="573"/>
      <c r="AC26" s="573"/>
      <c r="AD26" s="573"/>
      <c r="AE26" s="573"/>
      <c r="AF26" s="573"/>
      <c r="AG26" s="574"/>
      <c r="AH26" s="468">
        <v>3</v>
      </c>
      <c r="AI26" s="469"/>
      <c r="AJ26" s="469"/>
      <c r="AK26" s="469"/>
      <c r="AL26" s="508"/>
      <c r="AM26" s="468">
        <v>8040</v>
      </c>
      <c r="AN26" s="469"/>
      <c r="AO26" s="469"/>
      <c r="AP26" s="469"/>
      <c r="AQ26" s="469"/>
      <c r="AR26" s="508"/>
      <c r="AS26" s="468">
        <v>2680</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2420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89000</v>
      </c>
      <c r="BO27" s="587"/>
      <c r="BP27" s="587"/>
      <c r="BQ27" s="587"/>
      <c r="BR27" s="587"/>
      <c r="BS27" s="587"/>
      <c r="BT27" s="587"/>
      <c r="BU27" s="588"/>
      <c r="BV27" s="586">
        <v>89000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1700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780723</v>
      </c>
      <c r="BO28" s="381"/>
      <c r="BP28" s="381"/>
      <c r="BQ28" s="381"/>
      <c r="BR28" s="381"/>
      <c r="BS28" s="381"/>
      <c r="BT28" s="381"/>
      <c r="BU28" s="382"/>
      <c r="BV28" s="380">
        <v>718691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8</v>
      </c>
      <c r="M29" s="469"/>
      <c r="N29" s="469"/>
      <c r="O29" s="469"/>
      <c r="P29" s="508"/>
      <c r="Q29" s="468">
        <v>1500</v>
      </c>
      <c r="R29" s="469"/>
      <c r="S29" s="469"/>
      <c r="T29" s="469"/>
      <c r="U29" s="469"/>
      <c r="V29" s="508"/>
      <c r="W29" s="564"/>
      <c r="X29" s="565"/>
      <c r="Y29" s="566"/>
      <c r="Z29" s="467" t="s">
        <v>172</v>
      </c>
      <c r="AA29" s="447"/>
      <c r="AB29" s="447"/>
      <c r="AC29" s="447"/>
      <c r="AD29" s="447"/>
      <c r="AE29" s="447"/>
      <c r="AF29" s="447"/>
      <c r="AG29" s="448"/>
      <c r="AH29" s="468">
        <v>77</v>
      </c>
      <c r="AI29" s="469"/>
      <c r="AJ29" s="469"/>
      <c r="AK29" s="469"/>
      <c r="AL29" s="508"/>
      <c r="AM29" s="468">
        <v>232848</v>
      </c>
      <c r="AN29" s="469"/>
      <c r="AO29" s="469"/>
      <c r="AP29" s="469"/>
      <c r="AQ29" s="469"/>
      <c r="AR29" s="508"/>
      <c r="AS29" s="468">
        <v>3024</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360421</v>
      </c>
      <c r="BO29" s="418"/>
      <c r="BP29" s="418"/>
      <c r="BQ29" s="418"/>
      <c r="BR29" s="418"/>
      <c r="BS29" s="418"/>
      <c r="BT29" s="418"/>
      <c r="BU29" s="419"/>
      <c r="BV29" s="417">
        <v>320418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95.9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658584</v>
      </c>
      <c r="BO30" s="587"/>
      <c r="BP30" s="587"/>
      <c r="BQ30" s="587"/>
      <c r="BR30" s="587"/>
      <c r="BS30" s="587"/>
      <c r="BT30" s="587"/>
      <c r="BU30" s="588"/>
      <c r="BV30" s="586">
        <v>663802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南木曽町国民健康保険特別会計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木曽広域連合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南木曽町後期高齢者医療特別会計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南木曽町下水道事業特別会計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　　（一般会計）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南木曽町営妻籠宿有料駐車場特別会計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7</v>
      </c>
      <c r="BF36" s="598"/>
      <c r="BG36" s="599" t="str">
        <f>IF('各会計、関係団体の財政状況及び健全化判断比率'!B33="","",'各会計、関係団体の財政状況及び健全化判断比率'!B33)</f>
        <v>南木曽町農業集落排水事業特別会計</v>
      </c>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　　（一般会計（下水道））</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8</v>
      </c>
      <c r="BF37" s="598"/>
      <c r="BG37" s="599" t="str">
        <f>IF('各会計、関係団体の財政状況及び健全化判断比率'!B34="","",'各会計、関係団体の財政状況及び健全化判断比率'!B34)</f>
        <v>南木曽町浄化槽市町村整備推進事業特別会計</v>
      </c>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　　（介護保険特別会計）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長野県市町村自治振興組合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長野県後期高齢者医療広域連合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　　（一般会計）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　　（後期高齢者医療事業会計）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長野県市町村総合事務組合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　　（一般会計）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527</v>
      </c>
      <c r="D34" s="1184"/>
      <c r="E34" s="1185"/>
      <c r="F34" s="32">
        <v>2.63</v>
      </c>
      <c r="G34" s="33">
        <v>2.86</v>
      </c>
      <c r="H34" s="33">
        <v>3.24</v>
      </c>
      <c r="I34" s="33">
        <v>4.83</v>
      </c>
      <c r="J34" s="34">
        <v>2.66</v>
      </c>
      <c r="K34" s="22"/>
      <c r="L34" s="22"/>
      <c r="M34" s="22"/>
      <c r="N34" s="22"/>
      <c r="O34" s="22"/>
      <c r="P34" s="22"/>
    </row>
    <row r="35" spans="1:16" ht="39" customHeight="1" x14ac:dyDescent="0.15">
      <c r="A35" s="22"/>
      <c r="B35" s="35"/>
      <c r="C35" s="1178" t="s">
        <v>528</v>
      </c>
      <c r="D35" s="1179"/>
      <c r="E35" s="1180"/>
      <c r="F35" s="36">
        <v>1.72</v>
      </c>
      <c r="G35" s="37">
        <v>2.08</v>
      </c>
      <c r="H35" s="37">
        <v>1.17</v>
      </c>
      <c r="I35" s="37">
        <v>2.0499999999999998</v>
      </c>
      <c r="J35" s="38">
        <v>1.67</v>
      </c>
      <c r="K35" s="22"/>
      <c r="L35" s="22"/>
      <c r="M35" s="22"/>
      <c r="N35" s="22"/>
      <c r="O35" s="22"/>
      <c r="P35" s="22"/>
    </row>
    <row r="36" spans="1:16" ht="39" customHeight="1" x14ac:dyDescent="0.15">
      <c r="A36" s="22"/>
      <c r="B36" s="35"/>
      <c r="C36" s="1178" t="s">
        <v>529</v>
      </c>
      <c r="D36" s="1179"/>
      <c r="E36" s="1180"/>
      <c r="F36" s="36">
        <v>0.02</v>
      </c>
      <c r="G36" s="37">
        <v>0.11</v>
      </c>
      <c r="H36" s="37">
        <v>0.02</v>
      </c>
      <c r="I36" s="37">
        <v>0.05</v>
      </c>
      <c r="J36" s="38">
        <v>0.12</v>
      </c>
      <c r="K36" s="22"/>
      <c r="L36" s="22"/>
      <c r="M36" s="22"/>
      <c r="N36" s="22"/>
      <c r="O36" s="22"/>
      <c r="P36" s="22"/>
    </row>
    <row r="37" spans="1:16" ht="39" customHeight="1" x14ac:dyDescent="0.15">
      <c r="A37" s="22"/>
      <c r="B37" s="35"/>
      <c r="C37" s="1178" t="s">
        <v>530</v>
      </c>
      <c r="D37" s="1179"/>
      <c r="E37" s="1180"/>
      <c r="F37" s="36">
        <v>0.08</v>
      </c>
      <c r="G37" s="37">
        <v>0.17</v>
      </c>
      <c r="H37" s="37">
        <v>0.02</v>
      </c>
      <c r="I37" s="37">
        <v>0.28999999999999998</v>
      </c>
      <c r="J37" s="38">
        <v>0.12</v>
      </c>
      <c r="K37" s="22"/>
      <c r="L37" s="22"/>
      <c r="M37" s="22"/>
      <c r="N37" s="22"/>
      <c r="O37" s="22"/>
      <c r="P37" s="22"/>
    </row>
    <row r="38" spans="1:16" ht="39" customHeight="1" x14ac:dyDescent="0.15">
      <c r="A38" s="22"/>
      <c r="B38" s="35"/>
      <c r="C38" s="1178" t="s">
        <v>531</v>
      </c>
      <c r="D38" s="1179"/>
      <c r="E38" s="1180"/>
      <c r="F38" s="36">
        <v>0.06</v>
      </c>
      <c r="G38" s="37">
        <v>0.22</v>
      </c>
      <c r="H38" s="37">
        <v>7.0000000000000007E-2</v>
      </c>
      <c r="I38" s="37">
        <v>0.06</v>
      </c>
      <c r="J38" s="38">
        <v>0.09</v>
      </c>
      <c r="K38" s="22"/>
      <c r="L38" s="22"/>
      <c r="M38" s="22"/>
      <c r="N38" s="22"/>
      <c r="O38" s="22"/>
      <c r="P38" s="22"/>
    </row>
    <row r="39" spans="1:16" ht="39" customHeight="1" x14ac:dyDescent="0.15">
      <c r="A39" s="22"/>
      <c r="B39" s="35"/>
      <c r="C39" s="1178" t="s">
        <v>532</v>
      </c>
      <c r="D39" s="1179"/>
      <c r="E39" s="1180"/>
      <c r="F39" s="36">
        <v>0.01</v>
      </c>
      <c r="G39" s="37">
        <v>0.04</v>
      </c>
      <c r="H39" s="37">
        <v>0.02</v>
      </c>
      <c r="I39" s="37">
        <v>0.03</v>
      </c>
      <c r="J39" s="38">
        <v>0.04</v>
      </c>
      <c r="K39" s="22"/>
      <c r="L39" s="22"/>
      <c r="M39" s="22"/>
      <c r="N39" s="22"/>
      <c r="O39" s="22"/>
      <c r="P39" s="22"/>
    </row>
    <row r="40" spans="1:16" ht="39" customHeight="1" x14ac:dyDescent="0.15">
      <c r="A40" s="22"/>
      <c r="B40" s="35"/>
      <c r="C40" s="1178" t="s">
        <v>533</v>
      </c>
      <c r="D40" s="1179"/>
      <c r="E40" s="1180"/>
      <c r="F40" s="36">
        <v>0.05</v>
      </c>
      <c r="G40" s="37">
        <v>7.0000000000000007E-2</v>
      </c>
      <c r="H40" s="37">
        <v>7.0000000000000007E-2</v>
      </c>
      <c r="I40" s="37">
        <v>0.02</v>
      </c>
      <c r="J40" s="38">
        <v>0.03</v>
      </c>
      <c r="K40" s="22"/>
      <c r="L40" s="22"/>
      <c r="M40" s="22"/>
      <c r="N40" s="22"/>
      <c r="O40" s="22"/>
      <c r="P40" s="22"/>
    </row>
    <row r="41" spans="1:16" ht="39" customHeight="1" x14ac:dyDescent="0.15">
      <c r="A41" s="22"/>
      <c r="B41" s="35"/>
      <c r="C41" s="1178" t="s">
        <v>534</v>
      </c>
      <c r="D41" s="1179"/>
      <c r="E41" s="1180"/>
      <c r="F41" s="36">
        <v>0.01</v>
      </c>
      <c r="G41" s="37">
        <v>0.01</v>
      </c>
      <c r="H41" s="37">
        <v>0.01</v>
      </c>
      <c r="I41" s="37">
        <v>0.01</v>
      </c>
      <c r="J41" s="38">
        <v>0.02</v>
      </c>
      <c r="K41" s="22"/>
      <c r="L41" s="22"/>
      <c r="M41" s="22"/>
      <c r="N41" s="22"/>
      <c r="O41" s="22"/>
      <c r="P41" s="22"/>
    </row>
    <row r="42" spans="1:16" ht="39" customHeight="1" x14ac:dyDescent="0.15">
      <c r="A42" s="22"/>
      <c r="B42" s="39"/>
      <c r="C42" s="1178" t="s">
        <v>535</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536</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552</v>
      </c>
      <c r="L45" s="60">
        <v>519</v>
      </c>
      <c r="M45" s="60">
        <v>465</v>
      </c>
      <c r="N45" s="60">
        <v>453</v>
      </c>
      <c r="O45" s="61">
        <v>444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186</v>
      </c>
      <c r="L48" s="64">
        <v>171</v>
      </c>
      <c r="M48" s="64">
        <v>174</v>
      </c>
      <c r="N48" s="64">
        <v>164</v>
      </c>
      <c r="O48" s="65">
        <v>158</v>
      </c>
      <c r="P48" s="48"/>
      <c r="Q48" s="48"/>
      <c r="R48" s="48"/>
      <c r="S48" s="48"/>
      <c r="T48" s="48"/>
      <c r="U48" s="48"/>
    </row>
    <row r="49" spans="1:21" ht="30.75" customHeight="1" x14ac:dyDescent="0.15">
      <c r="A49" s="48"/>
      <c r="B49" s="1196"/>
      <c r="C49" s="1197"/>
      <c r="D49" s="62"/>
      <c r="E49" s="1188" t="s">
        <v>16</v>
      </c>
      <c r="F49" s="1188"/>
      <c r="G49" s="1188"/>
      <c r="H49" s="1188"/>
      <c r="I49" s="1188"/>
      <c r="J49" s="1189"/>
      <c r="K49" s="63">
        <v>16</v>
      </c>
      <c r="L49" s="64">
        <v>12</v>
      </c>
      <c r="M49" s="64">
        <v>13</v>
      </c>
      <c r="N49" s="64">
        <v>10</v>
      </c>
      <c r="O49" s="65">
        <v>16</v>
      </c>
      <c r="P49" s="48"/>
      <c r="Q49" s="48"/>
      <c r="R49" s="48"/>
      <c r="S49" s="48"/>
      <c r="T49" s="48"/>
      <c r="U49" s="48"/>
    </row>
    <row r="50" spans="1:21" ht="30.75" customHeight="1" x14ac:dyDescent="0.15">
      <c r="A50" s="48"/>
      <c r="B50" s="1196"/>
      <c r="C50" s="1197"/>
      <c r="D50" s="62"/>
      <c r="E50" s="1188" t="s">
        <v>17</v>
      </c>
      <c r="F50" s="1188"/>
      <c r="G50" s="1188"/>
      <c r="H50" s="1188"/>
      <c r="I50" s="1188"/>
      <c r="J50" s="1189"/>
      <c r="K50" s="63">
        <v>5</v>
      </c>
      <c r="L50" s="64">
        <v>3</v>
      </c>
      <c r="M50" s="64">
        <v>3</v>
      </c>
      <c r="N50" s="64">
        <v>3</v>
      </c>
      <c r="O50" s="65" t="s">
        <v>480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562</v>
      </c>
      <c r="L52" s="64">
        <v>545</v>
      </c>
      <c r="M52" s="64">
        <v>519</v>
      </c>
      <c r="N52" s="64">
        <v>490</v>
      </c>
      <c r="O52" s="65">
        <v>473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197</v>
      </c>
      <c r="L53" s="69">
        <v>160</v>
      </c>
      <c r="M53" s="69">
        <v>136</v>
      </c>
      <c r="N53" s="69">
        <v>140</v>
      </c>
      <c r="O53" s="70">
        <v>145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4300</v>
      </c>
      <c r="J41" s="83">
        <v>4039</v>
      </c>
      <c r="K41" s="83">
        <v>3837</v>
      </c>
      <c r="L41" s="83">
        <v>3691</v>
      </c>
      <c r="M41" s="84">
        <v>3748</v>
      </c>
    </row>
    <row r="42" spans="2:13" ht="27.75" customHeight="1" x14ac:dyDescent="0.15">
      <c r="B42" s="1204"/>
      <c r="C42" s="1205"/>
      <c r="D42" s="85"/>
      <c r="E42" s="1210" t="s">
        <v>26</v>
      </c>
      <c r="F42" s="1210"/>
      <c r="G42" s="1210"/>
      <c r="H42" s="1211"/>
      <c r="I42" s="86">
        <v>9</v>
      </c>
      <c r="J42" s="87">
        <v>5</v>
      </c>
      <c r="K42" s="87">
        <v>3</v>
      </c>
      <c r="L42" s="87" t="s">
        <v>480</v>
      </c>
      <c r="M42" s="88" t="s">
        <v>480</v>
      </c>
    </row>
    <row r="43" spans="2:13" ht="27.75" customHeight="1" x14ac:dyDescent="0.15">
      <c r="B43" s="1204"/>
      <c r="C43" s="1205"/>
      <c r="D43" s="85"/>
      <c r="E43" s="1210" t="s">
        <v>27</v>
      </c>
      <c r="F43" s="1210"/>
      <c r="G43" s="1210"/>
      <c r="H43" s="1211"/>
      <c r="I43" s="86">
        <v>2302</v>
      </c>
      <c r="J43" s="87">
        <v>2180</v>
      </c>
      <c r="K43" s="87">
        <v>2081</v>
      </c>
      <c r="L43" s="87">
        <v>1994</v>
      </c>
      <c r="M43" s="88">
        <v>1932</v>
      </c>
    </row>
    <row r="44" spans="2:13" ht="27.75" customHeight="1" x14ac:dyDescent="0.15">
      <c r="B44" s="1204"/>
      <c r="C44" s="1205"/>
      <c r="D44" s="85"/>
      <c r="E44" s="1210" t="s">
        <v>28</v>
      </c>
      <c r="F44" s="1210"/>
      <c r="G44" s="1210"/>
      <c r="H44" s="1211"/>
      <c r="I44" s="86">
        <v>83</v>
      </c>
      <c r="J44" s="87">
        <v>104</v>
      </c>
      <c r="K44" s="87">
        <v>92</v>
      </c>
      <c r="L44" s="87">
        <v>83</v>
      </c>
      <c r="M44" s="88">
        <v>126</v>
      </c>
    </row>
    <row r="45" spans="2:13" ht="27.75" customHeight="1" x14ac:dyDescent="0.15">
      <c r="B45" s="1204"/>
      <c r="C45" s="1205"/>
      <c r="D45" s="85"/>
      <c r="E45" s="1210" t="s">
        <v>29</v>
      </c>
      <c r="F45" s="1210"/>
      <c r="G45" s="1210"/>
      <c r="H45" s="1211"/>
      <c r="I45" s="86">
        <v>873</v>
      </c>
      <c r="J45" s="87">
        <v>910</v>
      </c>
      <c r="K45" s="87">
        <v>875</v>
      </c>
      <c r="L45" s="87">
        <v>845</v>
      </c>
      <c r="M45" s="88">
        <v>843</v>
      </c>
    </row>
    <row r="46" spans="2:13" ht="27.75" customHeight="1" x14ac:dyDescent="0.15">
      <c r="B46" s="1204"/>
      <c r="C46" s="1205"/>
      <c r="D46" s="89"/>
      <c r="E46" s="1210" t="s">
        <v>30</v>
      </c>
      <c r="F46" s="1210"/>
      <c r="G46" s="1210"/>
      <c r="H46" s="1211"/>
      <c r="I46" s="86" t="s">
        <v>480</v>
      </c>
      <c r="J46" s="87" t="s">
        <v>480</v>
      </c>
      <c r="K46" s="87" t="s">
        <v>480</v>
      </c>
      <c r="L46" s="87" t="s">
        <v>480</v>
      </c>
      <c r="M46" s="88" t="s">
        <v>480</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1590</v>
      </c>
      <c r="J50" s="87">
        <v>1620</v>
      </c>
      <c r="K50" s="87">
        <v>1671</v>
      </c>
      <c r="L50" s="87">
        <v>1850</v>
      </c>
      <c r="M50" s="88">
        <v>1955</v>
      </c>
    </row>
    <row r="51" spans="2:13" ht="27.75" customHeight="1" x14ac:dyDescent="0.15">
      <c r="B51" s="1204"/>
      <c r="C51" s="1205"/>
      <c r="D51" s="85"/>
      <c r="E51" s="1210" t="s">
        <v>36</v>
      </c>
      <c r="F51" s="1210"/>
      <c r="G51" s="1210"/>
      <c r="H51" s="1211"/>
      <c r="I51" s="86">
        <v>194</v>
      </c>
      <c r="J51" s="87">
        <v>162</v>
      </c>
      <c r="K51" s="87">
        <v>56</v>
      </c>
      <c r="L51" s="87">
        <v>46</v>
      </c>
      <c r="M51" s="88">
        <v>38</v>
      </c>
    </row>
    <row r="52" spans="2:13" ht="27.75" customHeight="1" x14ac:dyDescent="0.15">
      <c r="B52" s="1206"/>
      <c r="C52" s="1207"/>
      <c r="D52" s="85"/>
      <c r="E52" s="1210" t="s">
        <v>37</v>
      </c>
      <c r="F52" s="1210"/>
      <c r="G52" s="1210"/>
      <c r="H52" s="1211"/>
      <c r="I52" s="86">
        <v>4633</v>
      </c>
      <c r="J52" s="87">
        <v>4592</v>
      </c>
      <c r="K52" s="87">
        <v>4458</v>
      </c>
      <c r="L52" s="87">
        <v>4383</v>
      </c>
      <c r="M52" s="88">
        <v>4402</v>
      </c>
    </row>
    <row r="53" spans="2:13" ht="27.75" customHeight="1" thickBot="1" x14ac:dyDescent="0.2">
      <c r="B53" s="1217" t="s">
        <v>38</v>
      </c>
      <c r="C53" s="1218"/>
      <c r="D53" s="92"/>
      <c r="E53" s="1219" t="s">
        <v>39</v>
      </c>
      <c r="F53" s="1219"/>
      <c r="G53" s="1219"/>
      <c r="H53" s="1220"/>
      <c r="I53" s="93">
        <v>1149</v>
      </c>
      <c r="J53" s="94">
        <v>864</v>
      </c>
      <c r="K53" s="94">
        <v>701</v>
      </c>
      <c r="L53" s="94">
        <v>333</v>
      </c>
      <c r="M53" s="95">
        <v>254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556</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557</v>
      </c>
    </row>
    <row r="50" spans="1:17" x14ac:dyDescent="0.15">
      <c r="B50" s="250"/>
      <c r="C50" s="246"/>
      <c r="D50" s="246"/>
      <c r="E50" s="246"/>
      <c r="F50" s="246"/>
      <c r="G50" s="1242"/>
      <c r="H50" s="1243"/>
      <c r="I50" s="1243"/>
      <c r="J50" s="1244"/>
      <c r="K50" s="356" t="s">
        <v>520</v>
      </c>
      <c r="L50" s="356" t="s">
        <v>521</v>
      </c>
      <c r="M50" s="356" t="s">
        <v>522</v>
      </c>
      <c r="N50" s="356" t="s">
        <v>523</v>
      </c>
      <c r="O50" s="356" t="s">
        <v>524</v>
      </c>
    </row>
    <row r="51" spans="1:17" x14ac:dyDescent="0.15">
      <c r="B51" s="250"/>
      <c r="C51" s="246"/>
      <c r="D51" s="246"/>
      <c r="E51" s="246"/>
      <c r="F51" s="246"/>
      <c r="G51" s="1245" t="s">
        <v>558</v>
      </c>
      <c r="H51" s="1246"/>
      <c r="I51" s="1251" t="s">
        <v>559</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560</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561</v>
      </c>
      <c r="H55" s="1226"/>
      <c r="I55" s="1231" t="s">
        <v>559</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560</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556</v>
      </c>
      <c r="I64" s="354"/>
      <c r="J64" s="354"/>
      <c r="K64" s="354"/>
      <c r="L64" s="246"/>
      <c r="M64" s="246"/>
      <c r="N64" s="246"/>
      <c r="O64" s="246"/>
    </row>
    <row r="65" spans="2:30" x14ac:dyDescent="0.15">
      <c r="B65" s="250"/>
      <c r="C65" s="246"/>
      <c r="D65" s="246"/>
      <c r="E65" s="246"/>
      <c r="F65" s="246"/>
      <c r="G65" s="1233" t="s">
        <v>565</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2"/>
      <c r="H72" s="1243"/>
      <c r="I72" s="1243"/>
      <c r="J72" s="1244"/>
      <c r="K72" s="356" t="s">
        <v>520</v>
      </c>
      <c r="L72" s="356" t="s">
        <v>521</v>
      </c>
      <c r="M72" s="356" t="s">
        <v>522</v>
      </c>
      <c r="N72" s="356" t="s">
        <v>523</v>
      </c>
      <c r="O72" s="356" t="s">
        <v>524</v>
      </c>
    </row>
    <row r="73" spans="2:30" x14ac:dyDescent="0.15">
      <c r="B73" s="250"/>
      <c r="C73" s="246"/>
      <c r="D73" s="246"/>
      <c r="E73" s="246"/>
      <c r="F73" s="246"/>
      <c r="G73" s="1245" t="s">
        <v>558</v>
      </c>
      <c r="H73" s="1246"/>
      <c r="I73" s="1251" t="s">
        <v>559</v>
      </c>
      <c r="J73" s="1251"/>
      <c r="K73" s="1232">
        <v>56.6</v>
      </c>
      <c r="L73" s="1232">
        <v>42.3</v>
      </c>
      <c r="M73" s="1221">
        <v>35.200000000000003</v>
      </c>
      <c r="N73" s="1221">
        <v>16.100000000000001</v>
      </c>
      <c r="O73" s="1221">
        <v>12.5</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564</v>
      </c>
      <c r="J75" s="1231"/>
      <c r="K75" s="1253">
        <v>11.1</v>
      </c>
      <c r="L75" s="1253">
        <v>9.5</v>
      </c>
      <c r="M75" s="1253">
        <v>8.1</v>
      </c>
      <c r="N75" s="1253">
        <v>7.1</v>
      </c>
      <c r="O75" s="1253">
        <v>6.9</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561</v>
      </c>
      <c r="H77" s="1226"/>
      <c r="I77" s="1231" t="s">
        <v>559</v>
      </c>
      <c r="J77" s="1231"/>
      <c r="K77" s="1232">
        <v>0</v>
      </c>
      <c r="L77" s="1232">
        <v>0</v>
      </c>
      <c r="M77" s="1221">
        <v>0</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564</v>
      </c>
      <c r="J79" s="1223"/>
      <c r="K79" s="1224">
        <v>9.6999999999999993</v>
      </c>
      <c r="L79" s="1224">
        <v>8.6</v>
      </c>
      <c r="M79" s="1224">
        <v>7.7</v>
      </c>
      <c r="N79" s="1224">
        <v>7.2</v>
      </c>
      <c r="O79" s="1224">
        <v>6</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519</v>
      </c>
      <c r="G2" s="113"/>
      <c r="H2" s="114"/>
    </row>
    <row r="3" spans="1:8" x14ac:dyDescent="0.15">
      <c r="A3" s="110" t="s">
        <v>512</v>
      </c>
      <c r="B3" s="115"/>
      <c r="C3" s="116"/>
      <c r="D3" s="117">
        <v>91685</v>
      </c>
      <c r="E3" s="118"/>
      <c r="F3" s="119">
        <v>185018</v>
      </c>
      <c r="G3" s="120"/>
      <c r="H3" s="121"/>
    </row>
    <row r="4" spans="1:8" x14ac:dyDescent="0.15">
      <c r="A4" s="122"/>
      <c r="B4" s="123"/>
      <c r="C4" s="124"/>
      <c r="D4" s="125">
        <v>63428</v>
      </c>
      <c r="E4" s="126"/>
      <c r="F4" s="127">
        <v>95064</v>
      </c>
      <c r="G4" s="128"/>
      <c r="H4" s="129"/>
    </row>
    <row r="5" spans="1:8" x14ac:dyDescent="0.15">
      <c r="A5" s="110" t="s">
        <v>514</v>
      </c>
      <c r="B5" s="115"/>
      <c r="C5" s="116"/>
      <c r="D5" s="117">
        <v>147112</v>
      </c>
      <c r="E5" s="118"/>
      <c r="F5" s="119">
        <v>238802</v>
      </c>
      <c r="G5" s="120"/>
      <c r="H5" s="121"/>
    </row>
    <row r="6" spans="1:8" x14ac:dyDescent="0.15">
      <c r="A6" s="122"/>
      <c r="B6" s="123"/>
      <c r="C6" s="124"/>
      <c r="D6" s="125">
        <v>96569</v>
      </c>
      <c r="E6" s="126"/>
      <c r="F6" s="127">
        <v>128562</v>
      </c>
      <c r="G6" s="128"/>
      <c r="H6" s="129"/>
    </row>
    <row r="7" spans="1:8" x14ac:dyDescent="0.15">
      <c r="A7" s="110" t="s">
        <v>515</v>
      </c>
      <c r="B7" s="115"/>
      <c r="C7" s="116"/>
      <c r="D7" s="117">
        <v>138783</v>
      </c>
      <c r="E7" s="118"/>
      <c r="F7" s="119">
        <v>288550</v>
      </c>
      <c r="G7" s="120"/>
      <c r="H7" s="121"/>
    </row>
    <row r="8" spans="1:8" x14ac:dyDescent="0.15">
      <c r="A8" s="122"/>
      <c r="B8" s="123"/>
      <c r="C8" s="124"/>
      <c r="D8" s="125">
        <v>90372</v>
      </c>
      <c r="E8" s="126"/>
      <c r="F8" s="127">
        <v>141525</v>
      </c>
      <c r="G8" s="128"/>
      <c r="H8" s="129"/>
    </row>
    <row r="9" spans="1:8" x14ac:dyDescent="0.15">
      <c r="A9" s="110" t="s">
        <v>516</v>
      </c>
      <c r="B9" s="115"/>
      <c r="C9" s="116"/>
      <c r="D9" s="117">
        <v>133171</v>
      </c>
      <c r="E9" s="118"/>
      <c r="F9" s="119">
        <v>245039</v>
      </c>
      <c r="G9" s="120"/>
      <c r="H9" s="121"/>
    </row>
    <row r="10" spans="1:8" x14ac:dyDescent="0.15">
      <c r="A10" s="122"/>
      <c r="B10" s="123"/>
      <c r="C10" s="124"/>
      <c r="D10" s="125">
        <v>87328</v>
      </c>
      <c r="E10" s="126"/>
      <c r="F10" s="127">
        <v>108922</v>
      </c>
      <c r="G10" s="128"/>
      <c r="H10" s="129"/>
    </row>
    <row r="11" spans="1:8" x14ac:dyDescent="0.15">
      <c r="A11" s="110" t="s">
        <v>517</v>
      </c>
      <c r="B11" s="115"/>
      <c r="C11" s="116"/>
      <c r="D11" s="117">
        <v>150626</v>
      </c>
      <c r="E11" s="118"/>
      <c r="F11" s="119">
        <v>237994</v>
      </c>
      <c r="G11" s="120"/>
      <c r="H11" s="121"/>
    </row>
    <row r="12" spans="1:8" x14ac:dyDescent="0.15">
      <c r="A12" s="122"/>
      <c r="B12" s="123"/>
      <c r="C12" s="130"/>
      <c r="D12" s="125">
        <v>81825</v>
      </c>
      <c r="E12" s="126"/>
      <c r="F12" s="127">
        <v>110361</v>
      </c>
      <c r="G12" s="128"/>
      <c r="H12" s="129"/>
    </row>
    <row r="13" spans="1:8" x14ac:dyDescent="0.15">
      <c r="A13" s="110"/>
      <c r="B13" s="115"/>
      <c r="C13" s="131"/>
      <c r="D13" s="132">
        <v>132275</v>
      </c>
      <c r="E13" s="133"/>
      <c r="F13" s="134">
        <v>239081</v>
      </c>
      <c r="G13" s="135"/>
      <c r="H13" s="121"/>
    </row>
    <row r="14" spans="1:8" x14ac:dyDescent="0.15">
      <c r="A14" s="122"/>
      <c r="B14" s="123"/>
      <c r="C14" s="124"/>
      <c r="D14" s="125">
        <v>83904</v>
      </c>
      <c r="E14" s="126"/>
      <c r="F14" s="127">
        <v>116887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2.63</v>
      </c>
      <c r="C19" s="136">
        <f>ROUND(VALUE(SUBSTITUTE(実質収支比率等に係る経年分析!G$48,"▲","-")),2)</f>
        <v>2.87</v>
      </c>
      <c r="D19" s="136">
        <f>ROUND(VALUE(SUBSTITUTE(実質収支比率等に係る経年分析!H$48,"▲","-")),2)</f>
        <v>3.25</v>
      </c>
      <c r="E19" s="136">
        <f>ROUND(VALUE(SUBSTITUTE(実質収支比率等に係る経年分析!I$48,"▲","-")),2)</f>
        <v>4.84</v>
      </c>
      <c r="F19" s="136">
        <f>ROUND(VALUE(SUBSTITUTE(実質収支比率等に係る経年分析!J$48,"▲","-")),2)</f>
        <v>2.67</v>
      </c>
    </row>
    <row r="20" spans="1:11" x14ac:dyDescent="0.15">
      <c r="A20" s="136" t="s">
        <v>44</v>
      </c>
      <c r="B20" s="136">
        <f>ROUND(VALUE(SUBSTITUTE(実質収支比率等に係る経年分析!F$47,"▲","-")),2)</f>
        <v>23.56</v>
      </c>
      <c r="C20" s="136">
        <f>ROUND(VALUE(SUBSTITUTE(実質収支比率等に係る経年分析!G$47,"▲","-")),2)</f>
        <v>25.01</v>
      </c>
      <c r="D20" s="136">
        <f>ROUND(VALUE(SUBSTITUTE(実質収支比率等に係る経年分析!H$47,"▲","-")),2)</f>
        <v>27.37</v>
      </c>
      <c r="E20" s="136">
        <f>ROUND(VALUE(SUBSTITUTE(実質収支比率等に係る経年分析!I$47,"▲","-")),2)</f>
        <v>28.25</v>
      </c>
      <c r="F20" s="136">
        <f>ROUND(VALUE(SUBSTITUTE(実質収支比率等に係る経年分析!J$47,"▲","-")),2)</f>
        <v>31.46</v>
      </c>
    </row>
    <row r="21" spans="1:11" x14ac:dyDescent="0.15">
      <c r="A21" s="136" t="s">
        <v>45</v>
      </c>
      <c r="B21" s="136">
        <f>IF(ISNUMBER(VALUE(SUBSTITUTE(実質収支比率等に係る経年分析!F$49,"▲","-"))),ROUND(VALUE(SUBSTITUTE(実質収支比率等に係る経年分析!F$49,"▲","-")),2),NA())</f>
        <v>-1.77</v>
      </c>
      <c r="C21" s="136">
        <f>IF(ISNUMBER(VALUE(SUBSTITUTE(実質収支比率等に係る経年分析!G$49,"▲","-"))),ROUND(VALUE(SUBSTITUTE(実質収支比率等に係る経年分析!G$49,"▲","-")),2),NA())</f>
        <v>2.64</v>
      </c>
      <c r="D21" s="136">
        <f>IF(ISNUMBER(VALUE(SUBSTITUTE(実質収支比率等に係る経年分析!H$49,"▲","-"))),ROUND(VALUE(SUBSTITUTE(実質収支比率等に係る経年分析!H$49,"▲","-")),2),NA())</f>
        <v>1.19</v>
      </c>
      <c r="E21" s="136">
        <f>IF(ISNUMBER(VALUE(SUBSTITUTE(実質収支比率等に係る経年分析!I$49,"▲","-"))),ROUND(VALUE(SUBSTITUTE(実質収支比率等に係る経年分析!I$49,"▲","-")),2),NA())</f>
        <v>2.52</v>
      </c>
      <c r="F21" s="136">
        <f>IF(ISNUMBER(VALUE(SUBSTITUTE(実質収支比率等に係る経年分析!J$49,"▲","-"))),ROUND(VALUE(SUBSTITUTE(実質収支比率等に係る経年分析!J$49,"▲","-")),2),NA())</f>
        <v>-2.2999999999999998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南木曽町後期高齢者医療特別会計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南木曽町営妻籠宿有料駐車場特別会計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南木曽町下水道事業特別会計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南木曽町浄化槽市町村整備推進事業特別会計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0.28999999999999998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0.12</v>
      </c>
    </row>
    <row r="34" spans="1:16" x14ac:dyDescent="0.15">
      <c r="A34" s="137" t="str">
        <f>IF(連結実質赤字比率に係る赤字・黒字の構成分析!C$36="",NA(),連結実質赤字比率に係る赤字・黒字の構成分析!C$36)</f>
        <v>南木曽町農業集落排水事業特別会計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0.12</v>
      </c>
    </row>
    <row r="35" spans="1:16" x14ac:dyDescent="0.15">
      <c r="A35" s="137" t="str">
        <f>IF(連結実質赤字比率に係る赤字・黒字の構成分析!C$35="",NA(),連結実質赤字比率に係る赤字・黒字の構成分析!C$35)</f>
        <v>南木曽町国民健康保険特別会計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1.72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2.0499999999999998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1.67</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2.63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2.86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3.24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2.66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562</v>
      </c>
      <c r="E42" s="138"/>
      <c r="F42" s="138"/>
      <c r="G42" s="138">
        <f>'実質公債費比率（分子）の構造'!L$52</f>
        <v>545</v>
      </c>
      <c r="H42" s="138"/>
      <c r="I42" s="138"/>
      <c r="J42" s="138">
        <f>'実質公債費比率（分子）の構造'!M$52</f>
        <v>519</v>
      </c>
      <c r="K42" s="138"/>
      <c r="L42" s="138"/>
      <c r="M42" s="138">
        <f>'実質公債費比率（分子）の構造'!N$52</f>
        <v>490</v>
      </c>
      <c r="N42" s="138"/>
      <c r="O42" s="138"/>
      <c r="P42" s="138">
        <f>'実質公債費比率（分子）の構造'!O$52</f>
        <v>473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5</v>
      </c>
      <c r="C44" s="138"/>
      <c r="D44" s="138"/>
      <c r="E44" s="138">
        <f>'実質公債費比率（分子）の構造'!L$50</f>
        <v>3</v>
      </c>
      <c r="F44" s="138"/>
      <c r="G44" s="138"/>
      <c r="H44" s="138">
        <f>'実質公債費比率（分子）の構造'!M$50</f>
        <v>3</v>
      </c>
      <c r="I44" s="138"/>
      <c r="J44" s="138"/>
      <c r="K44" s="138">
        <f>'実質公債費比率（分子）の構造'!N$50</f>
        <v>3</v>
      </c>
      <c r="L44" s="138"/>
      <c r="M44" s="138"/>
      <c r="N44" s="138" t="str">
        <f>'実質公債費比率（分子）の構造'!O$50</f>
        <v>-</v>
      </c>
      <c r="O44" s="138"/>
      <c r="P44" s="138"/>
    </row>
    <row r="45" spans="1:16" x14ac:dyDescent="0.15">
      <c r="A45" s="138" t="s">
        <v>55</v>
      </c>
      <c r="B45" s="138">
        <f>'実質公債費比率（分子）の構造'!K$49</f>
        <v>16</v>
      </c>
      <c r="C45" s="138"/>
      <c r="D45" s="138"/>
      <c r="E45" s="138">
        <f>'実質公債費比率（分子）の構造'!L$49</f>
        <v>12</v>
      </c>
      <c r="F45" s="138"/>
      <c r="G45" s="138"/>
      <c r="H45" s="138">
        <f>'実質公債費比率（分子）の構造'!M$49</f>
        <v>13</v>
      </c>
      <c r="I45" s="138"/>
      <c r="J45" s="138"/>
      <c r="K45" s="138">
        <f>'実質公債費比率（分子）の構造'!N$49</f>
        <v>10</v>
      </c>
      <c r="L45" s="138"/>
      <c r="M45" s="138"/>
      <c r="N45" s="138">
        <f>'実質公債費比率（分子）の構造'!O$49</f>
        <v>16</v>
      </c>
      <c r="O45" s="138"/>
      <c r="P45" s="138"/>
    </row>
    <row r="46" spans="1:16" x14ac:dyDescent="0.15">
      <c r="A46" s="138" t="s">
        <v>56</v>
      </c>
      <c r="B46" s="138">
        <f>'実質公債費比率（分子）の構造'!K$48</f>
        <v>186</v>
      </c>
      <c r="C46" s="138"/>
      <c r="D46" s="138"/>
      <c r="E46" s="138">
        <f>'実質公債費比率（分子）の構造'!L$48</f>
        <v>171</v>
      </c>
      <c r="F46" s="138"/>
      <c r="G46" s="138"/>
      <c r="H46" s="138">
        <f>'実質公債費比率（分子）の構造'!M$48</f>
        <v>174</v>
      </c>
      <c r="I46" s="138"/>
      <c r="J46" s="138"/>
      <c r="K46" s="138">
        <f>'実質公債費比率（分子）の構造'!N$48</f>
        <v>164</v>
      </c>
      <c r="L46" s="138"/>
      <c r="M46" s="138"/>
      <c r="N46" s="138">
        <f>'実質公債費比率（分子）の構造'!O$48</f>
        <v>158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552</v>
      </c>
      <c r="C49" s="138"/>
      <c r="D49" s="138"/>
      <c r="E49" s="138">
        <f>'実質公債費比率（分子）の構造'!L$45</f>
        <v>519</v>
      </c>
      <c r="F49" s="138"/>
      <c r="G49" s="138"/>
      <c r="H49" s="138">
        <f>'実質公債費比率（分子）の構造'!M$45</f>
        <v>465</v>
      </c>
      <c r="I49" s="138"/>
      <c r="J49" s="138"/>
      <c r="K49" s="138">
        <f>'実質公債費比率（分子）の構造'!N$45</f>
        <v>453</v>
      </c>
      <c r="L49" s="138"/>
      <c r="M49" s="138"/>
      <c r="N49" s="138">
        <f>'実質公債費比率（分子）の構造'!O$45</f>
        <v>444</v>
      </c>
      <c r="O49" s="138"/>
      <c r="P49" s="138"/>
    </row>
    <row r="50" spans="1:16" x14ac:dyDescent="0.15">
      <c r="A50" s="138" t="s">
        <v>60</v>
      </c>
      <c r="B50" s="138" t="e">
        <f>NA()</f>
        <v>#N/A</v>
      </c>
      <c r="C50" s="138">
        <f>IF(ISNUMBER('実質公債費比率（分子）の構造'!K$53),'実質公債費比率（分子）の構造'!K$53,NA())</f>
        <v>197</v>
      </c>
      <c r="D50" s="138" t="e">
        <f>NA()</f>
        <v>#N/A</v>
      </c>
      <c r="E50" s="138" t="e">
        <f>NA()</f>
        <v>#N/A</v>
      </c>
      <c r="F50" s="138">
        <f>IF(ISNUMBER('実質公債費比率（分子）の構造'!L$53),'実質公債費比率（分子）の構造'!L$53,NA())</f>
        <v>160</v>
      </c>
      <c r="G50" s="138" t="e">
        <f>NA()</f>
        <v>#N/A</v>
      </c>
      <c r="H50" s="138" t="e">
        <f>NA()</f>
        <v>#N/A</v>
      </c>
      <c r="I50" s="138">
        <f>IF(ISNUMBER('実質公債費比率（分子）の構造'!M$53),'実質公債費比率（分子）の構造'!M$53,NA())</f>
        <v>136</v>
      </c>
      <c r="J50" s="138" t="e">
        <f>NA()</f>
        <v>#N/A</v>
      </c>
      <c r="K50" s="138" t="e">
        <f>NA()</f>
        <v>#N/A</v>
      </c>
      <c r="L50" s="138">
        <f>IF(ISNUMBER('実質公債費比率（分子）の構造'!N$53),'実質公債費比率（分子）の構造'!N$53,NA())</f>
        <v>140</v>
      </c>
      <c r="M50" s="138" t="e">
        <f>NA()</f>
        <v>#N/A</v>
      </c>
      <c r="N50" s="138" t="e">
        <f>NA()</f>
        <v>#N/A</v>
      </c>
      <c r="O50" s="138">
        <f>IF(ISNUMBER('実質公債費比率（分子）の構造'!O$53),'実質公債費比率（分子）の構造'!O$53,NA())</f>
        <v>145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4633</v>
      </c>
      <c r="E56" s="137"/>
      <c r="F56" s="137"/>
      <c r="G56" s="137">
        <f>'将来負担比率（分子）の構造'!J$52</f>
        <v>4592</v>
      </c>
      <c r="H56" s="137"/>
      <c r="I56" s="137"/>
      <c r="J56" s="137">
        <f>'将来負担比率（分子）の構造'!K$52</f>
        <v>4458</v>
      </c>
      <c r="K56" s="137"/>
      <c r="L56" s="137"/>
      <c r="M56" s="137">
        <f>'将来負担比率（分子）の構造'!L$52</f>
        <v>4383</v>
      </c>
      <c r="N56" s="137"/>
      <c r="O56" s="137"/>
      <c r="P56" s="137">
        <f>'将来負担比率（分子）の構造'!M$52</f>
        <v>4402</v>
      </c>
    </row>
    <row r="57" spans="1:16" x14ac:dyDescent="0.15">
      <c r="A57" s="137" t="s">
        <v>36</v>
      </c>
      <c r="B57" s="137"/>
      <c r="C57" s="137"/>
      <c r="D57" s="137">
        <f>'将来負担比率（分子）の構造'!I$51</f>
        <v>194</v>
      </c>
      <c r="E57" s="137"/>
      <c r="F57" s="137"/>
      <c r="G57" s="137">
        <f>'将来負担比率（分子）の構造'!J$51</f>
        <v>162</v>
      </c>
      <c r="H57" s="137"/>
      <c r="I57" s="137"/>
      <c r="J57" s="137">
        <f>'将来負担比率（分子）の構造'!K$51</f>
        <v>56</v>
      </c>
      <c r="K57" s="137"/>
      <c r="L57" s="137"/>
      <c r="M57" s="137">
        <f>'将来負担比率（分子）の構造'!L$51</f>
        <v>46</v>
      </c>
      <c r="N57" s="137"/>
      <c r="O57" s="137"/>
      <c r="P57" s="137">
        <f>'将来負担比率（分子）の構造'!M$51</f>
        <v>38</v>
      </c>
    </row>
    <row r="58" spans="1:16" x14ac:dyDescent="0.15">
      <c r="A58" s="137" t="s">
        <v>35</v>
      </c>
      <c r="B58" s="137"/>
      <c r="C58" s="137"/>
      <c r="D58" s="137">
        <f>'将来負担比率（分子）の構造'!I$50</f>
        <v>1590</v>
      </c>
      <c r="E58" s="137"/>
      <c r="F58" s="137"/>
      <c r="G58" s="137">
        <f>'将来負担比率（分子）の構造'!J$50</f>
        <v>1620</v>
      </c>
      <c r="H58" s="137"/>
      <c r="I58" s="137"/>
      <c r="J58" s="137">
        <f>'将来負担比率（分子）の構造'!K$50</f>
        <v>1671</v>
      </c>
      <c r="K58" s="137"/>
      <c r="L58" s="137"/>
      <c r="M58" s="137">
        <f>'将来負担比率（分子）の構造'!L$50</f>
        <v>1850</v>
      </c>
      <c r="N58" s="137"/>
      <c r="O58" s="137"/>
      <c r="P58" s="137">
        <f>'将来負担比率（分子）の構造'!M$50</f>
        <v>1955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873</v>
      </c>
      <c r="C62" s="137"/>
      <c r="D62" s="137"/>
      <c r="E62" s="137">
        <f>'将来負担比率（分子）の構造'!J$45</f>
        <v>910</v>
      </c>
      <c r="F62" s="137"/>
      <c r="G62" s="137"/>
      <c r="H62" s="137">
        <f>'将来負担比率（分子）の構造'!K$45</f>
        <v>875</v>
      </c>
      <c r="I62" s="137"/>
      <c r="J62" s="137"/>
      <c r="K62" s="137">
        <f>'将来負担比率（分子）の構造'!L$45</f>
        <v>845</v>
      </c>
      <c r="L62" s="137"/>
      <c r="M62" s="137"/>
      <c r="N62" s="137">
        <f>'将来負担比率（分子）の構造'!M$45</f>
        <v>843</v>
      </c>
      <c r="O62" s="137"/>
      <c r="P62" s="137"/>
    </row>
    <row r="63" spans="1:16" x14ac:dyDescent="0.15">
      <c r="A63" s="137" t="s">
        <v>28</v>
      </c>
      <c r="B63" s="137">
        <f>'将来負担比率（分子）の構造'!I$44</f>
        <v>83</v>
      </c>
      <c r="C63" s="137"/>
      <c r="D63" s="137"/>
      <c r="E63" s="137">
        <f>'将来負担比率（分子）の構造'!J$44</f>
        <v>104</v>
      </c>
      <c r="F63" s="137"/>
      <c r="G63" s="137"/>
      <c r="H63" s="137">
        <f>'将来負担比率（分子）の構造'!K$44</f>
        <v>92</v>
      </c>
      <c r="I63" s="137"/>
      <c r="J63" s="137"/>
      <c r="K63" s="137">
        <f>'将来負担比率（分子）の構造'!L$44</f>
        <v>83</v>
      </c>
      <c r="L63" s="137"/>
      <c r="M63" s="137"/>
      <c r="N63" s="137">
        <f>'将来負担比率（分子）の構造'!M$44</f>
        <v>126</v>
      </c>
      <c r="O63" s="137"/>
      <c r="P63" s="137"/>
    </row>
    <row r="64" spans="1:16" x14ac:dyDescent="0.15">
      <c r="A64" s="137" t="s">
        <v>27</v>
      </c>
      <c r="B64" s="137">
        <f>'将来負担比率（分子）の構造'!I$43</f>
        <v>2302</v>
      </c>
      <c r="C64" s="137"/>
      <c r="D64" s="137"/>
      <c r="E64" s="137">
        <f>'将来負担比率（分子）の構造'!J$43</f>
        <v>2180</v>
      </c>
      <c r="F64" s="137"/>
      <c r="G64" s="137"/>
      <c r="H64" s="137">
        <f>'将来負担比率（分子）の構造'!K$43</f>
        <v>2081</v>
      </c>
      <c r="I64" s="137"/>
      <c r="J64" s="137"/>
      <c r="K64" s="137">
        <f>'将来負担比率（分子）の構造'!L$43</f>
        <v>1994</v>
      </c>
      <c r="L64" s="137"/>
      <c r="M64" s="137"/>
      <c r="N64" s="137">
        <f>'将来負担比率（分子）の構造'!M$43</f>
        <v>1932</v>
      </c>
      <c r="O64" s="137"/>
      <c r="P64" s="137"/>
    </row>
    <row r="65" spans="1:16" x14ac:dyDescent="0.15">
      <c r="A65" s="137" t="s">
        <v>26</v>
      </c>
      <c r="B65" s="137">
        <f>'将来負担比率（分子）の構造'!I$42</f>
        <v>9</v>
      </c>
      <c r="C65" s="137"/>
      <c r="D65" s="137"/>
      <c r="E65" s="137">
        <f>'将来負担比率（分子）の構造'!J$42</f>
        <v>5</v>
      </c>
      <c r="F65" s="137"/>
      <c r="G65" s="137"/>
      <c r="H65" s="137">
        <f>'将来負担比率（分子）の構造'!K$42</f>
        <v>3</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4300</v>
      </c>
      <c r="C66" s="137"/>
      <c r="D66" s="137"/>
      <c r="E66" s="137">
        <f>'将来負担比率（分子）の構造'!J$41</f>
        <v>4039</v>
      </c>
      <c r="F66" s="137"/>
      <c r="G66" s="137"/>
      <c r="H66" s="137">
        <f>'将来負担比率（分子）の構造'!K$41</f>
        <v>3837</v>
      </c>
      <c r="I66" s="137"/>
      <c r="J66" s="137"/>
      <c r="K66" s="137">
        <f>'将来負担比率（分子）の構造'!L$41</f>
        <v>3691</v>
      </c>
      <c r="L66" s="137"/>
      <c r="M66" s="137"/>
      <c r="N66" s="137">
        <f>'将来負担比率（分子）の構造'!M$41</f>
        <v>3748</v>
      </c>
      <c r="O66" s="137"/>
      <c r="P66" s="137"/>
    </row>
    <row r="67" spans="1:16" x14ac:dyDescent="0.15">
      <c r="A67" s="137" t="s">
        <v>64</v>
      </c>
      <c r="B67" s="137" t="e">
        <f>NA()</f>
        <v>#N/A</v>
      </c>
      <c r="C67" s="137">
        <f>IF(ISNUMBER('将来負担比率（分子）の構造'!I$53), IF('将来負担比率（分子）の構造'!I$53 &lt; 0, 0, '将来負担比率（分子）の構造'!I$53), NA())</f>
        <v>1149</v>
      </c>
      <c r="D67" s="137" t="e">
        <f>NA()</f>
        <v>#N/A</v>
      </c>
      <c r="E67" s="137" t="e">
        <f>NA()</f>
        <v>#N/A</v>
      </c>
      <c r="F67" s="137">
        <f>IF(ISNUMBER('将来負担比率（分子）の構造'!J$53), IF('将来負担比率（分子）の構造'!J$53 &lt; 0, 0, '将来負担比率（分子）の構造'!J$53), NA())</f>
        <v>864</v>
      </c>
      <c r="G67" s="137" t="e">
        <f>NA()</f>
        <v>#N/A</v>
      </c>
      <c r="H67" s="137" t="e">
        <f>NA()</f>
        <v>#N/A</v>
      </c>
      <c r="I67" s="137">
        <f>IF(ISNUMBER('将来負担比率（分子）の構造'!K$53), IF('将来負担比率（分子）の構造'!K$53 &lt; 0, 0, '将来負担比率（分子）の構造'!K$53), NA())</f>
        <v>701</v>
      </c>
      <c r="J67" s="137" t="e">
        <f>NA()</f>
        <v>#N/A</v>
      </c>
      <c r="K67" s="137" t="e">
        <f>NA()</f>
        <v>#N/A</v>
      </c>
      <c r="L67" s="137">
        <f>IF(ISNUMBER('将来負担比率（分子）の構造'!L$53), IF('将来負担比率（分子）の構造'!L$53 &lt; 0, 0, '将来負担比率（分子）の構造'!L$53), NA())</f>
        <v>333</v>
      </c>
      <c r="M67" s="137" t="e">
        <f>NA()</f>
        <v>#N/A</v>
      </c>
      <c r="N67" s="137" t="e">
        <f>NA()</f>
        <v>#N/A</v>
      </c>
      <c r="O67" s="137">
        <f>IF(ISNUMBER('将来負担比率（分子）の構造'!M$53), IF('将来負担比率（分子）の構造'!M$53 &lt; 0, 0, '将来負担比率（分子）の構造'!M$53), NA())</f>
        <v>254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577443</v>
      </c>
      <c r="S5" s="615"/>
      <c r="T5" s="615"/>
      <c r="U5" s="615"/>
      <c r="V5" s="615"/>
      <c r="W5" s="615"/>
      <c r="X5" s="615"/>
      <c r="Y5" s="616"/>
      <c r="Z5" s="617">
        <v>14.3</v>
      </c>
      <c r="AA5" s="617"/>
      <c r="AB5" s="617"/>
      <c r="AC5" s="617"/>
      <c r="AD5" s="618">
        <v>577443</v>
      </c>
      <c r="AE5" s="618"/>
      <c r="AF5" s="618"/>
      <c r="AG5" s="618"/>
      <c r="AH5" s="618"/>
      <c r="AI5" s="618"/>
      <c r="AJ5" s="618"/>
      <c r="AK5" s="618"/>
      <c r="AL5" s="619">
        <v>23.8</v>
      </c>
      <c r="AM5" s="620"/>
      <c r="AN5" s="620"/>
      <c r="AO5" s="621"/>
      <c r="AP5" s="611" t="s">
        <v>211</v>
      </c>
      <c r="AQ5" s="612"/>
      <c r="AR5" s="612"/>
      <c r="AS5" s="612"/>
      <c r="AT5" s="612"/>
      <c r="AU5" s="612"/>
      <c r="AV5" s="612"/>
      <c r="AW5" s="612"/>
      <c r="AX5" s="612"/>
      <c r="AY5" s="612"/>
      <c r="AZ5" s="612"/>
      <c r="BA5" s="612"/>
      <c r="BB5" s="612"/>
      <c r="BC5" s="612"/>
      <c r="BD5" s="612"/>
      <c r="BE5" s="612"/>
      <c r="BF5" s="613"/>
      <c r="BG5" s="625">
        <v>572983</v>
      </c>
      <c r="BH5" s="626"/>
      <c r="BI5" s="626"/>
      <c r="BJ5" s="626"/>
      <c r="BK5" s="626"/>
      <c r="BL5" s="626"/>
      <c r="BM5" s="626"/>
      <c r="BN5" s="627"/>
      <c r="BO5" s="628">
        <v>99.2</v>
      </c>
      <c r="BP5" s="628"/>
      <c r="BQ5" s="628"/>
      <c r="BR5" s="628"/>
      <c r="BS5" s="629">
        <v>47100</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40535</v>
      </c>
      <c r="S6" s="626"/>
      <c r="T6" s="626"/>
      <c r="U6" s="626"/>
      <c r="V6" s="626"/>
      <c r="W6" s="626"/>
      <c r="X6" s="626"/>
      <c r="Y6" s="627"/>
      <c r="Z6" s="628">
        <v>1</v>
      </c>
      <c r="AA6" s="628"/>
      <c r="AB6" s="628"/>
      <c r="AC6" s="628"/>
      <c r="AD6" s="629">
        <v>40535</v>
      </c>
      <c r="AE6" s="629"/>
      <c r="AF6" s="629"/>
      <c r="AG6" s="629"/>
      <c r="AH6" s="629"/>
      <c r="AI6" s="629"/>
      <c r="AJ6" s="629"/>
      <c r="AK6" s="629"/>
      <c r="AL6" s="630">
        <v>1.7</v>
      </c>
      <c r="AM6" s="631"/>
      <c r="AN6" s="631"/>
      <c r="AO6" s="632"/>
      <c r="AP6" s="622" t="s">
        <v>216</v>
      </c>
      <c r="AQ6" s="623"/>
      <c r="AR6" s="623"/>
      <c r="AS6" s="623"/>
      <c r="AT6" s="623"/>
      <c r="AU6" s="623"/>
      <c r="AV6" s="623"/>
      <c r="AW6" s="623"/>
      <c r="AX6" s="623"/>
      <c r="AY6" s="623"/>
      <c r="AZ6" s="623"/>
      <c r="BA6" s="623"/>
      <c r="BB6" s="623"/>
      <c r="BC6" s="623"/>
      <c r="BD6" s="623"/>
      <c r="BE6" s="623"/>
      <c r="BF6" s="624"/>
      <c r="BG6" s="625">
        <v>572983</v>
      </c>
      <c r="BH6" s="626"/>
      <c r="BI6" s="626"/>
      <c r="BJ6" s="626"/>
      <c r="BK6" s="626"/>
      <c r="BL6" s="626"/>
      <c r="BM6" s="626"/>
      <c r="BN6" s="627"/>
      <c r="BO6" s="628">
        <v>99.2</v>
      </c>
      <c r="BP6" s="628"/>
      <c r="BQ6" s="628"/>
      <c r="BR6" s="628"/>
      <c r="BS6" s="629">
        <v>47100</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44779</v>
      </c>
      <c r="CS6" s="626"/>
      <c r="CT6" s="626"/>
      <c r="CU6" s="626"/>
      <c r="CV6" s="626"/>
      <c r="CW6" s="626"/>
      <c r="CX6" s="626"/>
      <c r="CY6" s="627"/>
      <c r="CZ6" s="628">
        <v>1.2</v>
      </c>
      <c r="DA6" s="628"/>
      <c r="DB6" s="628"/>
      <c r="DC6" s="628"/>
      <c r="DD6" s="634" t="s">
        <v>218</v>
      </c>
      <c r="DE6" s="626"/>
      <c r="DF6" s="626"/>
      <c r="DG6" s="626"/>
      <c r="DH6" s="626"/>
      <c r="DI6" s="626"/>
      <c r="DJ6" s="626"/>
      <c r="DK6" s="626"/>
      <c r="DL6" s="626"/>
      <c r="DM6" s="626"/>
      <c r="DN6" s="626"/>
      <c r="DO6" s="626"/>
      <c r="DP6" s="627"/>
      <c r="DQ6" s="634">
        <v>44779</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440</v>
      </c>
      <c r="S7" s="626"/>
      <c r="T7" s="626"/>
      <c r="U7" s="626"/>
      <c r="V7" s="626"/>
      <c r="W7" s="626"/>
      <c r="X7" s="626"/>
      <c r="Y7" s="627"/>
      <c r="Z7" s="628">
        <v>0</v>
      </c>
      <c r="AA7" s="628"/>
      <c r="AB7" s="628"/>
      <c r="AC7" s="628"/>
      <c r="AD7" s="629">
        <v>440</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183974</v>
      </c>
      <c r="BH7" s="626"/>
      <c r="BI7" s="626"/>
      <c r="BJ7" s="626"/>
      <c r="BK7" s="626"/>
      <c r="BL7" s="626"/>
      <c r="BM7" s="626"/>
      <c r="BN7" s="627"/>
      <c r="BO7" s="628">
        <v>31.9</v>
      </c>
      <c r="BP7" s="628"/>
      <c r="BQ7" s="628"/>
      <c r="BR7" s="628"/>
      <c r="BS7" s="629">
        <v>3464</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734641</v>
      </c>
      <c r="CS7" s="626"/>
      <c r="CT7" s="626"/>
      <c r="CU7" s="626"/>
      <c r="CV7" s="626"/>
      <c r="CW7" s="626"/>
      <c r="CX7" s="626"/>
      <c r="CY7" s="627"/>
      <c r="CZ7" s="628">
        <v>18.899999999999999</v>
      </c>
      <c r="DA7" s="628"/>
      <c r="DB7" s="628"/>
      <c r="DC7" s="628"/>
      <c r="DD7" s="634">
        <v>148746</v>
      </c>
      <c r="DE7" s="626"/>
      <c r="DF7" s="626"/>
      <c r="DG7" s="626"/>
      <c r="DH7" s="626"/>
      <c r="DI7" s="626"/>
      <c r="DJ7" s="626"/>
      <c r="DK7" s="626"/>
      <c r="DL7" s="626"/>
      <c r="DM7" s="626"/>
      <c r="DN7" s="626"/>
      <c r="DO7" s="626"/>
      <c r="DP7" s="627"/>
      <c r="DQ7" s="634">
        <v>541067</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1356</v>
      </c>
      <c r="S8" s="626"/>
      <c r="T8" s="626"/>
      <c r="U8" s="626"/>
      <c r="V8" s="626"/>
      <c r="W8" s="626"/>
      <c r="X8" s="626"/>
      <c r="Y8" s="627"/>
      <c r="Z8" s="628">
        <v>0</v>
      </c>
      <c r="AA8" s="628"/>
      <c r="AB8" s="628"/>
      <c r="AC8" s="628"/>
      <c r="AD8" s="629">
        <v>1356</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7280</v>
      </c>
      <c r="BH8" s="626"/>
      <c r="BI8" s="626"/>
      <c r="BJ8" s="626"/>
      <c r="BK8" s="626"/>
      <c r="BL8" s="626"/>
      <c r="BM8" s="626"/>
      <c r="BN8" s="627"/>
      <c r="BO8" s="628">
        <v>1.3</v>
      </c>
      <c r="BP8" s="628"/>
      <c r="BQ8" s="628"/>
      <c r="BR8" s="628"/>
      <c r="BS8" s="634" t="s">
        <v>224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893121</v>
      </c>
      <c r="CS8" s="626"/>
      <c r="CT8" s="626"/>
      <c r="CU8" s="626"/>
      <c r="CV8" s="626"/>
      <c r="CW8" s="626"/>
      <c r="CX8" s="626"/>
      <c r="CY8" s="627"/>
      <c r="CZ8" s="628">
        <v>23</v>
      </c>
      <c r="DA8" s="628"/>
      <c r="DB8" s="628"/>
      <c r="DC8" s="628"/>
      <c r="DD8" s="634">
        <v>128094</v>
      </c>
      <c r="DE8" s="626"/>
      <c r="DF8" s="626"/>
      <c r="DG8" s="626"/>
      <c r="DH8" s="626"/>
      <c r="DI8" s="626"/>
      <c r="DJ8" s="626"/>
      <c r="DK8" s="626"/>
      <c r="DL8" s="626"/>
      <c r="DM8" s="626"/>
      <c r="DN8" s="626"/>
      <c r="DO8" s="626"/>
      <c r="DP8" s="627"/>
      <c r="DQ8" s="634">
        <v>483128</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782</v>
      </c>
      <c r="S9" s="626"/>
      <c r="T9" s="626"/>
      <c r="U9" s="626"/>
      <c r="V9" s="626"/>
      <c r="W9" s="626"/>
      <c r="X9" s="626"/>
      <c r="Y9" s="627"/>
      <c r="Z9" s="628">
        <v>0</v>
      </c>
      <c r="AA9" s="628"/>
      <c r="AB9" s="628"/>
      <c r="AC9" s="628"/>
      <c r="AD9" s="629">
        <v>782</v>
      </c>
      <c r="AE9" s="629"/>
      <c r="AF9" s="629"/>
      <c r="AG9" s="629"/>
      <c r="AH9" s="629"/>
      <c r="AI9" s="629"/>
      <c r="AJ9" s="629"/>
      <c r="AK9" s="629"/>
      <c r="AL9" s="630">
        <v>0</v>
      </c>
      <c r="AM9" s="631"/>
      <c r="AN9" s="631"/>
      <c r="AO9" s="632"/>
      <c r="AP9" s="622" t="s">
        <v>227</v>
      </c>
      <c r="AQ9" s="623"/>
      <c r="AR9" s="623"/>
      <c r="AS9" s="623"/>
      <c r="AT9" s="623"/>
      <c r="AU9" s="623"/>
      <c r="AV9" s="623"/>
      <c r="AW9" s="623"/>
      <c r="AX9" s="623"/>
      <c r="AY9" s="623"/>
      <c r="AZ9" s="623"/>
      <c r="BA9" s="623"/>
      <c r="BB9" s="623"/>
      <c r="BC9" s="623"/>
      <c r="BD9" s="623"/>
      <c r="BE9" s="623"/>
      <c r="BF9" s="624"/>
      <c r="BG9" s="625">
        <v>147778</v>
      </c>
      <c r="BH9" s="626"/>
      <c r="BI9" s="626"/>
      <c r="BJ9" s="626"/>
      <c r="BK9" s="626"/>
      <c r="BL9" s="626"/>
      <c r="BM9" s="626"/>
      <c r="BN9" s="627"/>
      <c r="BO9" s="628">
        <v>25.6</v>
      </c>
      <c r="BP9" s="628"/>
      <c r="BQ9" s="628"/>
      <c r="BR9" s="628"/>
      <c r="BS9" s="634" t="s">
        <v>224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397431</v>
      </c>
      <c r="CS9" s="626"/>
      <c r="CT9" s="626"/>
      <c r="CU9" s="626"/>
      <c r="CV9" s="626"/>
      <c r="CW9" s="626"/>
      <c r="CX9" s="626"/>
      <c r="CY9" s="627"/>
      <c r="CZ9" s="628">
        <v>10.199999999999999</v>
      </c>
      <c r="DA9" s="628"/>
      <c r="DB9" s="628"/>
      <c r="DC9" s="628"/>
      <c r="DD9" s="634">
        <v>2080</v>
      </c>
      <c r="DE9" s="626"/>
      <c r="DF9" s="626"/>
      <c r="DG9" s="626"/>
      <c r="DH9" s="626"/>
      <c r="DI9" s="626"/>
      <c r="DJ9" s="626"/>
      <c r="DK9" s="626"/>
      <c r="DL9" s="626"/>
      <c r="DM9" s="626"/>
      <c r="DN9" s="626"/>
      <c r="DO9" s="626"/>
      <c r="DP9" s="627"/>
      <c r="DQ9" s="634">
        <v>268286</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82602</v>
      </c>
      <c r="S10" s="626"/>
      <c r="T10" s="626"/>
      <c r="U10" s="626"/>
      <c r="V10" s="626"/>
      <c r="W10" s="626"/>
      <c r="X10" s="626"/>
      <c r="Y10" s="627"/>
      <c r="Z10" s="628">
        <v>2</v>
      </c>
      <c r="AA10" s="628"/>
      <c r="AB10" s="628"/>
      <c r="AC10" s="628"/>
      <c r="AD10" s="629">
        <v>82602</v>
      </c>
      <c r="AE10" s="629"/>
      <c r="AF10" s="629"/>
      <c r="AG10" s="629"/>
      <c r="AH10" s="629"/>
      <c r="AI10" s="629"/>
      <c r="AJ10" s="629"/>
      <c r="AK10" s="629"/>
      <c r="AL10" s="630">
        <v>3.4</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12569</v>
      </c>
      <c r="BH10" s="626"/>
      <c r="BI10" s="626"/>
      <c r="BJ10" s="626"/>
      <c r="BK10" s="626"/>
      <c r="BL10" s="626"/>
      <c r="BM10" s="626"/>
      <c r="BN10" s="627"/>
      <c r="BO10" s="628">
        <v>2.2000000000000002</v>
      </c>
      <c r="BP10" s="628"/>
      <c r="BQ10" s="628"/>
      <c r="BR10" s="628"/>
      <c r="BS10" s="634" t="s">
        <v>224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2979</v>
      </c>
      <c r="CS10" s="626"/>
      <c r="CT10" s="626"/>
      <c r="CU10" s="626"/>
      <c r="CV10" s="626"/>
      <c r="CW10" s="626"/>
      <c r="CX10" s="626"/>
      <c r="CY10" s="627"/>
      <c r="CZ10" s="628">
        <v>0.1</v>
      </c>
      <c r="DA10" s="628"/>
      <c r="DB10" s="628"/>
      <c r="DC10" s="628"/>
      <c r="DD10" s="634" t="s">
        <v>224</v>
      </c>
      <c r="DE10" s="626"/>
      <c r="DF10" s="626"/>
      <c r="DG10" s="626"/>
      <c r="DH10" s="626"/>
      <c r="DI10" s="626"/>
      <c r="DJ10" s="626"/>
      <c r="DK10" s="626"/>
      <c r="DL10" s="626"/>
      <c r="DM10" s="626"/>
      <c r="DN10" s="626"/>
      <c r="DO10" s="626"/>
      <c r="DP10" s="627"/>
      <c r="DQ10" s="634">
        <v>979</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t="s">
        <v>224</v>
      </c>
      <c r="S11" s="626"/>
      <c r="T11" s="626"/>
      <c r="U11" s="626"/>
      <c r="V11" s="626"/>
      <c r="W11" s="626"/>
      <c r="X11" s="626"/>
      <c r="Y11" s="627"/>
      <c r="Z11" s="628" t="s">
        <v>224</v>
      </c>
      <c r="AA11" s="628"/>
      <c r="AB11" s="628"/>
      <c r="AC11" s="628"/>
      <c r="AD11" s="629" t="s">
        <v>224</v>
      </c>
      <c r="AE11" s="629"/>
      <c r="AF11" s="629"/>
      <c r="AG11" s="629"/>
      <c r="AH11" s="629"/>
      <c r="AI11" s="629"/>
      <c r="AJ11" s="629"/>
      <c r="AK11" s="629"/>
      <c r="AL11" s="630" t="s">
        <v>224</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16347</v>
      </c>
      <c r="BH11" s="626"/>
      <c r="BI11" s="626"/>
      <c r="BJ11" s="626"/>
      <c r="BK11" s="626"/>
      <c r="BL11" s="626"/>
      <c r="BM11" s="626"/>
      <c r="BN11" s="627"/>
      <c r="BO11" s="628">
        <v>2.8</v>
      </c>
      <c r="BP11" s="628"/>
      <c r="BQ11" s="628"/>
      <c r="BR11" s="628"/>
      <c r="BS11" s="634">
        <v>3464</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249825</v>
      </c>
      <c r="CS11" s="626"/>
      <c r="CT11" s="626"/>
      <c r="CU11" s="626"/>
      <c r="CV11" s="626"/>
      <c r="CW11" s="626"/>
      <c r="CX11" s="626"/>
      <c r="CY11" s="627"/>
      <c r="CZ11" s="628">
        <v>6.4</v>
      </c>
      <c r="DA11" s="628"/>
      <c r="DB11" s="628"/>
      <c r="DC11" s="628"/>
      <c r="DD11" s="634">
        <v>73277</v>
      </c>
      <c r="DE11" s="626"/>
      <c r="DF11" s="626"/>
      <c r="DG11" s="626"/>
      <c r="DH11" s="626"/>
      <c r="DI11" s="626"/>
      <c r="DJ11" s="626"/>
      <c r="DK11" s="626"/>
      <c r="DL11" s="626"/>
      <c r="DM11" s="626"/>
      <c r="DN11" s="626"/>
      <c r="DO11" s="626"/>
      <c r="DP11" s="627"/>
      <c r="DQ11" s="634">
        <v>162826</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224</v>
      </c>
      <c r="S12" s="626"/>
      <c r="T12" s="626"/>
      <c r="U12" s="626"/>
      <c r="V12" s="626"/>
      <c r="W12" s="626"/>
      <c r="X12" s="626"/>
      <c r="Y12" s="627"/>
      <c r="Z12" s="628" t="s">
        <v>224</v>
      </c>
      <c r="AA12" s="628"/>
      <c r="AB12" s="628"/>
      <c r="AC12" s="628"/>
      <c r="AD12" s="629" t="s">
        <v>224</v>
      </c>
      <c r="AE12" s="629"/>
      <c r="AF12" s="629"/>
      <c r="AG12" s="629"/>
      <c r="AH12" s="629"/>
      <c r="AI12" s="629"/>
      <c r="AJ12" s="629"/>
      <c r="AK12" s="629"/>
      <c r="AL12" s="630" t="s">
        <v>224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358371</v>
      </c>
      <c r="BH12" s="626"/>
      <c r="BI12" s="626"/>
      <c r="BJ12" s="626"/>
      <c r="BK12" s="626"/>
      <c r="BL12" s="626"/>
      <c r="BM12" s="626"/>
      <c r="BN12" s="627"/>
      <c r="BO12" s="628">
        <v>62.1</v>
      </c>
      <c r="BP12" s="628"/>
      <c r="BQ12" s="628"/>
      <c r="BR12" s="628"/>
      <c r="BS12" s="634">
        <v>43636</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142802</v>
      </c>
      <c r="CS12" s="626"/>
      <c r="CT12" s="626"/>
      <c r="CU12" s="626"/>
      <c r="CV12" s="626"/>
      <c r="CW12" s="626"/>
      <c r="CX12" s="626"/>
      <c r="CY12" s="627"/>
      <c r="CZ12" s="628">
        <v>3.7</v>
      </c>
      <c r="DA12" s="628"/>
      <c r="DB12" s="628"/>
      <c r="DC12" s="628"/>
      <c r="DD12" s="634">
        <v>25639</v>
      </c>
      <c r="DE12" s="626"/>
      <c r="DF12" s="626"/>
      <c r="DG12" s="626"/>
      <c r="DH12" s="626"/>
      <c r="DI12" s="626"/>
      <c r="DJ12" s="626"/>
      <c r="DK12" s="626"/>
      <c r="DL12" s="626"/>
      <c r="DM12" s="626"/>
      <c r="DN12" s="626"/>
      <c r="DO12" s="626"/>
      <c r="DP12" s="627"/>
      <c r="DQ12" s="634">
        <v>87806</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7194</v>
      </c>
      <c r="S13" s="626"/>
      <c r="T13" s="626"/>
      <c r="U13" s="626"/>
      <c r="V13" s="626"/>
      <c r="W13" s="626"/>
      <c r="X13" s="626"/>
      <c r="Y13" s="627"/>
      <c r="Z13" s="628">
        <v>0.2</v>
      </c>
      <c r="AA13" s="628"/>
      <c r="AB13" s="628"/>
      <c r="AC13" s="628"/>
      <c r="AD13" s="629">
        <v>7194</v>
      </c>
      <c r="AE13" s="629"/>
      <c r="AF13" s="629"/>
      <c r="AG13" s="629"/>
      <c r="AH13" s="629"/>
      <c r="AI13" s="629"/>
      <c r="AJ13" s="629"/>
      <c r="AK13" s="629"/>
      <c r="AL13" s="630">
        <v>0.3</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333632</v>
      </c>
      <c r="BH13" s="626"/>
      <c r="BI13" s="626"/>
      <c r="BJ13" s="626"/>
      <c r="BK13" s="626"/>
      <c r="BL13" s="626"/>
      <c r="BM13" s="626"/>
      <c r="BN13" s="627"/>
      <c r="BO13" s="628">
        <v>57.8</v>
      </c>
      <c r="BP13" s="628"/>
      <c r="BQ13" s="628"/>
      <c r="BR13" s="628"/>
      <c r="BS13" s="634">
        <v>43636</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380866</v>
      </c>
      <c r="CS13" s="626"/>
      <c r="CT13" s="626"/>
      <c r="CU13" s="626"/>
      <c r="CV13" s="626"/>
      <c r="CW13" s="626"/>
      <c r="CX13" s="626"/>
      <c r="CY13" s="627"/>
      <c r="CZ13" s="628">
        <v>9.8000000000000007</v>
      </c>
      <c r="DA13" s="628"/>
      <c r="DB13" s="628"/>
      <c r="DC13" s="628"/>
      <c r="DD13" s="634">
        <v>248170</v>
      </c>
      <c r="DE13" s="626"/>
      <c r="DF13" s="626"/>
      <c r="DG13" s="626"/>
      <c r="DH13" s="626"/>
      <c r="DI13" s="626"/>
      <c r="DJ13" s="626"/>
      <c r="DK13" s="626"/>
      <c r="DL13" s="626"/>
      <c r="DM13" s="626"/>
      <c r="DN13" s="626"/>
      <c r="DO13" s="626"/>
      <c r="DP13" s="627"/>
      <c r="DQ13" s="634">
        <v>193518</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224</v>
      </c>
      <c r="S14" s="626"/>
      <c r="T14" s="626"/>
      <c r="U14" s="626"/>
      <c r="V14" s="626"/>
      <c r="W14" s="626"/>
      <c r="X14" s="626"/>
      <c r="Y14" s="627"/>
      <c r="Z14" s="628" t="s">
        <v>224</v>
      </c>
      <c r="AA14" s="628"/>
      <c r="AB14" s="628"/>
      <c r="AC14" s="628"/>
      <c r="AD14" s="629" t="s">
        <v>224</v>
      </c>
      <c r="AE14" s="629"/>
      <c r="AF14" s="629"/>
      <c r="AG14" s="629"/>
      <c r="AH14" s="629"/>
      <c r="AI14" s="629"/>
      <c r="AJ14" s="629"/>
      <c r="AK14" s="629"/>
      <c r="AL14" s="630" t="s">
        <v>224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12442</v>
      </c>
      <c r="BH14" s="626"/>
      <c r="BI14" s="626"/>
      <c r="BJ14" s="626"/>
      <c r="BK14" s="626"/>
      <c r="BL14" s="626"/>
      <c r="BM14" s="626"/>
      <c r="BN14" s="627"/>
      <c r="BO14" s="628">
        <v>2.2000000000000002</v>
      </c>
      <c r="BP14" s="628"/>
      <c r="BQ14" s="628"/>
      <c r="BR14" s="628"/>
      <c r="BS14" s="634" t="s">
        <v>224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156681</v>
      </c>
      <c r="CS14" s="626"/>
      <c r="CT14" s="626"/>
      <c r="CU14" s="626"/>
      <c r="CV14" s="626"/>
      <c r="CW14" s="626"/>
      <c r="CX14" s="626"/>
      <c r="CY14" s="627"/>
      <c r="CZ14" s="628">
        <v>4</v>
      </c>
      <c r="DA14" s="628"/>
      <c r="DB14" s="628"/>
      <c r="DC14" s="628"/>
      <c r="DD14" s="634">
        <v>18588</v>
      </c>
      <c r="DE14" s="626"/>
      <c r="DF14" s="626"/>
      <c r="DG14" s="626"/>
      <c r="DH14" s="626"/>
      <c r="DI14" s="626"/>
      <c r="DJ14" s="626"/>
      <c r="DK14" s="626"/>
      <c r="DL14" s="626"/>
      <c r="DM14" s="626"/>
      <c r="DN14" s="626"/>
      <c r="DO14" s="626"/>
      <c r="DP14" s="627"/>
      <c r="DQ14" s="634">
        <v>141538</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1069</v>
      </c>
      <c r="S15" s="626"/>
      <c r="T15" s="626"/>
      <c r="U15" s="626"/>
      <c r="V15" s="626"/>
      <c r="W15" s="626"/>
      <c r="X15" s="626"/>
      <c r="Y15" s="627"/>
      <c r="Z15" s="628">
        <v>0</v>
      </c>
      <c r="AA15" s="628"/>
      <c r="AB15" s="628"/>
      <c r="AC15" s="628"/>
      <c r="AD15" s="629">
        <v>1069</v>
      </c>
      <c r="AE15" s="629"/>
      <c r="AF15" s="629"/>
      <c r="AG15" s="629"/>
      <c r="AH15" s="629"/>
      <c r="AI15" s="629"/>
      <c r="AJ15" s="629"/>
      <c r="AK15" s="629"/>
      <c r="AL15" s="630">
        <v>0</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18196</v>
      </c>
      <c r="BH15" s="626"/>
      <c r="BI15" s="626"/>
      <c r="BJ15" s="626"/>
      <c r="BK15" s="626"/>
      <c r="BL15" s="626"/>
      <c r="BM15" s="626"/>
      <c r="BN15" s="627"/>
      <c r="BO15" s="628">
        <v>3.2</v>
      </c>
      <c r="BP15" s="628"/>
      <c r="BQ15" s="628"/>
      <c r="BR15" s="628"/>
      <c r="BS15" s="634" t="s">
        <v>224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304331</v>
      </c>
      <c r="CS15" s="626"/>
      <c r="CT15" s="626"/>
      <c r="CU15" s="626"/>
      <c r="CV15" s="626"/>
      <c r="CW15" s="626"/>
      <c r="CX15" s="626"/>
      <c r="CY15" s="627"/>
      <c r="CZ15" s="628">
        <v>7.8</v>
      </c>
      <c r="DA15" s="628"/>
      <c r="DB15" s="628"/>
      <c r="DC15" s="628"/>
      <c r="DD15" s="634">
        <v>9727</v>
      </c>
      <c r="DE15" s="626"/>
      <c r="DF15" s="626"/>
      <c r="DG15" s="626"/>
      <c r="DH15" s="626"/>
      <c r="DI15" s="626"/>
      <c r="DJ15" s="626"/>
      <c r="DK15" s="626"/>
      <c r="DL15" s="626"/>
      <c r="DM15" s="626"/>
      <c r="DN15" s="626"/>
      <c r="DO15" s="626"/>
      <c r="DP15" s="627"/>
      <c r="DQ15" s="634">
        <v>254671</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1888964</v>
      </c>
      <c r="S16" s="626"/>
      <c r="T16" s="626"/>
      <c r="U16" s="626"/>
      <c r="V16" s="626"/>
      <c r="W16" s="626"/>
      <c r="X16" s="626"/>
      <c r="Y16" s="627"/>
      <c r="Z16" s="628">
        <v>46.7</v>
      </c>
      <c r="AA16" s="628"/>
      <c r="AB16" s="628"/>
      <c r="AC16" s="628"/>
      <c r="AD16" s="629">
        <v>1701627</v>
      </c>
      <c r="AE16" s="629"/>
      <c r="AF16" s="629"/>
      <c r="AG16" s="629"/>
      <c r="AH16" s="629"/>
      <c r="AI16" s="629"/>
      <c r="AJ16" s="629"/>
      <c r="AK16" s="629"/>
      <c r="AL16" s="630">
        <v>70</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224</v>
      </c>
      <c r="BH16" s="626"/>
      <c r="BI16" s="626"/>
      <c r="BJ16" s="626"/>
      <c r="BK16" s="626"/>
      <c r="BL16" s="626"/>
      <c r="BM16" s="626"/>
      <c r="BN16" s="627"/>
      <c r="BO16" s="628" t="s">
        <v>224</v>
      </c>
      <c r="BP16" s="628"/>
      <c r="BQ16" s="628"/>
      <c r="BR16" s="628"/>
      <c r="BS16" s="634" t="s">
        <v>224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134171</v>
      </c>
      <c r="CS16" s="626"/>
      <c r="CT16" s="626"/>
      <c r="CU16" s="626"/>
      <c r="CV16" s="626"/>
      <c r="CW16" s="626"/>
      <c r="CX16" s="626"/>
      <c r="CY16" s="627"/>
      <c r="CZ16" s="628">
        <v>3.5</v>
      </c>
      <c r="DA16" s="628"/>
      <c r="DB16" s="628"/>
      <c r="DC16" s="628"/>
      <c r="DD16" s="634" t="s">
        <v>224</v>
      </c>
      <c r="DE16" s="626"/>
      <c r="DF16" s="626"/>
      <c r="DG16" s="626"/>
      <c r="DH16" s="626"/>
      <c r="DI16" s="626"/>
      <c r="DJ16" s="626"/>
      <c r="DK16" s="626"/>
      <c r="DL16" s="626"/>
      <c r="DM16" s="626"/>
      <c r="DN16" s="626"/>
      <c r="DO16" s="626"/>
      <c r="DP16" s="627"/>
      <c r="DQ16" s="634">
        <v>32082</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1701627</v>
      </c>
      <c r="S17" s="626"/>
      <c r="T17" s="626"/>
      <c r="U17" s="626"/>
      <c r="V17" s="626"/>
      <c r="W17" s="626"/>
      <c r="X17" s="626"/>
      <c r="Y17" s="627"/>
      <c r="Z17" s="628">
        <v>42.1</v>
      </c>
      <c r="AA17" s="628"/>
      <c r="AB17" s="628"/>
      <c r="AC17" s="628"/>
      <c r="AD17" s="629">
        <v>1701627</v>
      </c>
      <c r="AE17" s="629"/>
      <c r="AF17" s="629"/>
      <c r="AG17" s="629"/>
      <c r="AH17" s="629"/>
      <c r="AI17" s="629"/>
      <c r="AJ17" s="629"/>
      <c r="AK17" s="629"/>
      <c r="AL17" s="630">
        <v>70</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224</v>
      </c>
      <c r="BH17" s="626"/>
      <c r="BI17" s="626"/>
      <c r="BJ17" s="626"/>
      <c r="BK17" s="626"/>
      <c r="BL17" s="626"/>
      <c r="BM17" s="626"/>
      <c r="BN17" s="627"/>
      <c r="BO17" s="628" t="s">
        <v>224</v>
      </c>
      <c r="BP17" s="628"/>
      <c r="BQ17" s="628"/>
      <c r="BR17" s="628"/>
      <c r="BS17" s="634" t="s">
        <v>224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444347</v>
      </c>
      <c r="CS17" s="626"/>
      <c r="CT17" s="626"/>
      <c r="CU17" s="626"/>
      <c r="CV17" s="626"/>
      <c r="CW17" s="626"/>
      <c r="CX17" s="626"/>
      <c r="CY17" s="627"/>
      <c r="CZ17" s="628">
        <v>11.4</v>
      </c>
      <c r="DA17" s="628"/>
      <c r="DB17" s="628"/>
      <c r="DC17" s="628"/>
      <c r="DD17" s="634" t="s">
        <v>224</v>
      </c>
      <c r="DE17" s="626"/>
      <c r="DF17" s="626"/>
      <c r="DG17" s="626"/>
      <c r="DH17" s="626"/>
      <c r="DI17" s="626"/>
      <c r="DJ17" s="626"/>
      <c r="DK17" s="626"/>
      <c r="DL17" s="626"/>
      <c r="DM17" s="626"/>
      <c r="DN17" s="626"/>
      <c r="DO17" s="626"/>
      <c r="DP17" s="627"/>
      <c r="DQ17" s="634">
        <v>435877</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187337</v>
      </c>
      <c r="S18" s="626"/>
      <c r="T18" s="626"/>
      <c r="U18" s="626"/>
      <c r="V18" s="626"/>
      <c r="W18" s="626"/>
      <c r="X18" s="626"/>
      <c r="Y18" s="627"/>
      <c r="Z18" s="628">
        <v>4.5999999999999996</v>
      </c>
      <c r="AA18" s="628"/>
      <c r="AB18" s="628"/>
      <c r="AC18" s="628"/>
      <c r="AD18" s="629" t="s">
        <v>224</v>
      </c>
      <c r="AE18" s="629"/>
      <c r="AF18" s="629"/>
      <c r="AG18" s="629"/>
      <c r="AH18" s="629"/>
      <c r="AI18" s="629"/>
      <c r="AJ18" s="629"/>
      <c r="AK18" s="629"/>
      <c r="AL18" s="630" t="s">
        <v>224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224</v>
      </c>
      <c r="BH18" s="626"/>
      <c r="BI18" s="626"/>
      <c r="BJ18" s="626"/>
      <c r="BK18" s="626"/>
      <c r="BL18" s="626"/>
      <c r="BM18" s="626"/>
      <c r="BN18" s="627"/>
      <c r="BO18" s="628" t="s">
        <v>224</v>
      </c>
      <c r="BP18" s="628"/>
      <c r="BQ18" s="628"/>
      <c r="BR18" s="628"/>
      <c r="BS18" s="634" t="s">
        <v>224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224</v>
      </c>
      <c r="CS18" s="626"/>
      <c r="CT18" s="626"/>
      <c r="CU18" s="626"/>
      <c r="CV18" s="626"/>
      <c r="CW18" s="626"/>
      <c r="CX18" s="626"/>
      <c r="CY18" s="627"/>
      <c r="CZ18" s="628" t="s">
        <v>224</v>
      </c>
      <c r="DA18" s="628"/>
      <c r="DB18" s="628"/>
      <c r="DC18" s="628"/>
      <c r="DD18" s="634" t="s">
        <v>224</v>
      </c>
      <c r="DE18" s="626"/>
      <c r="DF18" s="626"/>
      <c r="DG18" s="626"/>
      <c r="DH18" s="626"/>
      <c r="DI18" s="626"/>
      <c r="DJ18" s="626"/>
      <c r="DK18" s="626"/>
      <c r="DL18" s="626"/>
      <c r="DM18" s="626"/>
      <c r="DN18" s="626"/>
      <c r="DO18" s="626"/>
      <c r="DP18" s="627"/>
      <c r="DQ18" s="634" t="s">
        <v>224</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224</v>
      </c>
      <c r="S19" s="626"/>
      <c r="T19" s="626"/>
      <c r="U19" s="626"/>
      <c r="V19" s="626"/>
      <c r="W19" s="626"/>
      <c r="X19" s="626"/>
      <c r="Y19" s="627"/>
      <c r="Z19" s="628" t="s">
        <v>224</v>
      </c>
      <c r="AA19" s="628"/>
      <c r="AB19" s="628"/>
      <c r="AC19" s="628"/>
      <c r="AD19" s="629" t="s">
        <v>224</v>
      </c>
      <c r="AE19" s="629"/>
      <c r="AF19" s="629"/>
      <c r="AG19" s="629"/>
      <c r="AH19" s="629"/>
      <c r="AI19" s="629"/>
      <c r="AJ19" s="629"/>
      <c r="AK19" s="629"/>
      <c r="AL19" s="630" t="s">
        <v>224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4460</v>
      </c>
      <c r="BH19" s="626"/>
      <c r="BI19" s="626"/>
      <c r="BJ19" s="626"/>
      <c r="BK19" s="626"/>
      <c r="BL19" s="626"/>
      <c r="BM19" s="626"/>
      <c r="BN19" s="627"/>
      <c r="BO19" s="628">
        <v>0.8</v>
      </c>
      <c r="BP19" s="628"/>
      <c r="BQ19" s="628"/>
      <c r="BR19" s="628"/>
      <c r="BS19" s="634" t="s">
        <v>224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224</v>
      </c>
      <c r="CS19" s="626"/>
      <c r="CT19" s="626"/>
      <c r="CU19" s="626"/>
      <c r="CV19" s="626"/>
      <c r="CW19" s="626"/>
      <c r="CX19" s="626"/>
      <c r="CY19" s="627"/>
      <c r="CZ19" s="628" t="s">
        <v>224</v>
      </c>
      <c r="DA19" s="628"/>
      <c r="DB19" s="628"/>
      <c r="DC19" s="628"/>
      <c r="DD19" s="634" t="s">
        <v>224</v>
      </c>
      <c r="DE19" s="626"/>
      <c r="DF19" s="626"/>
      <c r="DG19" s="626"/>
      <c r="DH19" s="626"/>
      <c r="DI19" s="626"/>
      <c r="DJ19" s="626"/>
      <c r="DK19" s="626"/>
      <c r="DL19" s="626"/>
      <c r="DM19" s="626"/>
      <c r="DN19" s="626"/>
      <c r="DO19" s="626"/>
      <c r="DP19" s="627"/>
      <c r="DQ19" s="634" t="s">
        <v>224</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2600385</v>
      </c>
      <c r="S20" s="626"/>
      <c r="T20" s="626"/>
      <c r="U20" s="626"/>
      <c r="V20" s="626"/>
      <c r="W20" s="626"/>
      <c r="X20" s="626"/>
      <c r="Y20" s="627"/>
      <c r="Z20" s="628">
        <v>64.3</v>
      </c>
      <c r="AA20" s="628"/>
      <c r="AB20" s="628"/>
      <c r="AC20" s="628"/>
      <c r="AD20" s="629">
        <v>2413048</v>
      </c>
      <c r="AE20" s="629"/>
      <c r="AF20" s="629"/>
      <c r="AG20" s="629"/>
      <c r="AH20" s="629"/>
      <c r="AI20" s="629"/>
      <c r="AJ20" s="629"/>
      <c r="AK20" s="629"/>
      <c r="AL20" s="630">
        <v>99.3</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4460</v>
      </c>
      <c r="BH20" s="626"/>
      <c r="BI20" s="626"/>
      <c r="BJ20" s="626"/>
      <c r="BK20" s="626"/>
      <c r="BL20" s="626"/>
      <c r="BM20" s="626"/>
      <c r="BN20" s="627"/>
      <c r="BO20" s="628">
        <v>0.8</v>
      </c>
      <c r="BP20" s="628"/>
      <c r="BQ20" s="628"/>
      <c r="BR20" s="628"/>
      <c r="BS20" s="634" t="s">
        <v>224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3885974</v>
      </c>
      <c r="CS20" s="626"/>
      <c r="CT20" s="626"/>
      <c r="CU20" s="626"/>
      <c r="CV20" s="626"/>
      <c r="CW20" s="626"/>
      <c r="CX20" s="626"/>
      <c r="CY20" s="627"/>
      <c r="CZ20" s="628">
        <v>100</v>
      </c>
      <c r="DA20" s="628"/>
      <c r="DB20" s="628"/>
      <c r="DC20" s="628"/>
      <c r="DD20" s="634">
        <v>654321</v>
      </c>
      <c r="DE20" s="626"/>
      <c r="DF20" s="626"/>
      <c r="DG20" s="626"/>
      <c r="DH20" s="626"/>
      <c r="DI20" s="626"/>
      <c r="DJ20" s="626"/>
      <c r="DK20" s="626"/>
      <c r="DL20" s="626"/>
      <c r="DM20" s="626"/>
      <c r="DN20" s="626"/>
      <c r="DO20" s="626"/>
      <c r="DP20" s="627"/>
      <c r="DQ20" s="634">
        <v>2646557</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552</v>
      </c>
      <c r="S21" s="626"/>
      <c r="T21" s="626"/>
      <c r="U21" s="626"/>
      <c r="V21" s="626"/>
      <c r="W21" s="626"/>
      <c r="X21" s="626"/>
      <c r="Y21" s="627"/>
      <c r="Z21" s="628">
        <v>0</v>
      </c>
      <c r="AA21" s="628"/>
      <c r="AB21" s="628"/>
      <c r="AC21" s="628"/>
      <c r="AD21" s="629">
        <v>552</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4460</v>
      </c>
      <c r="BH21" s="626"/>
      <c r="BI21" s="626"/>
      <c r="BJ21" s="626"/>
      <c r="BK21" s="626"/>
      <c r="BL21" s="626"/>
      <c r="BM21" s="626"/>
      <c r="BN21" s="627"/>
      <c r="BO21" s="628">
        <v>0.8</v>
      </c>
      <c r="BP21" s="628"/>
      <c r="BQ21" s="628"/>
      <c r="BR21" s="628"/>
      <c r="BS21" s="634" t="s">
        <v>224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7781</v>
      </c>
      <c r="S22" s="626"/>
      <c r="T22" s="626"/>
      <c r="U22" s="626"/>
      <c r="V22" s="626"/>
      <c r="W22" s="626"/>
      <c r="X22" s="626"/>
      <c r="Y22" s="627"/>
      <c r="Z22" s="628">
        <v>0.2</v>
      </c>
      <c r="AA22" s="628"/>
      <c r="AB22" s="628"/>
      <c r="AC22" s="628"/>
      <c r="AD22" s="629" t="s">
        <v>224</v>
      </c>
      <c r="AE22" s="629"/>
      <c r="AF22" s="629"/>
      <c r="AG22" s="629"/>
      <c r="AH22" s="629"/>
      <c r="AI22" s="629"/>
      <c r="AJ22" s="629"/>
      <c r="AK22" s="629"/>
      <c r="AL22" s="630" t="s">
        <v>224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224</v>
      </c>
      <c r="BH22" s="626"/>
      <c r="BI22" s="626"/>
      <c r="BJ22" s="626"/>
      <c r="BK22" s="626"/>
      <c r="BL22" s="626"/>
      <c r="BM22" s="626"/>
      <c r="BN22" s="627"/>
      <c r="BO22" s="628" t="s">
        <v>224</v>
      </c>
      <c r="BP22" s="628"/>
      <c r="BQ22" s="628"/>
      <c r="BR22" s="628"/>
      <c r="BS22" s="634" t="s">
        <v>224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112984</v>
      </c>
      <c r="S23" s="626"/>
      <c r="T23" s="626"/>
      <c r="U23" s="626"/>
      <c r="V23" s="626"/>
      <c r="W23" s="626"/>
      <c r="X23" s="626"/>
      <c r="Y23" s="627"/>
      <c r="Z23" s="628">
        <v>2.8</v>
      </c>
      <c r="AA23" s="628"/>
      <c r="AB23" s="628"/>
      <c r="AC23" s="628"/>
      <c r="AD23" s="629">
        <v>6673</v>
      </c>
      <c r="AE23" s="629"/>
      <c r="AF23" s="629"/>
      <c r="AG23" s="629"/>
      <c r="AH23" s="629"/>
      <c r="AI23" s="629"/>
      <c r="AJ23" s="629"/>
      <c r="AK23" s="629"/>
      <c r="AL23" s="630">
        <v>0.3</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224</v>
      </c>
      <c r="BH23" s="626"/>
      <c r="BI23" s="626"/>
      <c r="BJ23" s="626"/>
      <c r="BK23" s="626"/>
      <c r="BL23" s="626"/>
      <c r="BM23" s="626"/>
      <c r="BN23" s="627"/>
      <c r="BO23" s="628" t="s">
        <v>224</v>
      </c>
      <c r="BP23" s="628"/>
      <c r="BQ23" s="628"/>
      <c r="BR23" s="628"/>
      <c r="BS23" s="634" t="s">
        <v>224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3386</v>
      </c>
      <c r="S24" s="626"/>
      <c r="T24" s="626"/>
      <c r="U24" s="626"/>
      <c r="V24" s="626"/>
      <c r="W24" s="626"/>
      <c r="X24" s="626"/>
      <c r="Y24" s="627"/>
      <c r="Z24" s="628">
        <v>0.1</v>
      </c>
      <c r="AA24" s="628"/>
      <c r="AB24" s="628"/>
      <c r="AC24" s="628"/>
      <c r="AD24" s="629">
        <v>3</v>
      </c>
      <c r="AE24" s="629"/>
      <c r="AF24" s="629"/>
      <c r="AG24" s="629"/>
      <c r="AH24" s="629"/>
      <c r="AI24" s="629"/>
      <c r="AJ24" s="629"/>
      <c r="AK24" s="629"/>
      <c r="AL24" s="630">
        <v>0</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224</v>
      </c>
      <c r="BH24" s="626"/>
      <c r="BI24" s="626"/>
      <c r="BJ24" s="626"/>
      <c r="BK24" s="626"/>
      <c r="BL24" s="626"/>
      <c r="BM24" s="626"/>
      <c r="BN24" s="627"/>
      <c r="BO24" s="628" t="s">
        <v>224</v>
      </c>
      <c r="BP24" s="628"/>
      <c r="BQ24" s="628"/>
      <c r="BR24" s="628"/>
      <c r="BS24" s="634" t="s">
        <v>224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1381947</v>
      </c>
      <c r="CS24" s="615"/>
      <c r="CT24" s="615"/>
      <c r="CU24" s="615"/>
      <c r="CV24" s="615"/>
      <c r="CW24" s="615"/>
      <c r="CX24" s="615"/>
      <c r="CY24" s="616"/>
      <c r="CZ24" s="652">
        <v>35.6</v>
      </c>
      <c r="DA24" s="653"/>
      <c r="DB24" s="653"/>
      <c r="DC24" s="654"/>
      <c r="DD24" s="651">
        <v>1118504</v>
      </c>
      <c r="DE24" s="615"/>
      <c r="DF24" s="615"/>
      <c r="DG24" s="615"/>
      <c r="DH24" s="615"/>
      <c r="DI24" s="615"/>
      <c r="DJ24" s="615"/>
      <c r="DK24" s="616"/>
      <c r="DL24" s="651">
        <v>1082887</v>
      </c>
      <c r="DM24" s="615"/>
      <c r="DN24" s="615"/>
      <c r="DO24" s="615"/>
      <c r="DP24" s="615"/>
      <c r="DQ24" s="615"/>
      <c r="DR24" s="615"/>
      <c r="DS24" s="615"/>
      <c r="DT24" s="615"/>
      <c r="DU24" s="615"/>
      <c r="DV24" s="616"/>
      <c r="DW24" s="619">
        <v>44.6</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252306</v>
      </c>
      <c r="S25" s="626"/>
      <c r="T25" s="626"/>
      <c r="U25" s="626"/>
      <c r="V25" s="626"/>
      <c r="W25" s="626"/>
      <c r="X25" s="626"/>
      <c r="Y25" s="627"/>
      <c r="Z25" s="628">
        <v>6.2</v>
      </c>
      <c r="AA25" s="628"/>
      <c r="AB25" s="628"/>
      <c r="AC25" s="628"/>
      <c r="AD25" s="629" t="s">
        <v>224</v>
      </c>
      <c r="AE25" s="629"/>
      <c r="AF25" s="629"/>
      <c r="AG25" s="629"/>
      <c r="AH25" s="629"/>
      <c r="AI25" s="629"/>
      <c r="AJ25" s="629"/>
      <c r="AK25" s="629"/>
      <c r="AL25" s="630" t="s">
        <v>224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224</v>
      </c>
      <c r="BH25" s="626"/>
      <c r="BI25" s="626"/>
      <c r="BJ25" s="626"/>
      <c r="BK25" s="626"/>
      <c r="BL25" s="626"/>
      <c r="BM25" s="626"/>
      <c r="BN25" s="627"/>
      <c r="BO25" s="628" t="s">
        <v>224</v>
      </c>
      <c r="BP25" s="628"/>
      <c r="BQ25" s="628"/>
      <c r="BR25" s="628"/>
      <c r="BS25" s="634" t="s">
        <v>224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646303</v>
      </c>
      <c r="CS25" s="657"/>
      <c r="CT25" s="657"/>
      <c r="CU25" s="657"/>
      <c r="CV25" s="657"/>
      <c r="CW25" s="657"/>
      <c r="CX25" s="657"/>
      <c r="CY25" s="658"/>
      <c r="CZ25" s="659">
        <v>16.600000000000001</v>
      </c>
      <c r="DA25" s="660"/>
      <c r="DB25" s="660"/>
      <c r="DC25" s="661"/>
      <c r="DD25" s="634">
        <v>585984</v>
      </c>
      <c r="DE25" s="657"/>
      <c r="DF25" s="657"/>
      <c r="DG25" s="657"/>
      <c r="DH25" s="657"/>
      <c r="DI25" s="657"/>
      <c r="DJ25" s="657"/>
      <c r="DK25" s="658"/>
      <c r="DL25" s="634">
        <v>560487</v>
      </c>
      <c r="DM25" s="657"/>
      <c r="DN25" s="657"/>
      <c r="DO25" s="657"/>
      <c r="DP25" s="657"/>
      <c r="DQ25" s="657"/>
      <c r="DR25" s="657"/>
      <c r="DS25" s="657"/>
      <c r="DT25" s="657"/>
      <c r="DU25" s="657"/>
      <c r="DV25" s="658"/>
      <c r="DW25" s="630">
        <v>23.1</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224</v>
      </c>
      <c r="S26" s="626"/>
      <c r="T26" s="626"/>
      <c r="U26" s="626"/>
      <c r="V26" s="626"/>
      <c r="W26" s="626"/>
      <c r="X26" s="626"/>
      <c r="Y26" s="627"/>
      <c r="Z26" s="628" t="s">
        <v>224</v>
      </c>
      <c r="AA26" s="628"/>
      <c r="AB26" s="628"/>
      <c r="AC26" s="628"/>
      <c r="AD26" s="629" t="s">
        <v>224</v>
      </c>
      <c r="AE26" s="629"/>
      <c r="AF26" s="629"/>
      <c r="AG26" s="629"/>
      <c r="AH26" s="629"/>
      <c r="AI26" s="629"/>
      <c r="AJ26" s="629"/>
      <c r="AK26" s="629"/>
      <c r="AL26" s="630" t="s">
        <v>224</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224</v>
      </c>
      <c r="BH26" s="626"/>
      <c r="BI26" s="626"/>
      <c r="BJ26" s="626"/>
      <c r="BK26" s="626"/>
      <c r="BL26" s="626"/>
      <c r="BM26" s="626"/>
      <c r="BN26" s="627"/>
      <c r="BO26" s="628" t="s">
        <v>224</v>
      </c>
      <c r="BP26" s="628"/>
      <c r="BQ26" s="628"/>
      <c r="BR26" s="628"/>
      <c r="BS26" s="634" t="s">
        <v>224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418758</v>
      </c>
      <c r="CS26" s="626"/>
      <c r="CT26" s="626"/>
      <c r="CU26" s="626"/>
      <c r="CV26" s="626"/>
      <c r="CW26" s="626"/>
      <c r="CX26" s="626"/>
      <c r="CY26" s="627"/>
      <c r="CZ26" s="659">
        <v>10.8</v>
      </c>
      <c r="DA26" s="660"/>
      <c r="DB26" s="660"/>
      <c r="DC26" s="661"/>
      <c r="DD26" s="634">
        <v>362597</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263673</v>
      </c>
      <c r="S27" s="626"/>
      <c r="T27" s="626"/>
      <c r="U27" s="626"/>
      <c r="V27" s="626"/>
      <c r="W27" s="626"/>
      <c r="X27" s="626"/>
      <c r="Y27" s="627"/>
      <c r="Z27" s="628">
        <v>6.5</v>
      </c>
      <c r="AA27" s="628"/>
      <c r="AB27" s="628"/>
      <c r="AC27" s="628"/>
      <c r="AD27" s="629" t="s">
        <v>224</v>
      </c>
      <c r="AE27" s="629"/>
      <c r="AF27" s="629"/>
      <c r="AG27" s="629"/>
      <c r="AH27" s="629"/>
      <c r="AI27" s="629"/>
      <c r="AJ27" s="629"/>
      <c r="AK27" s="629"/>
      <c r="AL27" s="630" t="s">
        <v>224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577443</v>
      </c>
      <c r="BH27" s="626"/>
      <c r="BI27" s="626"/>
      <c r="BJ27" s="626"/>
      <c r="BK27" s="626"/>
      <c r="BL27" s="626"/>
      <c r="BM27" s="626"/>
      <c r="BN27" s="627"/>
      <c r="BO27" s="628">
        <v>100</v>
      </c>
      <c r="BP27" s="628"/>
      <c r="BQ27" s="628"/>
      <c r="BR27" s="628"/>
      <c r="BS27" s="634">
        <v>47100</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291297</v>
      </c>
      <c r="CS27" s="657"/>
      <c r="CT27" s="657"/>
      <c r="CU27" s="657"/>
      <c r="CV27" s="657"/>
      <c r="CW27" s="657"/>
      <c r="CX27" s="657"/>
      <c r="CY27" s="658"/>
      <c r="CZ27" s="659">
        <v>7.5</v>
      </c>
      <c r="DA27" s="660"/>
      <c r="DB27" s="660"/>
      <c r="DC27" s="661"/>
      <c r="DD27" s="634">
        <v>96643</v>
      </c>
      <c r="DE27" s="657"/>
      <c r="DF27" s="657"/>
      <c r="DG27" s="657"/>
      <c r="DH27" s="657"/>
      <c r="DI27" s="657"/>
      <c r="DJ27" s="657"/>
      <c r="DK27" s="658"/>
      <c r="DL27" s="634">
        <v>86523</v>
      </c>
      <c r="DM27" s="657"/>
      <c r="DN27" s="657"/>
      <c r="DO27" s="657"/>
      <c r="DP27" s="657"/>
      <c r="DQ27" s="657"/>
      <c r="DR27" s="657"/>
      <c r="DS27" s="657"/>
      <c r="DT27" s="657"/>
      <c r="DU27" s="657"/>
      <c r="DV27" s="658"/>
      <c r="DW27" s="630">
        <v>3.6</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18600</v>
      </c>
      <c r="S28" s="626"/>
      <c r="T28" s="626"/>
      <c r="U28" s="626"/>
      <c r="V28" s="626"/>
      <c r="W28" s="626"/>
      <c r="X28" s="626"/>
      <c r="Y28" s="627"/>
      <c r="Z28" s="628">
        <v>0.5</v>
      </c>
      <c r="AA28" s="628"/>
      <c r="AB28" s="628"/>
      <c r="AC28" s="628"/>
      <c r="AD28" s="629">
        <v>7611</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444347</v>
      </c>
      <c r="CS28" s="626"/>
      <c r="CT28" s="626"/>
      <c r="CU28" s="626"/>
      <c r="CV28" s="626"/>
      <c r="CW28" s="626"/>
      <c r="CX28" s="626"/>
      <c r="CY28" s="627"/>
      <c r="CZ28" s="659">
        <v>11.4</v>
      </c>
      <c r="DA28" s="660"/>
      <c r="DB28" s="660"/>
      <c r="DC28" s="661"/>
      <c r="DD28" s="634">
        <v>435877</v>
      </c>
      <c r="DE28" s="626"/>
      <c r="DF28" s="626"/>
      <c r="DG28" s="626"/>
      <c r="DH28" s="626"/>
      <c r="DI28" s="626"/>
      <c r="DJ28" s="626"/>
      <c r="DK28" s="627"/>
      <c r="DL28" s="634">
        <v>435877</v>
      </c>
      <c r="DM28" s="626"/>
      <c r="DN28" s="626"/>
      <c r="DO28" s="626"/>
      <c r="DP28" s="626"/>
      <c r="DQ28" s="626"/>
      <c r="DR28" s="626"/>
      <c r="DS28" s="626"/>
      <c r="DT28" s="626"/>
      <c r="DU28" s="626"/>
      <c r="DV28" s="627"/>
      <c r="DW28" s="630">
        <v>17.899999999999999</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3705</v>
      </c>
      <c r="S29" s="626"/>
      <c r="T29" s="626"/>
      <c r="U29" s="626"/>
      <c r="V29" s="626"/>
      <c r="W29" s="626"/>
      <c r="X29" s="626"/>
      <c r="Y29" s="627"/>
      <c r="Z29" s="628">
        <v>0.1</v>
      </c>
      <c r="AA29" s="628"/>
      <c r="AB29" s="628"/>
      <c r="AC29" s="628"/>
      <c r="AD29" s="629" t="s">
        <v>224</v>
      </c>
      <c r="AE29" s="629"/>
      <c r="AF29" s="629"/>
      <c r="AG29" s="629"/>
      <c r="AH29" s="629"/>
      <c r="AI29" s="629"/>
      <c r="AJ29" s="629"/>
      <c r="AK29" s="629"/>
      <c r="AL29" s="630" t="s">
        <v>224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59</v>
      </c>
      <c r="CG29" s="640"/>
      <c r="CH29" s="640"/>
      <c r="CI29" s="640"/>
      <c r="CJ29" s="640"/>
      <c r="CK29" s="640"/>
      <c r="CL29" s="640"/>
      <c r="CM29" s="640"/>
      <c r="CN29" s="640"/>
      <c r="CO29" s="640"/>
      <c r="CP29" s="640"/>
      <c r="CQ29" s="641"/>
      <c r="CR29" s="625">
        <v>444347</v>
      </c>
      <c r="CS29" s="657"/>
      <c r="CT29" s="657"/>
      <c r="CU29" s="657"/>
      <c r="CV29" s="657"/>
      <c r="CW29" s="657"/>
      <c r="CX29" s="657"/>
      <c r="CY29" s="658"/>
      <c r="CZ29" s="659">
        <v>11.4</v>
      </c>
      <c r="DA29" s="660"/>
      <c r="DB29" s="660"/>
      <c r="DC29" s="661"/>
      <c r="DD29" s="634">
        <v>435877</v>
      </c>
      <c r="DE29" s="657"/>
      <c r="DF29" s="657"/>
      <c r="DG29" s="657"/>
      <c r="DH29" s="657"/>
      <c r="DI29" s="657"/>
      <c r="DJ29" s="657"/>
      <c r="DK29" s="658"/>
      <c r="DL29" s="634">
        <v>435877</v>
      </c>
      <c r="DM29" s="657"/>
      <c r="DN29" s="657"/>
      <c r="DO29" s="657"/>
      <c r="DP29" s="657"/>
      <c r="DQ29" s="657"/>
      <c r="DR29" s="657"/>
      <c r="DS29" s="657"/>
      <c r="DT29" s="657"/>
      <c r="DU29" s="657"/>
      <c r="DV29" s="658"/>
      <c r="DW29" s="630">
        <v>17.899999999999999</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97820</v>
      </c>
      <c r="S30" s="626"/>
      <c r="T30" s="626"/>
      <c r="U30" s="626"/>
      <c r="V30" s="626"/>
      <c r="W30" s="626"/>
      <c r="X30" s="626"/>
      <c r="Y30" s="627"/>
      <c r="Z30" s="628">
        <v>2.4</v>
      </c>
      <c r="AA30" s="628"/>
      <c r="AB30" s="628"/>
      <c r="AC30" s="628"/>
      <c r="AD30" s="629" t="s">
        <v>224</v>
      </c>
      <c r="AE30" s="629"/>
      <c r="AF30" s="629"/>
      <c r="AG30" s="629"/>
      <c r="AH30" s="629"/>
      <c r="AI30" s="629"/>
      <c r="AJ30" s="629"/>
      <c r="AK30" s="629"/>
      <c r="AL30" s="630" t="s">
        <v>224</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96.7</v>
      </c>
      <c r="BH30" s="684"/>
      <c r="BI30" s="684"/>
      <c r="BJ30" s="684"/>
      <c r="BK30" s="684"/>
      <c r="BL30" s="684"/>
      <c r="BM30" s="620">
        <v>93.1</v>
      </c>
      <c r="BN30" s="684"/>
      <c r="BO30" s="684"/>
      <c r="BP30" s="684"/>
      <c r="BQ30" s="685"/>
      <c r="BR30" s="683">
        <v>99.3</v>
      </c>
      <c r="BS30" s="684"/>
      <c r="BT30" s="684"/>
      <c r="BU30" s="684"/>
      <c r="BV30" s="684"/>
      <c r="BW30" s="684"/>
      <c r="BX30" s="620">
        <v>95.9</v>
      </c>
      <c r="BY30" s="684"/>
      <c r="BZ30" s="684"/>
      <c r="CA30" s="684"/>
      <c r="CB30" s="685"/>
      <c r="CD30" s="688"/>
      <c r="CE30" s="689"/>
      <c r="CF30" s="639" t="s">
        <v>295</v>
      </c>
      <c r="CG30" s="640"/>
      <c r="CH30" s="640"/>
      <c r="CI30" s="640"/>
      <c r="CJ30" s="640"/>
      <c r="CK30" s="640"/>
      <c r="CL30" s="640"/>
      <c r="CM30" s="640"/>
      <c r="CN30" s="640"/>
      <c r="CO30" s="640"/>
      <c r="CP30" s="640"/>
      <c r="CQ30" s="641"/>
      <c r="CR30" s="625">
        <v>409070</v>
      </c>
      <c r="CS30" s="626"/>
      <c r="CT30" s="626"/>
      <c r="CU30" s="626"/>
      <c r="CV30" s="626"/>
      <c r="CW30" s="626"/>
      <c r="CX30" s="626"/>
      <c r="CY30" s="627"/>
      <c r="CZ30" s="659">
        <v>10.5</v>
      </c>
      <c r="DA30" s="660"/>
      <c r="DB30" s="660"/>
      <c r="DC30" s="661"/>
      <c r="DD30" s="634">
        <v>401376</v>
      </c>
      <c r="DE30" s="626"/>
      <c r="DF30" s="626"/>
      <c r="DG30" s="626"/>
      <c r="DH30" s="626"/>
      <c r="DI30" s="626"/>
      <c r="DJ30" s="626"/>
      <c r="DK30" s="627"/>
      <c r="DL30" s="634">
        <v>401376</v>
      </c>
      <c r="DM30" s="626"/>
      <c r="DN30" s="626"/>
      <c r="DO30" s="626"/>
      <c r="DP30" s="626"/>
      <c r="DQ30" s="626"/>
      <c r="DR30" s="626"/>
      <c r="DS30" s="626"/>
      <c r="DT30" s="626"/>
      <c r="DU30" s="626"/>
      <c r="DV30" s="627"/>
      <c r="DW30" s="630">
        <v>16.5</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105785</v>
      </c>
      <c r="S31" s="626"/>
      <c r="T31" s="626"/>
      <c r="U31" s="626"/>
      <c r="V31" s="626"/>
      <c r="W31" s="626"/>
      <c r="X31" s="626"/>
      <c r="Y31" s="627"/>
      <c r="Z31" s="628">
        <v>2.6</v>
      </c>
      <c r="AA31" s="628"/>
      <c r="AB31" s="628"/>
      <c r="AC31" s="628"/>
      <c r="AD31" s="629" t="s">
        <v>224</v>
      </c>
      <c r="AE31" s="629"/>
      <c r="AF31" s="629"/>
      <c r="AG31" s="629"/>
      <c r="AH31" s="629"/>
      <c r="AI31" s="629"/>
      <c r="AJ31" s="629"/>
      <c r="AK31" s="629"/>
      <c r="AL31" s="630" t="s">
        <v>224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99.4</v>
      </c>
      <c r="BH31" s="657"/>
      <c r="BI31" s="657"/>
      <c r="BJ31" s="657"/>
      <c r="BK31" s="657"/>
      <c r="BL31" s="657"/>
      <c r="BM31" s="631">
        <v>96.2</v>
      </c>
      <c r="BN31" s="681"/>
      <c r="BO31" s="681"/>
      <c r="BP31" s="681"/>
      <c r="BQ31" s="682"/>
      <c r="BR31" s="680">
        <v>99.1</v>
      </c>
      <c r="BS31" s="657"/>
      <c r="BT31" s="657"/>
      <c r="BU31" s="657"/>
      <c r="BV31" s="657"/>
      <c r="BW31" s="657"/>
      <c r="BX31" s="631">
        <v>96.1</v>
      </c>
      <c r="BY31" s="681"/>
      <c r="BZ31" s="681"/>
      <c r="CA31" s="681"/>
      <c r="CB31" s="682"/>
      <c r="CD31" s="688"/>
      <c r="CE31" s="689"/>
      <c r="CF31" s="639" t="s">
        <v>299</v>
      </c>
      <c r="CG31" s="640"/>
      <c r="CH31" s="640"/>
      <c r="CI31" s="640"/>
      <c r="CJ31" s="640"/>
      <c r="CK31" s="640"/>
      <c r="CL31" s="640"/>
      <c r="CM31" s="640"/>
      <c r="CN31" s="640"/>
      <c r="CO31" s="640"/>
      <c r="CP31" s="640"/>
      <c r="CQ31" s="641"/>
      <c r="CR31" s="625">
        <v>35277</v>
      </c>
      <c r="CS31" s="657"/>
      <c r="CT31" s="657"/>
      <c r="CU31" s="657"/>
      <c r="CV31" s="657"/>
      <c r="CW31" s="657"/>
      <c r="CX31" s="657"/>
      <c r="CY31" s="658"/>
      <c r="CZ31" s="659">
        <v>0.9</v>
      </c>
      <c r="DA31" s="660"/>
      <c r="DB31" s="660"/>
      <c r="DC31" s="661"/>
      <c r="DD31" s="634">
        <v>34501</v>
      </c>
      <c r="DE31" s="657"/>
      <c r="DF31" s="657"/>
      <c r="DG31" s="657"/>
      <c r="DH31" s="657"/>
      <c r="DI31" s="657"/>
      <c r="DJ31" s="657"/>
      <c r="DK31" s="658"/>
      <c r="DL31" s="634">
        <v>34501</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107945</v>
      </c>
      <c r="S32" s="626"/>
      <c r="T32" s="626"/>
      <c r="U32" s="626"/>
      <c r="V32" s="626"/>
      <c r="W32" s="626"/>
      <c r="X32" s="626"/>
      <c r="Y32" s="627"/>
      <c r="Z32" s="628">
        <v>2.7</v>
      </c>
      <c r="AA32" s="628"/>
      <c r="AB32" s="628"/>
      <c r="AC32" s="628"/>
      <c r="AD32" s="629">
        <v>1928</v>
      </c>
      <c r="AE32" s="629"/>
      <c r="AF32" s="629"/>
      <c r="AG32" s="629"/>
      <c r="AH32" s="629"/>
      <c r="AI32" s="629"/>
      <c r="AJ32" s="629"/>
      <c r="AK32" s="629"/>
      <c r="AL32" s="630">
        <v>0.1</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94.8</v>
      </c>
      <c r="BH32" s="693"/>
      <c r="BI32" s="693"/>
      <c r="BJ32" s="693"/>
      <c r="BK32" s="693"/>
      <c r="BL32" s="693"/>
      <c r="BM32" s="694">
        <v>90.6</v>
      </c>
      <c r="BN32" s="693"/>
      <c r="BO32" s="693"/>
      <c r="BP32" s="693"/>
      <c r="BQ32" s="695"/>
      <c r="BR32" s="692">
        <v>99.3</v>
      </c>
      <c r="BS32" s="693"/>
      <c r="BT32" s="693"/>
      <c r="BU32" s="693"/>
      <c r="BV32" s="693"/>
      <c r="BW32" s="693"/>
      <c r="BX32" s="694">
        <v>95.4</v>
      </c>
      <c r="BY32" s="693"/>
      <c r="BZ32" s="693"/>
      <c r="CA32" s="693"/>
      <c r="CB32" s="695"/>
      <c r="CD32" s="690"/>
      <c r="CE32" s="691"/>
      <c r="CF32" s="639" t="s">
        <v>302</v>
      </c>
      <c r="CG32" s="640"/>
      <c r="CH32" s="640"/>
      <c r="CI32" s="640"/>
      <c r="CJ32" s="640"/>
      <c r="CK32" s="640"/>
      <c r="CL32" s="640"/>
      <c r="CM32" s="640"/>
      <c r="CN32" s="640"/>
      <c r="CO32" s="640"/>
      <c r="CP32" s="640"/>
      <c r="CQ32" s="641"/>
      <c r="CR32" s="625" t="s">
        <v>224</v>
      </c>
      <c r="CS32" s="626"/>
      <c r="CT32" s="626"/>
      <c r="CU32" s="626"/>
      <c r="CV32" s="626"/>
      <c r="CW32" s="626"/>
      <c r="CX32" s="626"/>
      <c r="CY32" s="627"/>
      <c r="CZ32" s="659" t="s">
        <v>224</v>
      </c>
      <c r="DA32" s="660"/>
      <c r="DB32" s="660"/>
      <c r="DC32" s="661"/>
      <c r="DD32" s="634" t="s">
        <v>224</v>
      </c>
      <c r="DE32" s="626"/>
      <c r="DF32" s="626"/>
      <c r="DG32" s="626"/>
      <c r="DH32" s="626"/>
      <c r="DI32" s="626"/>
      <c r="DJ32" s="626"/>
      <c r="DK32" s="627"/>
      <c r="DL32" s="634" t="s">
        <v>224</v>
      </c>
      <c r="DM32" s="626"/>
      <c r="DN32" s="626"/>
      <c r="DO32" s="626"/>
      <c r="DP32" s="626"/>
      <c r="DQ32" s="626"/>
      <c r="DR32" s="626"/>
      <c r="DS32" s="626"/>
      <c r="DT32" s="626"/>
      <c r="DU32" s="626"/>
      <c r="DV32" s="627"/>
      <c r="DW32" s="630" t="s">
        <v>224</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466100</v>
      </c>
      <c r="S33" s="626"/>
      <c r="T33" s="626"/>
      <c r="U33" s="626"/>
      <c r="V33" s="626"/>
      <c r="W33" s="626"/>
      <c r="X33" s="626"/>
      <c r="Y33" s="627"/>
      <c r="Z33" s="628">
        <v>11.5</v>
      </c>
      <c r="AA33" s="628"/>
      <c r="AB33" s="628"/>
      <c r="AC33" s="628"/>
      <c r="AD33" s="629" t="s">
        <v>224</v>
      </c>
      <c r="AE33" s="629"/>
      <c r="AF33" s="629"/>
      <c r="AG33" s="629"/>
      <c r="AH33" s="629"/>
      <c r="AI33" s="629"/>
      <c r="AJ33" s="629"/>
      <c r="AK33" s="629"/>
      <c r="AL33" s="630" t="s">
        <v>224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1715535</v>
      </c>
      <c r="CS33" s="657"/>
      <c r="CT33" s="657"/>
      <c r="CU33" s="657"/>
      <c r="CV33" s="657"/>
      <c r="CW33" s="657"/>
      <c r="CX33" s="657"/>
      <c r="CY33" s="658"/>
      <c r="CZ33" s="659">
        <v>44.1</v>
      </c>
      <c r="DA33" s="660"/>
      <c r="DB33" s="660"/>
      <c r="DC33" s="661"/>
      <c r="DD33" s="634">
        <v>1337761</v>
      </c>
      <c r="DE33" s="657"/>
      <c r="DF33" s="657"/>
      <c r="DG33" s="657"/>
      <c r="DH33" s="657"/>
      <c r="DI33" s="657"/>
      <c r="DJ33" s="657"/>
      <c r="DK33" s="658"/>
      <c r="DL33" s="634">
        <v>968991</v>
      </c>
      <c r="DM33" s="657"/>
      <c r="DN33" s="657"/>
      <c r="DO33" s="657"/>
      <c r="DP33" s="657"/>
      <c r="DQ33" s="657"/>
      <c r="DR33" s="657"/>
      <c r="DS33" s="657"/>
      <c r="DT33" s="657"/>
      <c r="DU33" s="657"/>
      <c r="DV33" s="658"/>
      <c r="DW33" s="630">
        <v>39.9</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224</v>
      </c>
      <c r="S34" s="626"/>
      <c r="T34" s="626"/>
      <c r="U34" s="626"/>
      <c r="V34" s="626"/>
      <c r="W34" s="626"/>
      <c r="X34" s="626"/>
      <c r="Y34" s="627"/>
      <c r="Z34" s="628" t="s">
        <v>224</v>
      </c>
      <c r="AA34" s="628"/>
      <c r="AB34" s="628"/>
      <c r="AC34" s="628"/>
      <c r="AD34" s="629" t="s">
        <v>224</v>
      </c>
      <c r="AE34" s="629"/>
      <c r="AF34" s="629"/>
      <c r="AG34" s="629"/>
      <c r="AH34" s="629"/>
      <c r="AI34" s="629"/>
      <c r="AJ34" s="629"/>
      <c r="AK34" s="629"/>
      <c r="AL34" s="630" t="s">
        <v>224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533981</v>
      </c>
      <c r="CS34" s="626"/>
      <c r="CT34" s="626"/>
      <c r="CU34" s="626"/>
      <c r="CV34" s="626"/>
      <c r="CW34" s="626"/>
      <c r="CX34" s="626"/>
      <c r="CY34" s="627"/>
      <c r="CZ34" s="659">
        <v>13.7</v>
      </c>
      <c r="DA34" s="660"/>
      <c r="DB34" s="660"/>
      <c r="DC34" s="661"/>
      <c r="DD34" s="634">
        <v>383000</v>
      </c>
      <c r="DE34" s="626"/>
      <c r="DF34" s="626"/>
      <c r="DG34" s="626"/>
      <c r="DH34" s="626"/>
      <c r="DI34" s="626"/>
      <c r="DJ34" s="626"/>
      <c r="DK34" s="627"/>
      <c r="DL34" s="634">
        <v>281740</v>
      </c>
      <c r="DM34" s="626"/>
      <c r="DN34" s="626"/>
      <c r="DO34" s="626"/>
      <c r="DP34" s="626"/>
      <c r="DQ34" s="626"/>
      <c r="DR34" s="626"/>
      <c r="DS34" s="626"/>
      <c r="DT34" s="626"/>
      <c r="DU34" s="626"/>
      <c r="DV34" s="627"/>
      <c r="DW34" s="630">
        <v>11.6</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t="s">
        <v>224</v>
      </c>
      <c r="S35" s="626"/>
      <c r="T35" s="626"/>
      <c r="U35" s="626"/>
      <c r="V35" s="626"/>
      <c r="W35" s="626"/>
      <c r="X35" s="626"/>
      <c r="Y35" s="627"/>
      <c r="Z35" s="628" t="s">
        <v>224</v>
      </c>
      <c r="AA35" s="628"/>
      <c r="AB35" s="628"/>
      <c r="AC35" s="628"/>
      <c r="AD35" s="629" t="s">
        <v>224</v>
      </c>
      <c r="AE35" s="629"/>
      <c r="AF35" s="629"/>
      <c r="AG35" s="629"/>
      <c r="AH35" s="629"/>
      <c r="AI35" s="629"/>
      <c r="AJ35" s="629"/>
      <c r="AK35" s="629"/>
      <c r="AL35" s="630" t="s">
        <v>224</v>
      </c>
      <c r="AM35" s="631"/>
      <c r="AN35" s="631"/>
      <c r="AO35" s="632"/>
      <c r="AP35" s="188"/>
      <c r="AQ35" s="636" t="s">
        <v>310</v>
      </c>
      <c r="AR35" s="637"/>
      <c r="AS35" s="637"/>
      <c r="AT35" s="637"/>
      <c r="AU35" s="637"/>
      <c r="AV35" s="637"/>
      <c r="AW35" s="637"/>
      <c r="AX35" s="637"/>
      <c r="AY35" s="638"/>
      <c r="AZ35" s="614">
        <v>457605</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41509</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29570</v>
      </c>
      <c r="CS35" s="657"/>
      <c r="CT35" s="657"/>
      <c r="CU35" s="657"/>
      <c r="CV35" s="657"/>
      <c r="CW35" s="657"/>
      <c r="CX35" s="657"/>
      <c r="CY35" s="658"/>
      <c r="CZ35" s="659">
        <v>0.8</v>
      </c>
      <c r="DA35" s="660"/>
      <c r="DB35" s="660"/>
      <c r="DC35" s="661"/>
      <c r="DD35" s="634">
        <v>20293</v>
      </c>
      <c r="DE35" s="657"/>
      <c r="DF35" s="657"/>
      <c r="DG35" s="657"/>
      <c r="DH35" s="657"/>
      <c r="DI35" s="657"/>
      <c r="DJ35" s="657"/>
      <c r="DK35" s="658"/>
      <c r="DL35" s="634">
        <v>20293</v>
      </c>
      <c r="DM35" s="657"/>
      <c r="DN35" s="657"/>
      <c r="DO35" s="657"/>
      <c r="DP35" s="657"/>
      <c r="DQ35" s="657"/>
      <c r="DR35" s="657"/>
      <c r="DS35" s="657"/>
      <c r="DT35" s="657"/>
      <c r="DU35" s="657"/>
      <c r="DV35" s="658"/>
      <c r="DW35" s="630">
        <v>0.8</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4041022</v>
      </c>
      <c r="S36" s="698"/>
      <c r="T36" s="698"/>
      <c r="U36" s="698"/>
      <c r="V36" s="698"/>
      <c r="W36" s="698"/>
      <c r="X36" s="698"/>
      <c r="Y36" s="699"/>
      <c r="Z36" s="700">
        <v>100</v>
      </c>
      <c r="AA36" s="700"/>
      <c r="AB36" s="700"/>
      <c r="AC36" s="700"/>
      <c r="AD36" s="701">
        <v>2429815</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142081</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40097</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539209</v>
      </c>
      <c r="CS36" s="626"/>
      <c r="CT36" s="626"/>
      <c r="CU36" s="626"/>
      <c r="CV36" s="626"/>
      <c r="CW36" s="626"/>
      <c r="CX36" s="626"/>
      <c r="CY36" s="627"/>
      <c r="CZ36" s="659">
        <v>13.9</v>
      </c>
      <c r="DA36" s="660"/>
      <c r="DB36" s="660"/>
      <c r="DC36" s="661"/>
      <c r="DD36" s="634">
        <v>385600</v>
      </c>
      <c r="DE36" s="626"/>
      <c r="DF36" s="626"/>
      <c r="DG36" s="626"/>
      <c r="DH36" s="626"/>
      <c r="DI36" s="626"/>
      <c r="DJ36" s="626"/>
      <c r="DK36" s="627"/>
      <c r="DL36" s="634">
        <v>314398</v>
      </c>
      <c r="DM36" s="626"/>
      <c r="DN36" s="626"/>
      <c r="DO36" s="626"/>
      <c r="DP36" s="626"/>
      <c r="DQ36" s="626"/>
      <c r="DR36" s="626"/>
      <c r="DS36" s="626"/>
      <c r="DT36" s="626"/>
      <c r="DU36" s="626"/>
      <c r="DV36" s="627"/>
      <c r="DW36" s="630">
        <v>12.9</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71751</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590</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375786</v>
      </c>
      <c r="CS37" s="657"/>
      <c r="CT37" s="657"/>
      <c r="CU37" s="657"/>
      <c r="CV37" s="657"/>
      <c r="CW37" s="657"/>
      <c r="CX37" s="657"/>
      <c r="CY37" s="658"/>
      <c r="CZ37" s="659">
        <v>9.6999999999999993</v>
      </c>
      <c r="DA37" s="660"/>
      <c r="DB37" s="660"/>
      <c r="DC37" s="661"/>
      <c r="DD37" s="634">
        <v>251061</v>
      </c>
      <c r="DE37" s="657"/>
      <c r="DF37" s="657"/>
      <c r="DG37" s="657"/>
      <c r="DH37" s="657"/>
      <c r="DI37" s="657"/>
      <c r="DJ37" s="657"/>
      <c r="DK37" s="658"/>
      <c r="DL37" s="634">
        <v>228887</v>
      </c>
      <c r="DM37" s="657"/>
      <c r="DN37" s="657"/>
      <c r="DO37" s="657"/>
      <c r="DP37" s="657"/>
      <c r="DQ37" s="657"/>
      <c r="DR37" s="657"/>
      <c r="DS37" s="657"/>
      <c r="DT37" s="657"/>
      <c r="DU37" s="657"/>
      <c r="DV37" s="658"/>
      <c r="DW37" s="630">
        <v>9.4</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v>13735</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929</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457605</v>
      </c>
      <c r="CS38" s="626"/>
      <c r="CT38" s="626"/>
      <c r="CU38" s="626"/>
      <c r="CV38" s="626"/>
      <c r="CW38" s="626"/>
      <c r="CX38" s="626"/>
      <c r="CY38" s="627"/>
      <c r="CZ38" s="659">
        <v>11.8</v>
      </c>
      <c r="DA38" s="660"/>
      <c r="DB38" s="660"/>
      <c r="DC38" s="661"/>
      <c r="DD38" s="634">
        <v>428868</v>
      </c>
      <c r="DE38" s="626"/>
      <c r="DF38" s="626"/>
      <c r="DG38" s="626"/>
      <c r="DH38" s="626"/>
      <c r="DI38" s="626"/>
      <c r="DJ38" s="626"/>
      <c r="DK38" s="627"/>
      <c r="DL38" s="634">
        <v>352560</v>
      </c>
      <c r="DM38" s="626"/>
      <c r="DN38" s="626"/>
      <c r="DO38" s="626"/>
      <c r="DP38" s="626"/>
      <c r="DQ38" s="626"/>
      <c r="DR38" s="626"/>
      <c r="DS38" s="626"/>
      <c r="DT38" s="626"/>
      <c r="DU38" s="626"/>
      <c r="DV38" s="627"/>
      <c r="DW38" s="630">
        <v>14.5</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324</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98</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121670</v>
      </c>
      <c r="CS39" s="657"/>
      <c r="CT39" s="657"/>
      <c r="CU39" s="657"/>
      <c r="CV39" s="657"/>
      <c r="CW39" s="657"/>
      <c r="CX39" s="657"/>
      <c r="CY39" s="658"/>
      <c r="CZ39" s="659">
        <v>3.1</v>
      </c>
      <c r="DA39" s="660"/>
      <c r="DB39" s="660"/>
      <c r="DC39" s="661"/>
      <c r="DD39" s="634">
        <v>120000</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31991</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105</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33500</v>
      </c>
      <c r="CS40" s="626"/>
      <c r="CT40" s="626"/>
      <c r="CU40" s="626"/>
      <c r="CV40" s="626"/>
      <c r="CW40" s="626"/>
      <c r="CX40" s="626"/>
      <c r="CY40" s="627"/>
      <c r="CZ40" s="659">
        <v>0.9</v>
      </c>
      <c r="DA40" s="660"/>
      <c r="DB40" s="660"/>
      <c r="DC40" s="661"/>
      <c r="DD40" s="634" t="s">
        <v>324</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198047</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362</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788492</v>
      </c>
      <c r="CS42" s="626"/>
      <c r="CT42" s="626"/>
      <c r="CU42" s="626"/>
      <c r="CV42" s="626"/>
      <c r="CW42" s="626"/>
      <c r="CX42" s="626"/>
      <c r="CY42" s="627"/>
      <c r="CZ42" s="659">
        <v>20.3</v>
      </c>
      <c r="DA42" s="708"/>
      <c r="DB42" s="708"/>
      <c r="DC42" s="709"/>
      <c r="DD42" s="634">
        <v>190292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11750</v>
      </c>
      <c r="CS43" s="657"/>
      <c r="CT43" s="657"/>
      <c r="CU43" s="657"/>
      <c r="CV43" s="657"/>
      <c r="CW43" s="657"/>
      <c r="CX43" s="657"/>
      <c r="CY43" s="658"/>
      <c r="CZ43" s="659">
        <v>0.3</v>
      </c>
      <c r="DA43" s="660"/>
      <c r="DB43" s="660"/>
      <c r="DC43" s="661"/>
      <c r="DD43" s="634">
        <v>8862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654321</v>
      </c>
      <c r="CS44" s="626"/>
      <c r="CT44" s="626"/>
      <c r="CU44" s="626"/>
      <c r="CV44" s="626"/>
      <c r="CW44" s="626"/>
      <c r="CX44" s="626"/>
      <c r="CY44" s="627"/>
      <c r="CZ44" s="659">
        <v>16.8</v>
      </c>
      <c r="DA44" s="708"/>
      <c r="DB44" s="708"/>
      <c r="DC44" s="709"/>
      <c r="DD44" s="634">
        <v>158210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290177</v>
      </c>
      <c r="CS45" s="657"/>
      <c r="CT45" s="657"/>
      <c r="CU45" s="657"/>
      <c r="CV45" s="657"/>
      <c r="CW45" s="657"/>
      <c r="CX45" s="657"/>
      <c r="CY45" s="658"/>
      <c r="CZ45" s="659">
        <v>7.5</v>
      </c>
      <c r="DA45" s="660"/>
      <c r="DB45" s="660"/>
      <c r="DC45" s="661"/>
      <c r="DD45" s="634">
        <v>40713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355447</v>
      </c>
      <c r="CS46" s="626"/>
      <c r="CT46" s="626"/>
      <c r="CU46" s="626"/>
      <c r="CV46" s="626"/>
      <c r="CW46" s="626"/>
      <c r="CX46" s="626"/>
      <c r="CY46" s="627"/>
      <c r="CZ46" s="659">
        <v>9.1</v>
      </c>
      <c r="DA46" s="708"/>
      <c r="DB46" s="708"/>
      <c r="DC46" s="709"/>
      <c r="DD46" s="634">
        <v>117393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v>134171</v>
      </c>
      <c r="CS47" s="657"/>
      <c r="CT47" s="657"/>
      <c r="CU47" s="657"/>
      <c r="CV47" s="657"/>
      <c r="CW47" s="657"/>
      <c r="CX47" s="657"/>
      <c r="CY47" s="658"/>
      <c r="CZ47" s="659">
        <v>3.5</v>
      </c>
      <c r="DA47" s="660"/>
      <c r="DB47" s="660"/>
      <c r="DC47" s="661"/>
      <c r="DD47" s="634">
        <v>32082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224</v>
      </c>
      <c r="CS48" s="626"/>
      <c r="CT48" s="626"/>
      <c r="CU48" s="626"/>
      <c r="CV48" s="626"/>
      <c r="CW48" s="626"/>
      <c r="CX48" s="626"/>
      <c r="CY48" s="627"/>
      <c r="CZ48" s="659" t="s">
        <v>224</v>
      </c>
      <c r="DA48" s="708"/>
      <c r="DB48" s="708"/>
      <c r="DC48" s="709"/>
      <c r="DD48" s="634" t="s">
        <v>224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3885974</v>
      </c>
      <c r="CS49" s="693"/>
      <c r="CT49" s="693"/>
      <c r="CU49" s="693"/>
      <c r="CV49" s="693"/>
      <c r="CW49" s="693"/>
      <c r="CX49" s="693"/>
      <c r="CY49" s="720"/>
      <c r="CZ49" s="721">
        <v>100</v>
      </c>
      <c r="DA49" s="722"/>
      <c r="DB49" s="722"/>
      <c r="DC49" s="723"/>
      <c r="DD49" s="724">
        <v>2646557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4041</v>
      </c>
      <c r="R7" s="755"/>
      <c r="S7" s="755"/>
      <c r="T7" s="755"/>
      <c r="U7" s="755"/>
      <c r="V7" s="755">
        <v>3886</v>
      </c>
      <c r="W7" s="755"/>
      <c r="X7" s="755"/>
      <c r="Y7" s="755"/>
      <c r="Z7" s="755"/>
      <c r="AA7" s="755">
        <f>Q7-V7</f>
        <v>155</v>
      </c>
      <c r="AB7" s="755"/>
      <c r="AC7" s="755"/>
      <c r="AD7" s="755"/>
      <c r="AE7" s="756"/>
      <c r="AF7" s="757">
        <v>66</v>
      </c>
      <c r="AG7" s="758"/>
      <c r="AH7" s="758"/>
      <c r="AI7" s="758"/>
      <c r="AJ7" s="759"/>
      <c r="AK7" s="794">
        <v>98</v>
      </c>
      <c r="AL7" s="795"/>
      <c r="AM7" s="795"/>
      <c r="AN7" s="795"/>
      <c r="AO7" s="795"/>
      <c r="AP7" s="795">
        <v>3748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4041</v>
      </c>
      <c r="R23" s="814"/>
      <c r="S23" s="814"/>
      <c r="T23" s="814"/>
      <c r="U23" s="814"/>
      <c r="V23" s="814">
        <v>3886</v>
      </c>
      <c r="W23" s="814"/>
      <c r="X23" s="814"/>
      <c r="Y23" s="814"/>
      <c r="Z23" s="814"/>
      <c r="AA23" s="814">
        <v>155</v>
      </c>
      <c r="AB23" s="814"/>
      <c r="AC23" s="814"/>
      <c r="AD23" s="814"/>
      <c r="AE23" s="815"/>
      <c r="AF23" s="816">
        <v>66</v>
      </c>
      <c r="AG23" s="814"/>
      <c r="AH23" s="814"/>
      <c r="AI23" s="814"/>
      <c r="AJ23" s="817"/>
      <c r="AK23" s="818"/>
      <c r="AL23" s="819"/>
      <c r="AM23" s="819"/>
      <c r="AN23" s="819"/>
      <c r="AO23" s="819"/>
      <c r="AP23" s="814">
        <v>3748</v>
      </c>
      <c r="AQ23" s="814"/>
      <c r="AR23" s="814"/>
      <c r="AS23" s="814"/>
      <c r="AT23" s="814"/>
      <c r="AU23" s="820"/>
      <c r="AV23" s="820"/>
      <c r="AW23" s="820"/>
      <c r="AX23" s="820"/>
      <c r="AY23" s="821"/>
      <c r="AZ23" s="829" t="s">
        <v>224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583</v>
      </c>
      <c r="R28" s="843"/>
      <c r="S28" s="843"/>
      <c r="T28" s="843"/>
      <c r="U28" s="843"/>
      <c r="V28" s="843">
        <v>541</v>
      </c>
      <c r="W28" s="843"/>
      <c r="X28" s="843"/>
      <c r="Y28" s="843"/>
      <c r="Z28" s="843"/>
      <c r="AA28" s="843">
        <f>Q28-V28</f>
        <v>42</v>
      </c>
      <c r="AB28" s="843"/>
      <c r="AC28" s="843"/>
      <c r="AD28" s="843"/>
      <c r="AE28" s="844"/>
      <c r="AF28" s="845">
        <v>42</v>
      </c>
      <c r="AG28" s="843"/>
      <c r="AH28" s="843"/>
      <c r="AI28" s="843"/>
      <c r="AJ28" s="846"/>
      <c r="AK28" s="847">
        <v>32</v>
      </c>
      <c r="AL28" s="838"/>
      <c r="AM28" s="838"/>
      <c r="AN28" s="838"/>
      <c r="AO28" s="838"/>
      <c r="AP28" s="838" t="s">
        <v>549</v>
      </c>
      <c r="AQ28" s="838"/>
      <c r="AR28" s="838"/>
      <c r="AS28" s="838"/>
      <c r="AT28" s="838"/>
      <c r="AU28" s="838" t="s">
        <v>549</v>
      </c>
      <c r="AV28" s="838"/>
      <c r="AW28" s="838"/>
      <c r="AX28" s="838"/>
      <c r="AY28" s="838"/>
      <c r="AZ28" s="839" t="s">
        <v>549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74</v>
      </c>
      <c r="R29" s="779"/>
      <c r="S29" s="779"/>
      <c r="T29" s="779"/>
      <c r="U29" s="779"/>
      <c r="V29" s="779">
        <v>72</v>
      </c>
      <c r="W29" s="779"/>
      <c r="X29" s="779"/>
      <c r="Y29" s="779"/>
      <c r="Z29" s="779"/>
      <c r="AA29" s="780">
        <f t="shared" ref="AA29:AA31" si="0">Q29-V29</f>
        <v>2</v>
      </c>
      <c r="AB29" s="782"/>
      <c r="AC29" s="782"/>
      <c r="AD29" s="782"/>
      <c r="AE29" s="783"/>
      <c r="AF29" s="781">
        <v>1</v>
      </c>
      <c r="AG29" s="782"/>
      <c r="AH29" s="782"/>
      <c r="AI29" s="782"/>
      <c r="AJ29" s="783"/>
      <c r="AK29" s="850">
        <v>27</v>
      </c>
      <c r="AL29" s="851"/>
      <c r="AM29" s="851"/>
      <c r="AN29" s="851"/>
      <c r="AO29" s="851"/>
      <c r="AP29" s="851" t="s">
        <v>549</v>
      </c>
      <c r="AQ29" s="851"/>
      <c r="AR29" s="851"/>
      <c r="AS29" s="851"/>
      <c r="AT29" s="851"/>
      <c r="AU29" s="851" t="s">
        <v>549</v>
      </c>
      <c r="AV29" s="851"/>
      <c r="AW29" s="851"/>
      <c r="AX29" s="851"/>
      <c r="AY29" s="851"/>
      <c r="AZ29" s="852" t="s">
        <v>549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43</v>
      </c>
      <c r="R30" s="779"/>
      <c r="S30" s="779"/>
      <c r="T30" s="779"/>
      <c r="U30" s="779"/>
      <c r="V30" s="779">
        <v>42</v>
      </c>
      <c r="W30" s="779"/>
      <c r="X30" s="779"/>
      <c r="Y30" s="779"/>
      <c r="Z30" s="779"/>
      <c r="AA30" s="780">
        <f t="shared" si="0"/>
        <v>1</v>
      </c>
      <c r="AB30" s="782"/>
      <c r="AC30" s="782"/>
      <c r="AD30" s="782"/>
      <c r="AE30" s="783"/>
      <c r="AF30" s="781">
        <v>1</v>
      </c>
      <c r="AG30" s="782"/>
      <c r="AH30" s="782"/>
      <c r="AI30" s="782"/>
      <c r="AJ30" s="783"/>
      <c r="AK30" s="850">
        <v>5</v>
      </c>
      <c r="AL30" s="851"/>
      <c r="AM30" s="851"/>
      <c r="AN30" s="851"/>
      <c r="AO30" s="851"/>
      <c r="AP30" s="851">
        <v>2</v>
      </c>
      <c r="AQ30" s="851"/>
      <c r="AR30" s="851"/>
      <c r="AS30" s="851"/>
      <c r="AT30" s="851"/>
      <c r="AU30" s="851">
        <v>0</v>
      </c>
      <c r="AV30" s="851"/>
      <c r="AW30" s="851"/>
      <c r="AX30" s="851"/>
      <c r="AY30" s="851"/>
      <c r="AZ30" s="852" t="s">
        <v>549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196</v>
      </c>
      <c r="R31" s="779"/>
      <c r="S31" s="779"/>
      <c r="T31" s="779"/>
      <c r="U31" s="779"/>
      <c r="V31" s="779">
        <v>193</v>
      </c>
      <c r="W31" s="779"/>
      <c r="X31" s="779"/>
      <c r="Y31" s="779"/>
      <c r="Z31" s="779"/>
      <c r="AA31" s="780">
        <f t="shared" si="0"/>
        <v>3</v>
      </c>
      <c r="AB31" s="782"/>
      <c r="AC31" s="782"/>
      <c r="AD31" s="782"/>
      <c r="AE31" s="783"/>
      <c r="AF31" s="781">
        <v>3</v>
      </c>
      <c r="AG31" s="782"/>
      <c r="AH31" s="782"/>
      <c r="AI31" s="782"/>
      <c r="AJ31" s="783"/>
      <c r="AK31" s="850">
        <v>41</v>
      </c>
      <c r="AL31" s="851"/>
      <c r="AM31" s="851"/>
      <c r="AN31" s="851"/>
      <c r="AO31" s="851"/>
      <c r="AP31" s="851">
        <v>852</v>
      </c>
      <c r="AQ31" s="851"/>
      <c r="AR31" s="851"/>
      <c r="AS31" s="851"/>
      <c r="AT31" s="851"/>
      <c r="AU31" s="851">
        <v>589</v>
      </c>
      <c r="AV31" s="851"/>
      <c r="AW31" s="851"/>
      <c r="AX31" s="851"/>
      <c r="AY31" s="851"/>
      <c r="AZ31" s="852" t="s">
        <v>549</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84</v>
      </c>
      <c r="R32" s="779"/>
      <c r="S32" s="779"/>
      <c r="T32" s="779"/>
      <c r="U32" s="779"/>
      <c r="V32" s="779">
        <v>82</v>
      </c>
      <c r="W32" s="779"/>
      <c r="X32" s="779"/>
      <c r="Y32" s="779"/>
      <c r="Z32" s="779"/>
      <c r="AA32" s="780">
        <v>1</v>
      </c>
      <c r="AB32" s="782"/>
      <c r="AC32" s="782"/>
      <c r="AD32" s="782"/>
      <c r="AE32" s="783"/>
      <c r="AF32" s="781">
        <v>1</v>
      </c>
      <c r="AG32" s="782"/>
      <c r="AH32" s="782"/>
      <c r="AI32" s="782"/>
      <c r="AJ32" s="783"/>
      <c r="AK32" s="850">
        <v>53</v>
      </c>
      <c r="AL32" s="851"/>
      <c r="AM32" s="851"/>
      <c r="AN32" s="851"/>
      <c r="AO32" s="851"/>
      <c r="AP32" s="851">
        <v>460</v>
      </c>
      <c r="AQ32" s="851"/>
      <c r="AR32" s="851"/>
      <c r="AS32" s="851"/>
      <c r="AT32" s="851"/>
      <c r="AU32" s="851">
        <v>460</v>
      </c>
      <c r="AV32" s="851"/>
      <c r="AW32" s="851"/>
      <c r="AX32" s="851"/>
      <c r="AY32" s="851"/>
      <c r="AZ32" s="852" t="s">
        <v>549</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81</v>
      </c>
      <c r="R33" s="779"/>
      <c r="S33" s="779"/>
      <c r="T33" s="779"/>
      <c r="U33" s="779"/>
      <c r="V33" s="779">
        <v>78</v>
      </c>
      <c r="W33" s="779"/>
      <c r="X33" s="779"/>
      <c r="Y33" s="779"/>
      <c r="Z33" s="779"/>
      <c r="AA33" s="780">
        <v>3</v>
      </c>
      <c r="AB33" s="782"/>
      <c r="AC33" s="782"/>
      <c r="AD33" s="782"/>
      <c r="AE33" s="783"/>
      <c r="AF33" s="781">
        <v>3</v>
      </c>
      <c r="AG33" s="782"/>
      <c r="AH33" s="782"/>
      <c r="AI33" s="782"/>
      <c r="AJ33" s="783"/>
      <c r="AK33" s="850">
        <v>50</v>
      </c>
      <c r="AL33" s="851"/>
      <c r="AM33" s="851"/>
      <c r="AN33" s="851"/>
      <c r="AO33" s="851"/>
      <c r="AP33" s="851">
        <v>566</v>
      </c>
      <c r="AQ33" s="851"/>
      <c r="AR33" s="851"/>
      <c r="AS33" s="851"/>
      <c r="AT33" s="851"/>
      <c r="AU33" s="851">
        <v>566</v>
      </c>
      <c r="AV33" s="851"/>
      <c r="AW33" s="851"/>
      <c r="AX33" s="851"/>
      <c r="AY33" s="851"/>
      <c r="AZ33" s="852" t="s">
        <v>549</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89</v>
      </c>
      <c r="R34" s="779"/>
      <c r="S34" s="779"/>
      <c r="T34" s="779"/>
      <c r="U34" s="779"/>
      <c r="V34" s="779">
        <v>86</v>
      </c>
      <c r="W34" s="779"/>
      <c r="X34" s="779"/>
      <c r="Y34" s="779"/>
      <c r="Z34" s="779"/>
      <c r="AA34" s="780">
        <v>2</v>
      </c>
      <c r="AB34" s="782"/>
      <c r="AC34" s="782"/>
      <c r="AD34" s="782"/>
      <c r="AE34" s="783"/>
      <c r="AF34" s="781">
        <v>2</v>
      </c>
      <c r="AG34" s="782"/>
      <c r="AH34" s="782"/>
      <c r="AI34" s="782"/>
      <c r="AJ34" s="783"/>
      <c r="AK34" s="850">
        <v>33</v>
      </c>
      <c r="AL34" s="851"/>
      <c r="AM34" s="851"/>
      <c r="AN34" s="851"/>
      <c r="AO34" s="851"/>
      <c r="AP34" s="851">
        <v>317</v>
      </c>
      <c r="AQ34" s="851"/>
      <c r="AR34" s="851"/>
      <c r="AS34" s="851"/>
      <c r="AT34" s="851"/>
      <c r="AU34" s="851">
        <v>317</v>
      </c>
      <c r="AV34" s="851"/>
      <c r="AW34" s="851"/>
      <c r="AX34" s="851"/>
      <c r="AY34" s="851"/>
      <c r="AZ34" s="852" t="s">
        <v>549</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53</v>
      </c>
      <c r="AG63" s="862"/>
      <c r="AH63" s="862"/>
      <c r="AI63" s="862"/>
      <c r="AJ63" s="863"/>
      <c r="AK63" s="864"/>
      <c r="AL63" s="859"/>
      <c r="AM63" s="859"/>
      <c r="AN63" s="859"/>
      <c r="AO63" s="859"/>
      <c r="AP63" s="862">
        <v>2197</v>
      </c>
      <c r="AQ63" s="862"/>
      <c r="AR63" s="862"/>
      <c r="AS63" s="862"/>
      <c r="AT63" s="862"/>
      <c r="AU63" s="862">
        <v>1932</v>
      </c>
      <c r="AV63" s="862"/>
      <c r="AW63" s="862"/>
      <c r="AX63" s="862"/>
      <c r="AY63" s="862"/>
      <c r="AZ63" s="866"/>
      <c r="BA63" s="866"/>
      <c r="BB63" s="866"/>
      <c r="BC63" s="866"/>
      <c r="BD63" s="866"/>
      <c r="BE63" s="867"/>
      <c r="BF63" s="867"/>
      <c r="BG63" s="867"/>
      <c r="BH63" s="867"/>
      <c r="BI63" s="868"/>
      <c r="BJ63" s="869" t="s">
        <v>224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394</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537</v>
      </c>
      <c r="C68" s="890"/>
      <c r="D68" s="890"/>
      <c r="E68" s="890"/>
      <c r="F68" s="890"/>
      <c r="G68" s="890"/>
      <c r="H68" s="890"/>
      <c r="I68" s="890"/>
      <c r="J68" s="890"/>
      <c r="K68" s="890"/>
      <c r="L68" s="890"/>
      <c r="M68" s="890"/>
      <c r="N68" s="890"/>
      <c r="O68" s="890"/>
      <c r="P68" s="891"/>
      <c r="Q68" s="892"/>
      <c r="R68" s="886"/>
      <c r="S68" s="886"/>
      <c r="T68" s="886"/>
      <c r="U68" s="886"/>
      <c r="V68" s="886"/>
      <c r="W68" s="886"/>
      <c r="X68" s="886"/>
      <c r="Y68" s="886"/>
      <c r="Z68" s="886"/>
      <c r="AA68" s="886"/>
      <c r="AB68" s="886"/>
      <c r="AC68" s="886"/>
      <c r="AD68" s="886"/>
      <c r="AE68" s="886"/>
      <c r="AF68" s="886"/>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538</v>
      </c>
      <c r="C69" s="894"/>
      <c r="D69" s="894"/>
      <c r="E69" s="894"/>
      <c r="F69" s="894"/>
      <c r="G69" s="894"/>
      <c r="H69" s="894"/>
      <c r="I69" s="894"/>
      <c r="J69" s="894"/>
      <c r="K69" s="894"/>
      <c r="L69" s="894"/>
      <c r="M69" s="894"/>
      <c r="N69" s="894"/>
      <c r="O69" s="894"/>
      <c r="P69" s="895"/>
      <c r="Q69" s="896">
        <v>4018</v>
      </c>
      <c r="R69" s="851"/>
      <c r="S69" s="851"/>
      <c r="T69" s="851"/>
      <c r="U69" s="851"/>
      <c r="V69" s="851">
        <v>3950</v>
      </c>
      <c r="W69" s="851"/>
      <c r="X69" s="851"/>
      <c r="Y69" s="851"/>
      <c r="Z69" s="851"/>
      <c r="AA69" s="851">
        <v>68</v>
      </c>
      <c r="AB69" s="851"/>
      <c r="AC69" s="851"/>
      <c r="AD69" s="851"/>
      <c r="AE69" s="851"/>
      <c r="AF69" s="851">
        <v>69</v>
      </c>
      <c r="AG69" s="851"/>
      <c r="AH69" s="851"/>
      <c r="AI69" s="851"/>
      <c r="AJ69" s="851"/>
      <c r="AK69" s="851">
        <v>39</v>
      </c>
      <c r="AL69" s="851"/>
      <c r="AM69" s="851"/>
      <c r="AN69" s="851"/>
      <c r="AO69" s="851"/>
      <c r="AP69" s="851">
        <v>900</v>
      </c>
      <c r="AQ69" s="851"/>
      <c r="AR69" s="851"/>
      <c r="AS69" s="851"/>
      <c r="AT69" s="851"/>
      <c r="AU69" s="851">
        <v>126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539</v>
      </c>
      <c r="C70" s="894"/>
      <c r="D70" s="894"/>
      <c r="E70" s="894"/>
      <c r="F70" s="894"/>
      <c r="G70" s="894"/>
      <c r="H70" s="894"/>
      <c r="I70" s="894"/>
      <c r="J70" s="894"/>
      <c r="K70" s="894"/>
      <c r="L70" s="894"/>
      <c r="M70" s="894"/>
      <c r="N70" s="894"/>
      <c r="O70" s="894"/>
      <c r="P70" s="895"/>
      <c r="Q70" s="896">
        <v>79</v>
      </c>
      <c r="R70" s="851"/>
      <c r="S70" s="851"/>
      <c r="T70" s="851"/>
      <c r="U70" s="851"/>
      <c r="V70" s="851">
        <v>75</v>
      </c>
      <c r="W70" s="851"/>
      <c r="X70" s="851"/>
      <c r="Y70" s="851"/>
      <c r="Z70" s="851"/>
      <c r="AA70" s="851">
        <v>4</v>
      </c>
      <c r="AB70" s="851"/>
      <c r="AC70" s="851"/>
      <c r="AD70" s="851"/>
      <c r="AE70" s="851"/>
      <c r="AF70" s="851" t="s">
        <v>550</v>
      </c>
      <c r="AG70" s="851"/>
      <c r="AH70" s="851"/>
      <c r="AI70" s="851"/>
      <c r="AJ70" s="851"/>
      <c r="AK70" s="851" t="s">
        <v>550</v>
      </c>
      <c r="AL70" s="851"/>
      <c r="AM70" s="851"/>
      <c r="AN70" s="851"/>
      <c r="AO70" s="851"/>
      <c r="AP70" s="851" t="s">
        <v>550</v>
      </c>
      <c r="AQ70" s="851"/>
      <c r="AR70" s="851"/>
      <c r="AS70" s="851"/>
      <c r="AT70" s="851"/>
      <c r="AU70" s="851" t="s">
        <v>550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540</v>
      </c>
      <c r="C71" s="894"/>
      <c r="D71" s="894"/>
      <c r="E71" s="894"/>
      <c r="F71" s="894"/>
      <c r="G71" s="894"/>
      <c r="H71" s="894"/>
      <c r="I71" s="894"/>
      <c r="J71" s="894"/>
      <c r="K71" s="894"/>
      <c r="L71" s="894"/>
      <c r="M71" s="894"/>
      <c r="N71" s="894"/>
      <c r="O71" s="894"/>
      <c r="P71" s="895"/>
      <c r="Q71" s="896">
        <v>4032</v>
      </c>
      <c r="R71" s="851"/>
      <c r="S71" s="851"/>
      <c r="T71" s="851"/>
      <c r="U71" s="851"/>
      <c r="V71" s="851">
        <v>3905</v>
      </c>
      <c r="W71" s="851"/>
      <c r="X71" s="851"/>
      <c r="Y71" s="851"/>
      <c r="Z71" s="851"/>
      <c r="AA71" s="851">
        <v>127</v>
      </c>
      <c r="AB71" s="851"/>
      <c r="AC71" s="851"/>
      <c r="AD71" s="851"/>
      <c r="AE71" s="851"/>
      <c r="AF71" s="851">
        <v>127</v>
      </c>
      <c r="AG71" s="851"/>
      <c r="AH71" s="851"/>
      <c r="AI71" s="851"/>
      <c r="AJ71" s="851"/>
      <c r="AK71" s="851">
        <v>5</v>
      </c>
      <c r="AL71" s="851"/>
      <c r="AM71" s="851"/>
      <c r="AN71" s="851"/>
      <c r="AO71" s="851"/>
      <c r="AP71" s="851" t="s">
        <v>549</v>
      </c>
      <c r="AQ71" s="851"/>
      <c r="AR71" s="851"/>
      <c r="AS71" s="851"/>
      <c r="AT71" s="851"/>
      <c r="AU71" s="851" t="s">
        <v>549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541</v>
      </c>
      <c r="C72" s="894"/>
      <c r="D72" s="894"/>
      <c r="E72" s="894"/>
      <c r="F72" s="894"/>
      <c r="G72" s="894"/>
      <c r="H72" s="894"/>
      <c r="I72" s="894"/>
      <c r="J72" s="894"/>
      <c r="K72" s="894"/>
      <c r="L72" s="894"/>
      <c r="M72" s="894"/>
      <c r="N72" s="894"/>
      <c r="O72" s="894"/>
      <c r="P72" s="895"/>
      <c r="Q72" s="896">
        <v>455</v>
      </c>
      <c r="R72" s="851"/>
      <c r="S72" s="851"/>
      <c r="T72" s="851"/>
      <c r="U72" s="851"/>
      <c r="V72" s="851">
        <v>429</v>
      </c>
      <c r="W72" s="851"/>
      <c r="X72" s="851"/>
      <c r="Y72" s="851"/>
      <c r="Z72" s="851"/>
      <c r="AA72" s="851">
        <v>26</v>
      </c>
      <c r="AB72" s="851"/>
      <c r="AC72" s="851"/>
      <c r="AD72" s="851"/>
      <c r="AE72" s="851"/>
      <c r="AF72" s="851">
        <v>26</v>
      </c>
      <c r="AG72" s="851"/>
      <c r="AH72" s="851"/>
      <c r="AI72" s="851"/>
      <c r="AJ72" s="851"/>
      <c r="AK72" s="851" t="s">
        <v>552</v>
      </c>
      <c r="AL72" s="851"/>
      <c r="AM72" s="851"/>
      <c r="AN72" s="851"/>
      <c r="AO72" s="851"/>
      <c r="AP72" s="851" t="s">
        <v>550</v>
      </c>
      <c r="AQ72" s="851"/>
      <c r="AR72" s="851"/>
      <c r="AS72" s="851"/>
      <c r="AT72" s="851"/>
      <c r="AU72" s="851" t="s">
        <v>550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542</v>
      </c>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538</v>
      </c>
      <c r="C74" s="894"/>
      <c r="D74" s="894"/>
      <c r="E74" s="894"/>
      <c r="F74" s="894"/>
      <c r="G74" s="894"/>
      <c r="H74" s="894"/>
      <c r="I74" s="894"/>
      <c r="J74" s="894"/>
      <c r="K74" s="894"/>
      <c r="L74" s="894"/>
      <c r="M74" s="894"/>
      <c r="N74" s="894"/>
      <c r="O74" s="894"/>
      <c r="P74" s="895"/>
      <c r="Q74" s="896">
        <v>2125</v>
      </c>
      <c r="R74" s="851"/>
      <c r="S74" s="851"/>
      <c r="T74" s="851"/>
      <c r="U74" s="851"/>
      <c r="V74" s="851">
        <v>2067</v>
      </c>
      <c r="W74" s="851"/>
      <c r="X74" s="851"/>
      <c r="Y74" s="851"/>
      <c r="Z74" s="851"/>
      <c r="AA74" s="851">
        <v>58</v>
      </c>
      <c r="AB74" s="851"/>
      <c r="AC74" s="851"/>
      <c r="AD74" s="851"/>
      <c r="AE74" s="851"/>
      <c r="AF74" s="851">
        <v>58</v>
      </c>
      <c r="AG74" s="851"/>
      <c r="AH74" s="851"/>
      <c r="AI74" s="851"/>
      <c r="AJ74" s="851"/>
      <c r="AK74" s="851">
        <v>125</v>
      </c>
      <c r="AL74" s="851"/>
      <c r="AM74" s="851"/>
      <c r="AN74" s="851"/>
      <c r="AO74" s="851"/>
      <c r="AP74" s="901" t="s">
        <v>549</v>
      </c>
      <c r="AQ74" s="900"/>
      <c r="AR74" s="900"/>
      <c r="AS74" s="900"/>
      <c r="AT74" s="850"/>
      <c r="AU74" s="901" t="s">
        <v>549</v>
      </c>
      <c r="AV74" s="900"/>
      <c r="AW74" s="900"/>
      <c r="AX74" s="900"/>
      <c r="AY74" s="850"/>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543</v>
      </c>
      <c r="C75" s="894"/>
      <c r="D75" s="894"/>
      <c r="E75" s="894"/>
      <c r="F75" s="894"/>
      <c r="G75" s="894"/>
      <c r="H75" s="894"/>
      <c r="I75" s="894"/>
      <c r="J75" s="894"/>
      <c r="K75" s="894"/>
      <c r="L75" s="894"/>
      <c r="M75" s="894"/>
      <c r="N75" s="894"/>
      <c r="O75" s="894"/>
      <c r="P75" s="895"/>
      <c r="Q75" s="899">
        <v>273707</v>
      </c>
      <c r="R75" s="900"/>
      <c r="S75" s="900"/>
      <c r="T75" s="900"/>
      <c r="U75" s="850"/>
      <c r="V75" s="901">
        <v>260942</v>
      </c>
      <c r="W75" s="900"/>
      <c r="X75" s="900"/>
      <c r="Y75" s="900"/>
      <c r="Z75" s="850"/>
      <c r="AA75" s="901">
        <v>12765</v>
      </c>
      <c r="AB75" s="900"/>
      <c r="AC75" s="900"/>
      <c r="AD75" s="900"/>
      <c r="AE75" s="850"/>
      <c r="AF75" s="901">
        <v>12765</v>
      </c>
      <c r="AG75" s="900"/>
      <c r="AH75" s="900"/>
      <c r="AI75" s="900"/>
      <c r="AJ75" s="850"/>
      <c r="AK75" s="901">
        <v>1788</v>
      </c>
      <c r="AL75" s="900"/>
      <c r="AM75" s="900"/>
      <c r="AN75" s="900"/>
      <c r="AO75" s="850"/>
      <c r="AP75" s="901" t="s">
        <v>551</v>
      </c>
      <c r="AQ75" s="900"/>
      <c r="AR75" s="900"/>
      <c r="AS75" s="900"/>
      <c r="AT75" s="850"/>
      <c r="AU75" s="901" t="s">
        <v>550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544</v>
      </c>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538</v>
      </c>
      <c r="C77" s="894"/>
      <c r="D77" s="894"/>
      <c r="E77" s="894"/>
      <c r="F77" s="894"/>
      <c r="G77" s="894"/>
      <c r="H77" s="894"/>
      <c r="I77" s="894"/>
      <c r="J77" s="894"/>
      <c r="K77" s="894"/>
      <c r="L77" s="894"/>
      <c r="M77" s="894"/>
      <c r="N77" s="894"/>
      <c r="O77" s="894"/>
      <c r="P77" s="895"/>
      <c r="Q77" s="899">
        <v>6977</v>
      </c>
      <c r="R77" s="900"/>
      <c r="S77" s="900"/>
      <c r="T77" s="900"/>
      <c r="U77" s="850"/>
      <c r="V77" s="901">
        <v>6240</v>
      </c>
      <c r="W77" s="900"/>
      <c r="X77" s="900"/>
      <c r="Y77" s="900"/>
      <c r="Z77" s="850"/>
      <c r="AA77" s="901">
        <v>737</v>
      </c>
      <c r="AB77" s="900"/>
      <c r="AC77" s="900"/>
      <c r="AD77" s="900"/>
      <c r="AE77" s="850"/>
      <c r="AF77" s="901">
        <v>737</v>
      </c>
      <c r="AG77" s="900"/>
      <c r="AH77" s="900"/>
      <c r="AI77" s="900"/>
      <c r="AJ77" s="850"/>
      <c r="AK77" s="901">
        <v>630</v>
      </c>
      <c r="AL77" s="900"/>
      <c r="AM77" s="900"/>
      <c r="AN77" s="900"/>
      <c r="AO77" s="850"/>
      <c r="AP77" s="851" t="s">
        <v>549</v>
      </c>
      <c r="AQ77" s="851"/>
      <c r="AR77" s="851"/>
      <c r="AS77" s="851"/>
      <c r="AT77" s="851"/>
      <c r="AU77" s="851" t="s">
        <v>549</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545</v>
      </c>
      <c r="C78" s="894"/>
      <c r="D78" s="894"/>
      <c r="E78" s="894"/>
      <c r="F78" s="894"/>
      <c r="G78" s="894"/>
      <c r="H78" s="894"/>
      <c r="I78" s="894"/>
      <c r="J78" s="894"/>
      <c r="K78" s="894"/>
      <c r="L78" s="894"/>
      <c r="M78" s="894"/>
      <c r="N78" s="894"/>
      <c r="O78" s="894"/>
      <c r="P78" s="895"/>
      <c r="Q78" s="896">
        <v>15</v>
      </c>
      <c r="R78" s="851"/>
      <c r="S78" s="851"/>
      <c r="T78" s="851"/>
      <c r="U78" s="851"/>
      <c r="V78" s="851">
        <v>13</v>
      </c>
      <c r="W78" s="851"/>
      <c r="X78" s="851"/>
      <c r="Y78" s="851"/>
      <c r="Z78" s="851"/>
      <c r="AA78" s="851">
        <v>2</v>
      </c>
      <c r="AB78" s="851"/>
      <c r="AC78" s="851"/>
      <c r="AD78" s="851"/>
      <c r="AE78" s="851"/>
      <c r="AF78" s="851">
        <v>2</v>
      </c>
      <c r="AG78" s="851"/>
      <c r="AH78" s="851"/>
      <c r="AI78" s="851"/>
      <c r="AJ78" s="851"/>
      <c r="AK78" s="851">
        <v>9</v>
      </c>
      <c r="AL78" s="851"/>
      <c r="AM78" s="851"/>
      <c r="AN78" s="851"/>
      <c r="AO78" s="851"/>
      <c r="AP78" s="851" t="s">
        <v>550</v>
      </c>
      <c r="AQ78" s="851"/>
      <c r="AR78" s="851"/>
      <c r="AS78" s="851"/>
      <c r="AT78" s="851"/>
      <c r="AU78" s="851" t="s">
        <v>550</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546</v>
      </c>
      <c r="C79" s="894"/>
      <c r="D79" s="894"/>
      <c r="E79" s="894"/>
      <c r="F79" s="894"/>
      <c r="G79" s="894"/>
      <c r="H79" s="894"/>
      <c r="I79" s="894"/>
      <c r="J79" s="894"/>
      <c r="K79" s="894"/>
      <c r="L79" s="894"/>
      <c r="M79" s="894"/>
      <c r="N79" s="894"/>
      <c r="O79" s="894"/>
      <c r="P79" s="895"/>
      <c r="Q79" s="896">
        <v>56</v>
      </c>
      <c r="R79" s="851"/>
      <c r="S79" s="851"/>
      <c r="T79" s="851"/>
      <c r="U79" s="851"/>
      <c r="V79" s="851">
        <v>50</v>
      </c>
      <c r="W79" s="851"/>
      <c r="X79" s="851"/>
      <c r="Y79" s="851"/>
      <c r="Z79" s="851"/>
      <c r="AA79" s="851">
        <v>6</v>
      </c>
      <c r="AB79" s="851"/>
      <c r="AC79" s="851"/>
      <c r="AD79" s="851"/>
      <c r="AE79" s="851"/>
      <c r="AF79" s="851">
        <v>3</v>
      </c>
      <c r="AG79" s="851"/>
      <c r="AH79" s="851"/>
      <c r="AI79" s="851"/>
      <c r="AJ79" s="851"/>
      <c r="AK79" s="851">
        <v>17</v>
      </c>
      <c r="AL79" s="851"/>
      <c r="AM79" s="851"/>
      <c r="AN79" s="851"/>
      <c r="AO79" s="851"/>
      <c r="AP79" s="851" t="s">
        <v>550</v>
      </c>
      <c r="AQ79" s="851"/>
      <c r="AR79" s="851"/>
      <c r="AS79" s="851"/>
      <c r="AT79" s="851"/>
      <c r="AU79" s="851" t="s">
        <v>550</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547</v>
      </c>
      <c r="C80" s="894"/>
      <c r="D80" s="894"/>
      <c r="E80" s="894"/>
      <c r="F80" s="894"/>
      <c r="G80" s="894"/>
      <c r="H80" s="894"/>
      <c r="I80" s="894"/>
      <c r="J80" s="894"/>
      <c r="K80" s="894"/>
      <c r="L80" s="894"/>
      <c r="M80" s="894"/>
      <c r="N80" s="894"/>
      <c r="O80" s="894"/>
      <c r="P80" s="895"/>
      <c r="Q80" s="896">
        <v>4729</v>
      </c>
      <c r="R80" s="851"/>
      <c r="S80" s="851"/>
      <c r="T80" s="851"/>
      <c r="U80" s="851"/>
      <c r="V80" s="851">
        <v>4677</v>
      </c>
      <c r="W80" s="851"/>
      <c r="X80" s="851"/>
      <c r="Y80" s="851"/>
      <c r="Z80" s="851"/>
      <c r="AA80" s="851">
        <v>52</v>
      </c>
      <c r="AB80" s="851"/>
      <c r="AC80" s="851"/>
      <c r="AD80" s="851"/>
      <c r="AE80" s="851"/>
      <c r="AF80" s="851">
        <v>52</v>
      </c>
      <c r="AG80" s="851"/>
      <c r="AH80" s="851"/>
      <c r="AI80" s="851"/>
      <c r="AJ80" s="851"/>
      <c r="AK80" s="851">
        <v>147</v>
      </c>
      <c r="AL80" s="851"/>
      <c r="AM80" s="851"/>
      <c r="AN80" s="851"/>
      <c r="AO80" s="851"/>
      <c r="AP80" s="851" t="s">
        <v>550</v>
      </c>
      <c r="AQ80" s="851"/>
      <c r="AR80" s="851"/>
      <c r="AS80" s="851"/>
      <c r="AT80" s="851"/>
      <c r="AU80" s="851" t="s">
        <v>550</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548</v>
      </c>
      <c r="C81" s="894"/>
      <c r="D81" s="894"/>
      <c r="E81" s="894"/>
      <c r="F81" s="894"/>
      <c r="G81" s="894"/>
      <c r="H81" s="894"/>
      <c r="I81" s="894"/>
      <c r="J81" s="894"/>
      <c r="K81" s="894"/>
      <c r="L81" s="894"/>
      <c r="M81" s="894"/>
      <c r="N81" s="894"/>
      <c r="O81" s="894"/>
      <c r="P81" s="895"/>
      <c r="Q81" s="896">
        <v>193</v>
      </c>
      <c r="R81" s="851"/>
      <c r="S81" s="851"/>
      <c r="T81" s="851"/>
      <c r="U81" s="851"/>
      <c r="V81" s="851">
        <v>181</v>
      </c>
      <c r="W81" s="851"/>
      <c r="X81" s="851"/>
      <c r="Y81" s="851"/>
      <c r="Z81" s="851"/>
      <c r="AA81" s="851">
        <v>12</v>
      </c>
      <c r="AB81" s="851"/>
      <c r="AC81" s="851"/>
      <c r="AD81" s="851"/>
      <c r="AE81" s="851"/>
      <c r="AF81" s="851">
        <v>12</v>
      </c>
      <c r="AG81" s="851"/>
      <c r="AH81" s="851"/>
      <c r="AI81" s="851"/>
      <c r="AJ81" s="851"/>
      <c r="AK81" s="851" t="s">
        <v>553</v>
      </c>
      <c r="AL81" s="851"/>
      <c r="AM81" s="851"/>
      <c r="AN81" s="851"/>
      <c r="AO81" s="851"/>
      <c r="AP81" s="851" t="s">
        <v>550</v>
      </c>
      <c r="AQ81" s="851"/>
      <c r="AR81" s="851"/>
      <c r="AS81" s="851"/>
      <c r="AT81" s="851"/>
      <c r="AU81" s="851" t="s">
        <v>550</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13851</v>
      </c>
      <c r="AG88" s="862"/>
      <c r="AH88" s="862"/>
      <c r="AI88" s="862"/>
      <c r="AJ88" s="862"/>
      <c r="AK88" s="859"/>
      <c r="AL88" s="859"/>
      <c r="AM88" s="859"/>
      <c r="AN88" s="859"/>
      <c r="AO88" s="859"/>
      <c r="AP88" s="862">
        <v>900</v>
      </c>
      <c r="AQ88" s="862"/>
      <c r="AR88" s="862"/>
      <c r="AS88" s="862"/>
      <c r="AT88" s="862"/>
      <c r="AU88" s="862">
        <v>126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290</v>
      </c>
      <c r="AG109" s="915"/>
      <c r="AH109" s="915"/>
      <c r="AI109" s="915"/>
      <c r="AJ109" s="916"/>
      <c r="AK109" s="914" t="s">
        <v>289</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290</v>
      </c>
      <c r="BW109" s="915"/>
      <c r="BX109" s="915"/>
      <c r="BY109" s="915"/>
      <c r="BZ109" s="916"/>
      <c r="CA109" s="914" t="s">
        <v>289</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290</v>
      </c>
      <c r="DM109" s="915"/>
      <c r="DN109" s="915"/>
      <c r="DO109" s="915"/>
      <c r="DP109" s="916"/>
      <c r="DQ109" s="914" t="s">
        <v>289</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465111</v>
      </c>
      <c r="AB110" s="922"/>
      <c r="AC110" s="922"/>
      <c r="AD110" s="922"/>
      <c r="AE110" s="923"/>
      <c r="AF110" s="924">
        <v>452602</v>
      </c>
      <c r="AG110" s="922"/>
      <c r="AH110" s="922"/>
      <c r="AI110" s="922"/>
      <c r="AJ110" s="923"/>
      <c r="AK110" s="924">
        <v>444347</v>
      </c>
      <c r="AL110" s="922"/>
      <c r="AM110" s="922"/>
      <c r="AN110" s="922"/>
      <c r="AO110" s="923"/>
      <c r="AP110" s="925">
        <v>22</v>
      </c>
      <c r="AQ110" s="926"/>
      <c r="AR110" s="926"/>
      <c r="AS110" s="926"/>
      <c r="AT110" s="927"/>
      <c r="AU110" s="928" t="s">
        <v>62</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3836915</v>
      </c>
      <c r="BR110" s="957"/>
      <c r="BS110" s="957"/>
      <c r="BT110" s="957"/>
      <c r="BU110" s="957"/>
      <c r="BV110" s="957">
        <v>3690858</v>
      </c>
      <c r="BW110" s="957"/>
      <c r="BX110" s="957"/>
      <c r="BY110" s="957"/>
      <c r="BZ110" s="957"/>
      <c r="CA110" s="957">
        <v>3747888</v>
      </c>
      <c r="CB110" s="957"/>
      <c r="CC110" s="957"/>
      <c r="CD110" s="957"/>
      <c r="CE110" s="957"/>
      <c r="CF110" s="971">
        <v>185.8</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224</v>
      </c>
      <c r="DH110" s="957"/>
      <c r="DI110" s="957"/>
      <c r="DJ110" s="957"/>
      <c r="DK110" s="957"/>
      <c r="DL110" s="957" t="s">
        <v>224</v>
      </c>
      <c r="DM110" s="957"/>
      <c r="DN110" s="957"/>
      <c r="DO110" s="957"/>
      <c r="DP110" s="957"/>
      <c r="DQ110" s="957" t="s">
        <v>224</v>
      </c>
      <c r="DR110" s="957"/>
      <c r="DS110" s="957"/>
      <c r="DT110" s="957"/>
      <c r="DU110" s="957"/>
      <c r="DV110" s="958" t="s">
        <v>224</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224</v>
      </c>
      <c r="AB111" s="964"/>
      <c r="AC111" s="964"/>
      <c r="AD111" s="964"/>
      <c r="AE111" s="965"/>
      <c r="AF111" s="966" t="s">
        <v>224</v>
      </c>
      <c r="AG111" s="964"/>
      <c r="AH111" s="964"/>
      <c r="AI111" s="964"/>
      <c r="AJ111" s="965"/>
      <c r="AK111" s="966" t="s">
        <v>224</v>
      </c>
      <c r="AL111" s="964"/>
      <c r="AM111" s="964"/>
      <c r="AN111" s="964"/>
      <c r="AO111" s="965"/>
      <c r="AP111" s="967" t="s">
        <v>224</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2714</v>
      </c>
      <c r="BR111" s="950"/>
      <c r="BS111" s="950"/>
      <c r="BT111" s="950"/>
      <c r="BU111" s="950"/>
      <c r="BV111" s="950" t="s">
        <v>224</v>
      </c>
      <c r="BW111" s="950"/>
      <c r="BX111" s="950"/>
      <c r="BY111" s="950"/>
      <c r="BZ111" s="950"/>
      <c r="CA111" s="950" t="s">
        <v>224</v>
      </c>
      <c r="CB111" s="950"/>
      <c r="CC111" s="950"/>
      <c r="CD111" s="950"/>
      <c r="CE111" s="950"/>
      <c r="CF111" s="944" t="s">
        <v>224</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224</v>
      </c>
      <c r="DH111" s="950"/>
      <c r="DI111" s="950"/>
      <c r="DJ111" s="950"/>
      <c r="DK111" s="950"/>
      <c r="DL111" s="950" t="s">
        <v>224</v>
      </c>
      <c r="DM111" s="950"/>
      <c r="DN111" s="950"/>
      <c r="DO111" s="950"/>
      <c r="DP111" s="950"/>
      <c r="DQ111" s="950" t="s">
        <v>224</v>
      </c>
      <c r="DR111" s="950"/>
      <c r="DS111" s="950"/>
      <c r="DT111" s="950"/>
      <c r="DU111" s="950"/>
      <c r="DV111" s="951" t="s">
        <v>224</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224</v>
      </c>
      <c r="AB112" s="989"/>
      <c r="AC112" s="989"/>
      <c r="AD112" s="989"/>
      <c r="AE112" s="990"/>
      <c r="AF112" s="991" t="s">
        <v>224</v>
      </c>
      <c r="AG112" s="989"/>
      <c r="AH112" s="989"/>
      <c r="AI112" s="989"/>
      <c r="AJ112" s="990"/>
      <c r="AK112" s="991" t="s">
        <v>224</v>
      </c>
      <c r="AL112" s="989"/>
      <c r="AM112" s="989"/>
      <c r="AN112" s="989"/>
      <c r="AO112" s="990"/>
      <c r="AP112" s="992" t="s">
        <v>224</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2080619</v>
      </c>
      <c r="BR112" s="950"/>
      <c r="BS112" s="950"/>
      <c r="BT112" s="950"/>
      <c r="BU112" s="950"/>
      <c r="BV112" s="950">
        <v>1993718</v>
      </c>
      <c r="BW112" s="950"/>
      <c r="BX112" s="950"/>
      <c r="BY112" s="950"/>
      <c r="BZ112" s="950"/>
      <c r="CA112" s="950">
        <v>1932468</v>
      </c>
      <c r="CB112" s="950"/>
      <c r="CC112" s="950"/>
      <c r="CD112" s="950"/>
      <c r="CE112" s="950"/>
      <c r="CF112" s="944">
        <v>95.8</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224</v>
      </c>
      <c r="DH112" s="950"/>
      <c r="DI112" s="950"/>
      <c r="DJ112" s="950"/>
      <c r="DK112" s="950"/>
      <c r="DL112" s="950" t="s">
        <v>224</v>
      </c>
      <c r="DM112" s="950"/>
      <c r="DN112" s="950"/>
      <c r="DO112" s="950"/>
      <c r="DP112" s="950"/>
      <c r="DQ112" s="950" t="s">
        <v>224</v>
      </c>
      <c r="DR112" s="950"/>
      <c r="DS112" s="950"/>
      <c r="DT112" s="950"/>
      <c r="DU112" s="950"/>
      <c r="DV112" s="951" t="s">
        <v>224</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174149</v>
      </c>
      <c r="AB113" s="964"/>
      <c r="AC113" s="964"/>
      <c r="AD113" s="964"/>
      <c r="AE113" s="965"/>
      <c r="AF113" s="966">
        <v>163513</v>
      </c>
      <c r="AG113" s="964"/>
      <c r="AH113" s="964"/>
      <c r="AI113" s="964"/>
      <c r="AJ113" s="965"/>
      <c r="AK113" s="966">
        <v>158440</v>
      </c>
      <c r="AL113" s="964"/>
      <c r="AM113" s="964"/>
      <c r="AN113" s="964"/>
      <c r="AO113" s="965"/>
      <c r="AP113" s="967">
        <v>7.9</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91939</v>
      </c>
      <c r="BR113" s="950"/>
      <c r="BS113" s="950"/>
      <c r="BT113" s="950"/>
      <c r="BU113" s="950"/>
      <c r="BV113" s="950">
        <v>83050</v>
      </c>
      <c r="BW113" s="950"/>
      <c r="BX113" s="950"/>
      <c r="BY113" s="950"/>
      <c r="BZ113" s="950"/>
      <c r="CA113" s="950">
        <v>125729</v>
      </c>
      <c r="CB113" s="950"/>
      <c r="CC113" s="950"/>
      <c r="CD113" s="950"/>
      <c r="CE113" s="950"/>
      <c r="CF113" s="944">
        <v>6.2</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224</v>
      </c>
      <c r="DH113" s="989"/>
      <c r="DI113" s="989"/>
      <c r="DJ113" s="989"/>
      <c r="DK113" s="990"/>
      <c r="DL113" s="991" t="s">
        <v>224</v>
      </c>
      <c r="DM113" s="989"/>
      <c r="DN113" s="989"/>
      <c r="DO113" s="989"/>
      <c r="DP113" s="990"/>
      <c r="DQ113" s="991" t="s">
        <v>224</v>
      </c>
      <c r="DR113" s="989"/>
      <c r="DS113" s="989"/>
      <c r="DT113" s="989"/>
      <c r="DU113" s="990"/>
      <c r="DV113" s="992" t="s">
        <v>224</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13066</v>
      </c>
      <c r="AB114" s="989"/>
      <c r="AC114" s="989"/>
      <c r="AD114" s="989"/>
      <c r="AE114" s="990"/>
      <c r="AF114" s="991">
        <v>10266</v>
      </c>
      <c r="AG114" s="989"/>
      <c r="AH114" s="989"/>
      <c r="AI114" s="989"/>
      <c r="AJ114" s="990"/>
      <c r="AK114" s="991">
        <v>16397</v>
      </c>
      <c r="AL114" s="989"/>
      <c r="AM114" s="989"/>
      <c r="AN114" s="989"/>
      <c r="AO114" s="990"/>
      <c r="AP114" s="992">
        <v>0.8</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874834</v>
      </c>
      <c r="BR114" s="950"/>
      <c r="BS114" s="950"/>
      <c r="BT114" s="950"/>
      <c r="BU114" s="950"/>
      <c r="BV114" s="950">
        <v>844504</v>
      </c>
      <c r="BW114" s="950"/>
      <c r="BX114" s="950"/>
      <c r="BY114" s="950"/>
      <c r="BZ114" s="950"/>
      <c r="CA114" s="950">
        <v>843272</v>
      </c>
      <c r="CB114" s="950"/>
      <c r="CC114" s="950"/>
      <c r="CD114" s="950"/>
      <c r="CE114" s="950"/>
      <c r="CF114" s="944">
        <v>41.8</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224</v>
      </c>
      <c r="DH114" s="989"/>
      <c r="DI114" s="989"/>
      <c r="DJ114" s="989"/>
      <c r="DK114" s="990"/>
      <c r="DL114" s="991" t="s">
        <v>224</v>
      </c>
      <c r="DM114" s="989"/>
      <c r="DN114" s="989"/>
      <c r="DO114" s="989"/>
      <c r="DP114" s="990"/>
      <c r="DQ114" s="991" t="s">
        <v>224</v>
      </c>
      <c r="DR114" s="989"/>
      <c r="DS114" s="989"/>
      <c r="DT114" s="989"/>
      <c r="DU114" s="990"/>
      <c r="DV114" s="992" t="s">
        <v>224</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2828</v>
      </c>
      <c r="AB115" s="964"/>
      <c r="AC115" s="964"/>
      <c r="AD115" s="964"/>
      <c r="AE115" s="965"/>
      <c r="AF115" s="966">
        <v>2828</v>
      </c>
      <c r="AG115" s="964"/>
      <c r="AH115" s="964"/>
      <c r="AI115" s="964"/>
      <c r="AJ115" s="965"/>
      <c r="AK115" s="966" t="s">
        <v>224</v>
      </c>
      <c r="AL115" s="964"/>
      <c r="AM115" s="964"/>
      <c r="AN115" s="964"/>
      <c r="AO115" s="965"/>
      <c r="AP115" s="967" t="s">
        <v>224</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224</v>
      </c>
      <c r="BR115" s="950"/>
      <c r="BS115" s="950"/>
      <c r="BT115" s="950"/>
      <c r="BU115" s="950"/>
      <c r="BV115" s="950" t="s">
        <v>224</v>
      </c>
      <c r="BW115" s="950"/>
      <c r="BX115" s="950"/>
      <c r="BY115" s="950"/>
      <c r="BZ115" s="950"/>
      <c r="CA115" s="950" t="s">
        <v>224</v>
      </c>
      <c r="CB115" s="950"/>
      <c r="CC115" s="950"/>
      <c r="CD115" s="950"/>
      <c r="CE115" s="950"/>
      <c r="CF115" s="944" t="s">
        <v>224</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224</v>
      </c>
      <c r="DH115" s="989"/>
      <c r="DI115" s="989"/>
      <c r="DJ115" s="989"/>
      <c r="DK115" s="990"/>
      <c r="DL115" s="991" t="s">
        <v>224</v>
      </c>
      <c r="DM115" s="989"/>
      <c r="DN115" s="989"/>
      <c r="DO115" s="989"/>
      <c r="DP115" s="990"/>
      <c r="DQ115" s="991" t="s">
        <v>224</v>
      </c>
      <c r="DR115" s="989"/>
      <c r="DS115" s="989"/>
      <c r="DT115" s="989"/>
      <c r="DU115" s="990"/>
      <c r="DV115" s="992" t="s">
        <v>224</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224</v>
      </c>
      <c r="AB116" s="989"/>
      <c r="AC116" s="989"/>
      <c r="AD116" s="989"/>
      <c r="AE116" s="990"/>
      <c r="AF116" s="991" t="s">
        <v>224</v>
      </c>
      <c r="AG116" s="989"/>
      <c r="AH116" s="989"/>
      <c r="AI116" s="989"/>
      <c r="AJ116" s="990"/>
      <c r="AK116" s="991" t="s">
        <v>224</v>
      </c>
      <c r="AL116" s="989"/>
      <c r="AM116" s="989"/>
      <c r="AN116" s="989"/>
      <c r="AO116" s="990"/>
      <c r="AP116" s="992" t="s">
        <v>224</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224</v>
      </c>
      <c r="BR116" s="950"/>
      <c r="BS116" s="950"/>
      <c r="BT116" s="950"/>
      <c r="BU116" s="950"/>
      <c r="BV116" s="950" t="s">
        <v>224</v>
      </c>
      <c r="BW116" s="950"/>
      <c r="BX116" s="950"/>
      <c r="BY116" s="950"/>
      <c r="BZ116" s="950"/>
      <c r="CA116" s="950" t="s">
        <v>224</v>
      </c>
      <c r="CB116" s="950"/>
      <c r="CC116" s="950"/>
      <c r="CD116" s="950"/>
      <c r="CE116" s="950"/>
      <c r="CF116" s="944" t="s">
        <v>224</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224</v>
      </c>
      <c r="DH116" s="989"/>
      <c r="DI116" s="989"/>
      <c r="DJ116" s="989"/>
      <c r="DK116" s="990"/>
      <c r="DL116" s="991" t="s">
        <v>224</v>
      </c>
      <c r="DM116" s="989"/>
      <c r="DN116" s="989"/>
      <c r="DO116" s="989"/>
      <c r="DP116" s="990"/>
      <c r="DQ116" s="991" t="s">
        <v>224</v>
      </c>
      <c r="DR116" s="989"/>
      <c r="DS116" s="989"/>
      <c r="DT116" s="989"/>
      <c r="DU116" s="990"/>
      <c r="DV116" s="992" t="s">
        <v>224</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655154</v>
      </c>
      <c r="AB117" s="1007"/>
      <c r="AC117" s="1007"/>
      <c r="AD117" s="1007"/>
      <c r="AE117" s="1008"/>
      <c r="AF117" s="1009">
        <v>629209</v>
      </c>
      <c r="AG117" s="1007"/>
      <c r="AH117" s="1007"/>
      <c r="AI117" s="1007"/>
      <c r="AJ117" s="1008"/>
      <c r="AK117" s="1009">
        <v>619184</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224</v>
      </c>
      <c r="BR117" s="950"/>
      <c r="BS117" s="950"/>
      <c r="BT117" s="950"/>
      <c r="BU117" s="950"/>
      <c r="BV117" s="950" t="s">
        <v>224</v>
      </c>
      <c r="BW117" s="950"/>
      <c r="BX117" s="950"/>
      <c r="BY117" s="950"/>
      <c r="BZ117" s="950"/>
      <c r="CA117" s="950" t="s">
        <v>224</v>
      </c>
      <c r="CB117" s="950"/>
      <c r="CC117" s="950"/>
      <c r="CD117" s="950"/>
      <c r="CE117" s="950"/>
      <c r="CF117" s="944" t="s">
        <v>224</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224</v>
      </c>
      <c r="DH117" s="989"/>
      <c r="DI117" s="989"/>
      <c r="DJ117" s="989"/>
      <c r="DK117" s="990"/>
      <c r="DL117" s="991" t="s">
        <v>224</v>
      </c>
      <c r="DM117" s="989"/>
      <c r="DN117" s="989"/>
      <c r="DO117" s="989"/>
      <c r="DP117" s="990"/>
      <c r="DQ117" s="991" t="s">
        <v>224</v>
      </c>
      <c r="DR117" s="989"/>
      <c r="DS117" s="989"/>
      <c r="DT117" s="989"/>
      <c r="DU117" s="990"/>
      <c r="DV117" s="992" t="s">
        <v>224</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290</v>
      </c>
      <c r="AG118" s="915"/>
      <c r="AH118" s="915"/>
      <c r="AI118" s="915"/>
      <c r="AJ118" s="916"/>
      <c r="AK118" s="914" t="s">
        <v>289</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224</v>
      </c>
      <c r="BR118" s="1028"/>
      <c r="BS118" s="1028"/>
      <c r="BT118" s="1028"/>
      <c r="BU118" s="1028"/>
      <c r="BV118" s="1028" t="s">
        <v>224</v>
      </c>
      <c r="BW118" s="1028"/>
      <c r="BX118" s="1028"/>
      <c r="BY118" s="1028"/>
      <c r="BZ118" s="1028"/>
      <c r="CA118" s="1028" t="s">
        <v>224</v>
      </c>
      <c r="CB118" s="1028"/>
      <c r="CC118" s="1028"/>
      <c r="CD118" s="1028"/>
      <c r="CE118" s="1028"/>
      <c r="CF118" s="944" t="s">
        <v>224</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224</v>
      </c>
      <c r="DH118" s="989"/>
      <c r="DI118" s="989"/>
      <c r="DJ118" s="989"/>
      <c r="DK118" s="990"/>
      <c r="DL118" s="991" t="s">
        <v>224</v>
      </c>
      <c r="DM118" s="989"/>
      <c r="DN118" s="989"/>
      <c r="DO118" s="989"/>
      <c r="DP118" s="990"/>
      <c r="DQ118" s="991" t="s">
        <v>224</v>
      </c>
      <c r="DR118" s="989"/>
      <c r="DS118" s="989"/>
      <c r="DT118" s="989"/>
      <c r="DU118" s="990"/>
      <c r="DV118" s="992" t="s">
        <v>224</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224</v>
      </c>
      <c r="AB119" s="922"/>
      <c r="AC119" s="922"/>
      <c r="AD119" s="922"/>
      <c r="AE119" s="923"/>
      <c r="AF119" s="924" t="s">
        <v>224</v>
      </c>
      <c r="AG119" s="922"/>
      <c r="AH119" s="922"/>
      <c r="AI119" s="922"/>
      <c r="AJ119" s="923"/>
      <c r="AK119" s="924" t="s">
        <v>224</v>
      </c>
      <c r="AL119" s="922"/>
      <c r="AM119" s="922"/>
      <c r="AN119" s="922"/>
      <c r="AO119" s="923"/>
      <c r="AP119" s="925" t="s">
        <v>224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435</v>
      </c>
      <c r="BP119" s="1036"/>
      <c r="BQ119" s="1027">
        <v>6887021</v>
      </c>
      <c r="BR119" s="1028"/>
      <c r="BS119" s="1028"/>
      <c r="BT119" s="1028"/>
      <c r="BU119" s="1028"/>
      <c r="BV119" s="1028">
        <v>6612130</v>
      </c>
      <c r="BW119" s="1028"/>
      <c r="BX119" s="1028"/>
      <c r="BY119" s="1028"/>
      <c r="BZ119" s="1028"/>
      <c r="CA119" s="1028">
        <v>6649357</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2714</v>
      </c>
      <c r="DH119" s="1014"/>
      <c r="DI119" s="1014"/>
      <c r="DJ119" s="1014"/>
      <c r="DK119" s="1015"/>
      <c r="DL119" s="1013" t="s">
        <v>224</v>
      </c>
      <c r="DM119" s="1014"/>
      <c r="DN119" s="1014"/>
      <c r="DO119" s="1014"/>
      <c r="DP119" s="1015"/>
      <c r="DQ119" s="1013" t="s">
        <v>224</v>
      </c>
      <c r="DR119" s="1014"/>
      <c r="DS119" s="1014"/>
      <c r="DT119" s="1014"/>
      <c r="DU119" s="1015"/>
      <c r="DV119" s="1016" t="s">
        <v>224</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224</v>
      </c>
      <c r="AB120" s="989"/>
      <c r="AC120" s="989"/>
      <c r="AD120" s="989"/>
      <c r="AE120" s="990"/>
      <c r="AF120" s="991" t="s">
        <v>224</v>
      </c>
      <c r="AG120" s="989"/>
      <c r="AH120" s="989"/>
      <c r="AI120" s="989"/>
      <c r="AJ120" s="990"/>
      <c r="AK120" s="991" t="s">
        <v>224</v>
      </c>
      <c r="AL120" s="989"/>
      <c r="AM120" s="989"/>
      <c r="AN120" s="989"/>
      <c r="AO120" s="990"/>
      <c r="AP120" s="992" t="s">
        <v>224</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1671167</v>
      </c>
      <c r="BR120" s="957"/>
      <c r="BS120" s="957"/>
      <c r="BT120" s="957"/>
      <c r="BU120" s="957"/>
      <c r="BV120" s="957">
        <v>1850404</v>
      </c>
      <c r="BW120" s="957"/>
      <c r="BX120" s="957"/>
      <c r="BY120" s="957"/>
      <c r="BZ120" s="957"/>
      <c r="CA120" s="957">
        <v>1954768</v>
      </c>
      <c r="CB120" s="957"/>
      <c r="CC120" s="957"/>
      <c r="CD120" s="957"/>
      <c r="CE120" s="957"/>
      <c r="CF120" s="971">
        <v>96.9</v>
      </c>
      <c r="CG120" s="972"/>
      <c r="CH120" s="972"/>
      <c r="CI120" s="972"/>
      <c r="CJ120" s="972"/>
      <c r="CK120" s="1037" t="s">
        <v>439</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654651</v>
      </c>
      <c r="DH120" s="957"/>
      <c r="DI120" s="957"/>
      <c r="DJ120" s="957"/>
      <c r="DK120" s="957"/>
      <c r="DL120" s="957">
        <v>609360</v>
      </c>
      <c r="DM120" s="957"/>
      <c r="DN120" s="957"/>
      <c r="DO120" s="957"/>
      <c r="DP120" s="957"/>
      <c r="DQ120" s="957">
        <v>589244</v>
      </c>
      <c r="DR120" s="957"/>
      <c r="DS120" s="957"/>
      <c r="DT120" s="957"/>
      <c r="DU120" s="957"/>
      <c r="DV120" s="958">
        <v>29.2</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224</v>
      </c>
      <c r="AB121" s="989"/>
      <c r="AC121" s="989"/>
      <c r="AD121" s="989"/>
      <c r="AE121" s="990"/>
      <c r="AF121" s="991" t="s">
        <v>224</v>
      </c>
      <c r="AG121" s="989"/>
      <c r="AH121" s="989"/>
      <c r="AI121" s="989"/>
      <c r="AJ121" s="990"/>
      <c r="AK121" s="991" t="s">
        <v>224</v>
      </c>
      <c r="AL121" s="989"/>
      <c r="AM121" s="989"/>
      <c r="AN121" s="989"/>
      <c r="AO121" s="990"/>
      <c r="AP121" s="992" t="s">
        <v>224</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56123</v>
      </c>
      <c r="BR121" s="950"/>
      <c r="BS121" s="950"/>
      <c r="BT121" s="950"/>
      <c r="BU121" s="950"/>
      <c r="BV121" s="950">
        <v>45956</v>
      </c>
      <c r="BW121" s="950"/>
      <c r="BX121" s="950"/>
      <c r="BY121" s="950"/>
      <c r="BZ121" s="950"/>
      <c r="CA121" s="950">
        <v>38262</v>
      </c>
      <c r="CB121" s="950"/>
      <c r="CC121" s="950"/>
      <c r="CD121" s="950"/>
      <c r="CE121" s="950"/>
      <c r="CF121" s="944">
        <v>1.9</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614568</v>
      </c>
      <c r="DH121" s="950"/>
      <c r="DI121" s="950"/>
      <c r="DJ121" s="950"/>
      <c r="DK121" s="950"/>
      <c r="DL121" s="950">
        <v>590110</v>
      </c>
      <c r="DM121" s="950"/>
      <c r="DN121" s="950"/>
      <c r="DO121" s="950"/>
      <c r="DP121" s="950"/>
      <c r="DQ121" s="950">
        <v>566014</v>
      </c>
      <c r="DR121" s="950"/>
      <c r="DS121" s="950"/>
      <c r="DT121" s="950"/>
      <c r="DU121" s="950"/>
      <c r="DV121" s="951">
        <v>28.1</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224</v>
      </c>
      <c r="AB122" s="989"/>
      <c r="AC122" s="989"/>
      <c r="AD122" s="989"/>
      <c r="AE122" s="990"/>
      <c r="AF122" s="991" t="s">
        <v>224</v>
      </c>
      <c r="AG122" s="989"/>
      <c r="AH122" s="989"/>
      <c r="AI122" s="989"/>
      <c r="AJ122" s="990"/>
      <c r="AK122" s="991" t="s">
        <v>224</v>
      </c>
      <c r="AL122" s="989"/>
      <c r="AM122" s="989"/>
      <c r="AN122" s="989"/>
      <c r="AO122" s="990"/>
      <c r="AP122" s="992" t="s">
        <v>224</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4458336</v>
      </c>
      <c r="BR122" s="1028"/>
      <c r="BS122" s="1028"/>
      <c r="BT122" s="1028"/>
      <c r="BU122" s="1028"/>
      <c r="BV122" s="1028">
        <v>4382771</v>
      </c>
      <c r="BW122" s="1028"/>
      <c r="BX122" s="1028"/>
      <c r="BY122" s="1028"/>
      <c r="BZ122" s="1028"/>
      <c r="CA122" s="1028">
        <v>4402448</v>
      </c>
      <c r="CB122" s="1028"/>
      <c r="CC122" s="1028"/>
      <c r="CD122" s="1028"/>
      <c r="CE122" s="1028"/>
      <c r="CF122" s="1048">
        <v>218.3</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500952</v>
      </c>
      <c r="DH122" s="950"/>
      <c r="DI122" s="950"/>
      <c r="DJ122" s="950"/>
      <c r="DK122" s="950"/>
      <c r="DL122" s="950">
        <v>476037</v>
      </c>
      <c r="DM122" s="950"/>
      <c r="DN122" s="950"/>
      <c r="DO122" s="950"/>
      <c r="DP122" s="950"/>
      <c r="DQ122" s="950">
        <v>459789</v>
      </c>
      <c r="DR122" s="950"/>
      <c r="DS122" s="950"/>
      <c r="DT122" s="950"/>
      <c r="DU122" s="950"/>
      <c r="DV122" s="951">
        <v>22.8</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224</v>
      </c>
      <c r="AB123" s="989"/>
      <c r="AC123" s="989"/>
      <c r="AD123" s="989"/>
      <c r="AE123" s="990"/>
      <c r="AF123" s="991" t="s">
        <v>224</v>
      </c>
      <c r="AG123" s="989"/>
      <c r="AH123" s="989"/>
      <c r="AI123" s="989"/>
      <c r="AJ123" s="990"/>
      <c r="AK123" s="991" t="s">
        <v>224</v>
      </c>
      <c r="AL123" s="989"/>
      <c r="AM123" s="989"/>
      <c r="AN123" s="989"/>
      <c r="AO123" s="990"/>
      <c r="AP123" s="992" t="s">
        <v>224</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443</v>
      </c>
      <c r="BP123" s="1036"/>
      <c r="BQ123" s="1095">
        <v>6185626</v>
      </c>
      <c r="BR123" s="1096"/>
      <c r="BS123" s="1096"/>
      <c r="BT123" s="1096"/>
      <c r="BU123" s="1096"/>
      <c r="BV123" s="1096">
        <v>6279131</v>
      </c>
      <c r="BW123" s="1096"/>
      <c r="BX123" s="1096"/>
      <c r="BY123" s="1096"/>
      <c r="BZ123" s="1096"/>
      <c r="CA123" s="1096">
        <v>6395478</v>
      </c>
      <c r="CB123" s="1096"/>
      <c r="CC123" s="1096"/>
      <c r="CD123" s="1096"/>
      <c r="CE123" s="1096"/>
      <c r="CF123" s="1029"/>
      <c r="CG123" s="1030"/>
      <c r="CH123" s="1030"/>
      <c r="CI123" s="1030"/>
      <c r="CJ123" s="1031"/>
      <c r="CK123" s="1040"/>
      <c r="CL123" s="1041"/>
      <c r="CM123" s="1041"/>
      <c r="CN123" s="1041"/>
      <c r="CO123" s="1042"/>
      <c r="CP123" s="1050" t="s">
        <v>389</v>
      </c>
      <c r="CQ123" s="1051"/>
      <c r="CR123" s="1051"/>
      <c r="CS123" s="1051"/>
      <c r="CT123" s="1051"/>
      <c r="CU123" s="1051"/>
      <c r="CV123" s="1051"/>
      <c r="CW123" s="1051"/>
      <c r="CX123" s="1051"/>
      <c r="CY123" s="1051"/>
      <c r="CZ123" s="1051"/>
      <c r="DA123" s="1051"/>
      <c r="DB123" s="1051"/>
      <c r="DC123" s="1051"/>
      <c r="DD123" s="1051"/>
      <c r="DE123" s="1051"/>
      <c r="DF123" s="1052"/>
      <c r="DG123" s="988">
        <v>306093</v>
      </c>
      <c r="DH123" s="989"/>
      <c r="DI123" s="989"/>
      <c r="DJ123" s="989"/>
      <c r="DK123" s="990"/>
      <c r="DL123" s="991">
        <v>316398</v>
      </c>
      <c r="DM123" s="989"/>
      <c r="DN123" s="989"/>
      <c r="DO123" s="989"/>
      <c r="DP123" s="990"/>
      <c r="DQ123" s="991">
        <v>316882</v>
      </c>
      <c r="DR123" s="989"/>
      <c r="DS123" s="989"/>
      <c r="DT123" s="989"/>
      <c r="DU123" s="990"/>
      <c r="DV123" s="992">
        <v>15.7</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224</v>
      </c>
      <c r="AB124" s="989"/>
      <c r="AC124" s="989"/>
      <c r="AD124" s="989"/>
      <c r="AE124" s="990"/>
      <c r="AF124" s="991" t="s">
        <v>224</v>
      </c>
      <c r="AG124" s="989"/>
      <c r="AH124" s="989"/>
      <c r="AI124" s="989"/>
      <c r="AJ124" s="990"/>
      <c r="AK124" s="991" t="s">
        <v>224</v>
      </c>
      <c r="AL124" s="989"/>
      <c r="AM124" s="989"/>
      <c r="AN124" s="989"/>
      <c r="AO124" s="990"/>
      <c r="AP124" s="992" t="s">
        <v>224</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35.200000000000003</v>
      </c>
      <c r="BR124" s="1058"/>
      <c r="BS124" s="1058"/>
      <c r="BT124" s="1058"/>
      <c r="BU124" s="1058"/>
      <c r="BV124" s="1058">
        <v>16.100000000000001</v>
      </c>
      <c r="BW124" s="1058"/>
      <c r="BX124" s="1058"/>
      <c r="BY124" s="1058"/>
      <c r="BZ124" s="1058"/>
      <c r="CA124" s="1058">
        <v>12.5</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v>4355</v>
      </c>
      <c r="DH124" s="1014"/>
      <c r="DI124" s="1014"/>
      <c r="DJ124" s="1014"/>
      <c r="DK124" s="1015"/>
      <c r="DL124" s="1013">
        <v>1813</v>
      </c>
      <c r="DM124" s="1014"/>
      <c r="DN124" s="1014"/>
      <c r="DO124" s="1014"/>
      <c r="DP124" s="1015"/>
      <c r="DQ124" s="1013">
        <v>539</v>
      </c>
      <c r="DR124" s="1014"/>
      <c r="DS124" s="1014"/>
      <c r="DT124" s="1014"/>
      <c r="DU124" s="1015"/>
      <c r="DV124" s="1016">
        <v>0</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224</v>
      </c>
      <c r="AB125" s="989"/>
      <c r="AC125" s="989"/>
      <c r="AD125" s="989"/>
      <c r="AE125" s="990"/>
      <c r="AF125" s="991" t="s">
        <v>224</v>
      </c>
      <c r="AG125" s="989"/>
      <c r="AH125" s="989"/>
      <c r="AI125" s="989"/>
      <c r="AJ125" s="990"/>
      <c r="AK125" s="991" t="s">
        <v>224</v>
      </c>
      <c r="AL125" s="989"/>
      <c r="AM125" s="989"/>
      <c r="AN125" s="989"/>
      <c r="AO125" s="990"/>
      <c r="AP125" s="992" t="s">
        <v>224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224</v>
      </c>
      <c r="DH125" s="957"/>
      <c r="DI125" s="957"/>
      <c r="DJ125" s="957"/>
      <c r="DK125" s="957"/>
      <c r="DL125" s="957" t="s">
        <v>224</v>
      </c>
      <c r="DM125" s="957"/>
      <c r="DN125" s="957"/>
      <c r="DO125" s="957"/>
      <c r="DP125" s="957"/>
      <c r="DQ125" s="957" t="s">
        <v>224</v>
      </c>
      <c r="DR125" s="957"/>
      <c r="DS125" s="957"/>
      <c r="DT125" s="957"/>
      <c r="DU125" s="957"/>
      <c r="DV125" s="958" t="s">
        <v>224</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2828</v>
      </c>
      <c r="AB126" s="989"/>
      <c r="AC126" s="989"/>
      <c r="AD126" s="989"/>
      <c r="AE126" s="990"/>
      <c r="AF126" s="991">
        <v>2828</v>
      </c>
      <c r="AG126" s="989"/>
      <c r="AH126" s="989"/>
      <c r="AI126" s="989"/>
      <c r="AJ126" s="990"/>
      <c r="AK126" s="991" t="s">
        <v>224</v>
      </c>
      <c r="AL126" s="989"/>
      <c r="AM126" s="989"/>
      <c r="AN126" s="989"/>
      <c r="AO126" s="990"/>
      <c r="AP126" s="992" t="s">
        <v>224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224</v>
      </c>
      <c r="DH126" s="950"/>
      <c r="DI126" s="950"/>
      <c r="DJ126" s="950"/>
      <c r="DK126" s="950"/>
      <c r="DL126" s="950" t="s">
        <v>224</v>
      </c>
      <c r="DM126" s="950"/>
      <c r="DN126" s="950"/>
      <c r="DO126" s="950"/>
      <c r="DP126" s="950"/>
      <c r="DQ126" s="950" t="s">
        <v>224</v>
      </c>
      <c r="DR126" s="950"/>
      <c r="DS126" s="950"/>
      <c r="DT126" s="950"/>
      <c r="DU126" s="950"/>
      <c r="DV126" s="951" t="s">
        <v>224</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224</v>
      </c>
      <c r="AB127" s="989"/>
      <c r="AC127" s="989"/>
      <c r="AD127" s="989"/>
      <c r="AE127" s="990"/>
      <c r="AF127" s="991" t="s">
        <v>224</v>
      </c>
      <c r="AG127" s="989"/>
      <c r="AH127" s="989"/>
      <c r="AI127" s="989"/>
      <c r="AJ127" s="990"/>
      <c r="AK127" s="991" t="s">
        <v>224</v>
      </c>
      <c r="AL127" s="989"/>
      <c r="AM127" s="989"/>
      <c r="AN127" s="989"/>
      <c r="AO127" s="990"/>
      <c r="AP127" s="992" t="s">
        <v>224</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224</v>
      </c>
      <c r="DH127" s="950"/>
      <c r="DI127" s="950"/>
      <c r="DJ127" s="950"/>
      <c r="DK127" s="950"/>
      <c r="DL127" s="950" t="s">
        <v>224</v>
      </c>
      <c r="DM127" s="950"/>
      <c r="DN127" s="950"/>
      <c r="DO127" s="950"/>
      <c r="DP127" s="950"/>
      <c r="DQ127" s="950" t="s">
        <v>224</v>
      </c>
      <c r="DR127" s="950"/>
      <c r="DS127" s="950"/>
      <c r="DT127" s="950"/>
      <c r="DU127" s="950"/>
      <c r="DV127" s="951" t="s">
        <v>224</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32753</v>
      </c>
      <c r="AB128" s="1078"/>
      <c r="AC128" s="1078"/>
      <c r="AD128" s="1078"/>
      <c r="AE128" s="1079"/>
      <c r="AF128" s="1080">
        <v>11166</v>
      </c>
      <c r="AG128" s="1078"/>
      <c r="AH128" s="1078"/>
      <c r="AI128" s="1078"/>
      <c r="AJ128" s="1079"/>
      <c r="AK128" s="1080">
        <v>8470</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224</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224</v>
      </c>
      <c r="DH128" s="1070"/>
      <c r="DI128" s="1070"/>
      <c r="DJ128" s="1070"/>
      <c r="DK128" s="1070"/>
      <c r="DL128" s="1070" t="s">
        <v>224</v>
      </c>
      <c r="DM128" s="1070"/>
      <c r="DN128" s="1070"/>
      <c r="DO128" s="1070"/>
      <c r="DP128" s="1070"/>
      <c r="DQ128" s="1070" t="s">
        <v>224</v>
      </c>
      <c r="DR128" s="1070"/>
      <c r="DS128" s="1070"/>
      <c r="DT128" s="1070"/>
      <c r="DU128" s="1070"/>
      <c r="DV128" s="1071" t="s">
        <v>224</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2475997</v>
      </c>
      <c r="AB129" s="989"/>
      <c r="AC129" s="989"/>
      <c r="AD129" s="989"/>
      <c r="AE129" s="990"/>
      <c r="AF129" s="991">
        <v>2544342</v>
      </c>
      <c r="AG129" s="989"/>
      <c r="AH129" s="989"/>
      <c r="AI129" s="989"/>
      <c r="AJ129" s="990"/>
      <c r="AK129" s="991">
        <v>2481547</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224</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486603</v>
      </c>
      <c r="AB130" s="989"/>
      <c r="AC130" s="989"/>
      <c r="AD130" s="989"/>
      <c r="AE130" s="990"/>
      <c r="AF130" s="991">
        <v>478674</v>
      </c>
      <c r="AG130" s="989"/>
      <c r="AH130" s="989"/>
      <c r="AI130" s="989"/>
      <c r="AJ130" s="990"/>
      <c r="AK130" s="991">
        <v>464879</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6.9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1989394</v>
      </c>
      <c r="AB131" s="1014"/>
      <c r="AC131" s="1014"/>
      <c r="AD131" s="1014"/>
      <c r="AE131" s="1015"/>
      <c r="AF131" s="1013">
        <v>2065668</v>
      </c>
      <c r="AG131" s="1014"/>
      <c r="AH131" s="1014"/>
      <c r="AI131" s="1014"/>
      <c r="AJ131" s="1015"/>
      <c r="AK131" s="1013">
        <v>2016668</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12.5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6.8260988019999997</v>
      </c>
      <c r="AB132" s="1130"/>
      <c r="AC132" s="1130"/>
      <c r="AD132" s="1130"/>
      <c r="AE132" s="1131"/>
      <c r="AF132" s="1132">
        <v>6.7469215770000002</v>
      </c>
      <c r="AG132" s="1130"/>
      <c r="AH132" s="1130"/>
      <c r="AI132" s="1130"/>
      <c r="AJ132" s="1131"/>
      <c r="AK132" s="1132">
        <v>7.2314828220000003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8.1</v>
      </c>
      <c r="AB133" s="1113"/>
      <c r="AC133" s="1113"/>
      <c r="AD133" s="1113"/>
      <c r="AE133" s="1114"/>
      <c r="AF133" s="1112">
        <v>7.1</v>
      </c>
      <c r="AG133" s="1113"/>
      <c r="AH133" s="1113"/>
      <c r="AI133" s="1113"/>
      <c r="AJ133" s="1114"/>
      <c r="AK133" s="1112">
        <v>6.9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646303</v>
      </c>
      <c r="L9" s="266">
        <v>148781</v>
      </c>
      <c r="M9" s="267">
        <v>160295</v>
      </c>
      <c r="N9" s="268">
        <v>-7.2</v>
      </c>
    </row>
    <row r="10" spans="1:16" x14ac:dyDescent="0.15">
      <c r="A10" s="250"/>
      <c r="B10" s="246"/>
      <c r="C10" s="246"/>
      <c r="D10" s="246"/>
      <c r="E10" s="246"/>
      <c r="F10" s="246"/>
      <c r="G10" s="1152" t="s">
        <v>477</v>
      </c>
      <c r="H10" s="1153"/>
      <c r="I10" s="1153"/>
      <c r="J10" s="1154"/>
      <c r="K10" s="269">
        <v>66888</v>
      </c>
      <c r="L10" s="270">
        <v>15398</v>
      </c>
      <c r="M10" s="271">
        <v>18795</v>
      </c>
      <c r="N10" s="272">
        <v>-18.100000000000001</v>
      </c>
    </row>
    <row r="11" spans="1:16" ht="13.5" customHeight="1" x14ac:dyDescent="0.15">
      <c r="A11" s="250"/>
      <c r="B11" s="246"/>
      <c r="C11" s="246"/>
      <c r="D11" s="246"/>
      <c r="E11" s="246"/>
      <c r="F11" s="246"/>
      <c r="G11" s="1152" t="s">
        <v>478</v>
      </c>
      <c r="H11" s="1153"/>
      <c r="I11" s="1153"/>
      <c r="J11" s="1154"/>
      <c r="K11" s="269">
        <v>129675</v>
      </c>
      <c r="L11" s="270">
        <v>29852</v>
      </c>
      <c r="M11" s="271">
        <v>26340</v>
      </c>
      <c r="N11" s="272">
        <v>13.3</v>
      </c>
    </row>
    <row r="12" spans="1:16" ht="13.5" customHeight="1" x14ac:dyDescent="0.15">
      <c r="A12" s="250"/>
      <c r="B12" s="246"/>
      <c r="C12" s="246"/>
      <c r="D12" s="246"/>
      <c r="E12" s="246"/>
      <c r="F12" s="246"/>
      <c r="G12" s="1152" t="s">
        <v>479</v>
      </c>
      <c r="H12" s="1153"/>
      <c r="I12" s="1153"/>
      <c r="J12" s="1154"/>
      <c r="K12" s="269" t="s">
        <v>480</v>
      </c>
      <c r="L12" s="270" t="s">
        <v>480</v>
      </c>
      <c r="M12" s="271">
        <v>1514</v>
      </c>
      <c r="N12" s="272" t="s">
        <v>480</v>
      </c>
    </row>
    <row r="13" spans="1:16" ht="13.5" customHeight="1" x14ac:dyDescent="0.15">
      <c r="A13" s="250"/>
      <c r="B13" s="246"/>
      <c r="C13" s="246"/>
      <c r="D13" s="246"/>
      <c r="E13" s="246"/>
      <c r="F13" s="246"/>
      <c r="G13" s="1152" t="s">
        <v>481</v>
      </c>
      <c r="H13" s="1153"/>
      <c r="I13" s="1153"/>
      <c r="J13" s="1154"/>
      <c r="K13" s="269" t="s">
        <v>480</v>
      </c>
      <c r="L13" s="270" t="s">
        <v>480</v>
      </c>
      <c r="M13" s="271" t="s">
        <v>480</v>
      </c>
      <c r="N13" s="272" t="s">
        <v>480</v>
      </c>
    </row>
    <row r="14" spans="1:16" ht="13.5" customHeight="1" x14ac:dyDescent="0.15">
      <c r="A14" s="250"/>
      <c r="B14" s="246"/>
      <c r="C14" s="246"/>
      <c r="D14" s="246"/>
      <c r="E14" s="246"/>
      <c r="F14" s="246"/>
      <c r="G14" s="1152" t="s">
        <v>482</v>
      </c>
      <c r="H14" s="1153"/>
      <c r="I14" s="1153"/>
      <c r="J14" s="1154"/>
      <c r="K14" s="269">
        <v>40979</v>
      </c>
      <c r="L14" s="270">
        <v>9433</v>
      </c>
      <c r="M14" s="271">
        <v>7022</v>
      </c>
      <c r="N14" s="272">
        <v>34.299999999999997</v>
      </c>
    </row>
    <row r="15" spans="1:16" ht="13.5" customHeight="1" x14ac:dyDescent="0.15">
      <c r="A15" s="250"/>
      <c r="B15" s="246"/>
      <c r="C15" s="246"/>
      <c r="D15" s="246"/>
      <c r="E15" s="246"/>
      <c r="F15" s="246"/>
      <c r="G15" s="1152" t="s">
        <v>483</v>
      </c>
      <c r="H15" s="1153"/>
      <c r="I15" s="1153"/>
      <c r="J15" s="1154"/>
      <c r="K15" s="269">
        <v>11750</v>
      </c>
      <c r="L15" s="270">
        <v>2705</v>
      </c>
      <c r="M15" s="271">
        <v>5072</v>
      </c>
      <c r="N15" s="272">
        <v>-46.7</v>
      </c>
    </row>
    <row r="16" spans="1:16" x14ac:dyDescent="0.15">
      <c r="A16" s="250"/>
      <c r="B16" s="246"/>
      <c r="C16" s="246"/>
      <c r="D16" s="246"/>
      <c r="E16" s="246"/>
      <c r="F16" s="246"/>
      <c r="G16" s="1155" t="s">
        <v>484</v>
      </c>
      <c r="H16" s="1156"/>
      <c r="I16" s="1156"/>
      <c r="J16" s="1157"/>
      <c r="K16" s="270">
        <v>-53446</v>
      </c>
      <c r="L16" s="270">
        <v>-12303</v>
      </c>
      <c r="M16" s="271">
        <v>-16946</v>
      </c>
      <c r="N16" s="272">
        <v>-27.4</v>
      </c>
    </row>
    <row r="17" spans="1:16" x14ac:dyDescent="0.15">
      <c r="A17" s="250"/>
      <c r="B17" s="246"/>
      <c r="C17" s="246"/>
      <c r="D17" s="246"/>
      <c r="E17" s="246"/>
      <c r="F17" s="246"/>
      <c r="G17" s="1155" t="s">
        <v>172</v>
      </c>
      <c r="H17" s="1156"/>
      <c r="I17" s="1156"/>
      <c r="J17" s="1157"/>
      <c r="K17" s="270">
        <v>842149</v>
      </c>
      <c r="L17" s="270">
        <v>193865</v>
      </c>
      <c r="M17" s="271">
        <v>202093</v>
      </c>
      <c r="N17" s="272">
        <v>-4.0999999999999996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17.73</v>
      </c>
      <c r="L21" s="283">
        <v>18.46</v>
      </c>
      <c r="M21" s="284">
        <v>-0.73</v>
      </c>
      <c r="N21" s="251"/>
      <c r="O21" s="285"/>
      <c r="P21" s="281"/>
    </row>
    <row r="22" spans="1:16" s="286" customFormat="1" x14ac:dyDescent="0.15">
      <c r="A22" s="281"/>
      <c r="B22" s="251"/>
      <c r="C22" s="251"/>
      <c r="D22" s="251"/>
      <c r="E22" s="251"/>
      <c r="F22" s="251"/>
      <c r="G22" s="1147" t="s">
        <v>490</v>
      </c>
      <c r="H22" s="1148"/>
      <c r="I22" s="1148"/>
      <c r="J22" s="1149"/>
      <c r="K22" s="287">
        <v>95.9</v>
      </c>
      <c r="L22" s="288">
        <v>94.7</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444347</v>
      </c>
      <c r="L32" s="296">
        <v>102290</v>
      </c>
      <c r="M32" s="297">
        <v>103357</v>
      </c>
      <c r="N32" s="298">
        <v>-1</v>
      </c>
    </row>
    <row r="33" spans="1:16" ht="13.5" customHeight="1" x14ac:dyDescent="0.15">
      <c r="A33" s="250"/>
      <c r="B33" s="246"/>
      <c r="C33" s="246"/>
      <c r="D33" s="246"/>
      <c r="E33" s="246"/>
      <c r="F33" s="246"/>
      <c r="G33" s="1163" t="s">
        <v>495</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496</v>
      </c>
      <c r="H34" s="1164"/>
      <c r="I34" s="1164"/>
      <c r="J34" s="1165"/>
      <c r="K34" s="296" t="s">
        <v>480</v>
      </c>
      <c r="L34" s="296" t="s">
        <v>480</v>
      </c>
      <c r="M34" s="297" t="s">
        <v>480</v>
      </c>
      <c r="N34" s="298" t="s">
        <v>480</v>
      </c>
    </row>
    <row r="35" spans="1:16" ht="27" customHeight="1" x14ac:dyDescent="0.15">
      <c r="A35" s="250"/>
      <c r="B35" s="246"/>
      <c r="C35" s="246"/>
      <c r="D35" s="246"/>
      <c r="E35" s="246"/>
      <c r="F35" s="246"/>
      <c r="G35" s="1163" t="s">
        <v>497</v>
      </c>
      <c r="H35" s="1164"/>
      <c r="I35" s="1164"/>
      <c r="J35" s="1165"/>
      <c r="K35" s="296">
        <v>158440</v>
      </c>
      <c r="L35" s="296">
        <v>36473</v>
      </c>
      <c r="M35" s="297">
        <v>28799</v>
      </c>
      <c r="N35" s="298">
        <v>26.6</v>
      </c>
    </row>
    <row r="36" spans="1:16" ht="27" customHeight="1" x14ac:dyDescent="0.15">
      <c r="A36" s="250"/>
      <c r="B36" s="246"/>
      <c r="C36" s="246"/>
      <c r="D36" s="246"/>
      <c r="E36" s="246"/>
      <c r="F36" s="246"/>
      <c r="G36" s="1163" t="s">
        <v>498</v>
      </c>
      <c r="H36" s="1164"/>
      <c r="I36" s="1164"/>
      <c r="J36" s="1165"/>
      <c r="K36" s="296">
        <v>16397</v>
      </c>
      <c r="L36" s="296">
        <v>3775</v>
      </c>
      <c r="M36" s="297">
        <v>4510</v>
      </c>
      <c r="N36" s="298">
        <v>-16.3</v>
      </c>
    </row>
    <row r="37" spans="1:16" ht="13.5" customHeight="1" x14ac:dyDescent="0.15">
      <c r="A37" s="250"/>
      <c r="B37" s="246"/>
      <c r="C37" s="246"/>
      <c r="D37" s="246"/>
      <c r="E37" s="246"/>
      <c r="F37" s="246"/>
      <c r="G37" s="1163" t="s">
        <v>499</v>
      </c>
      <c r="H37" s="1164"/>
      <c r="I37" s="1164"/>
      <c r="J37" s="1165"/>
      <c r="K37" s="296" t="s">
        <v>480</v>
      </c>
      <c r="L37" s="296" t="s">
        <v>480</v>
      </c>
      <c r="M37" s="297">
        <v>1276</v>
      </c>
      <c r="N37" s="298" t="s">
        <v>480</v>
      </c>
    </row>
    <row r="38" spans="1:16" ht="27" customHeight="1" x14ac:dyDescent="0.15">
      <c r="A38" s="250"/>
      <c r="B38" s="246"/>
      <c r="C38" s="246"/>
      <c r="D38" s="246"/>
      <c r="E38" s="246"/>
      <c r="F38" s="246"/>
      <c r="G38" s="1166" t="s">
        <v>500</v>
      </c>
      <c r="H38" s="1167"/>
      <c r="I38" s="1167"/>
      <c r="J38" s="1168"/>
      <c r="K38" s="299" t="s">
        <v>480</v>
      </c>
      <c r="L38" s="299" t="s">
        <v>480</v>
      </c>
      <c r="M38" s="300">
        <v>40</v>
      </c>
      <c r="N38" s="301" t="s">
        <v>480</v>
      </c>
      <c r="O38" s="295"/>
    </row>
    <row r="39" spans="1:16" x14ac:dyDescent="0.15">
      <c r="A39" s="250"/>
      <c r="B39" s="246"/>
      <c r="C39" s="246"/>
      <c r="D39" s="246"/>
      <c r="E39" s="246"/>
      <c r="F39" s="246"/>
      <c r="G39" s="1166" t="s">
        <v>501</v>
      </c>
      <c r="H39" s="1167"/>
      <c r="I39" s="1167"/>
      <c r="J39" s="1168"/>
      <c r="K39" s="302">
        <v>-8470</v>
      </c>
      <c r="L39" s="302">
        <v>-1950</v>
      </c>
      <c r="M39" s="303">
        <v>-3340</v>
      </c>
      <c r="N39" s="304">
        <v>-41.6</v>
      </c>
      <c r="O39" s="295"/>
    </row>
    <row r="40" spans="1:16" ht="27" customHeight="1" x14ac:dyDescent="0.15">
      <c r="A40" s="250"/>
      <c r="B40" s="246"/>
      <c r="C40" s="246"/>
      <c r="D40" s="246"/>
      <c r="E40" s="246"/>
      <c r="F40" s="246"/>
      <c r="G40" s="1163" t="s">
        <v>502</v>
      </c>
      <c r="H40" s="1164"/>
      <c r="I40" s="1164"/>
      <c r="J40" s="1165"/>
      <c r="K40" s="302">
        <v>-464879</v>
      </c>
      <c r="L40" s="302">
        <v>-107016</v>
      </c>
      <c r="M40" s="303">
        <v>-104131</v>
      </c>
      <c r="N40" s="304">
        <v>2.8</v>
      </c>
      <c r="O40" s="295"/>
    </row>
    <row r="41" spans="1:16" x14ac:dyDescent="0.15">
      <c r="A41" s="250"/>
      <c r="B41" s="246"/>
      <c r="C41" s="246"/>
      <c r="D41" s="246"/>
      <c r="E41" s="246"/>
      <c r="F41" s="246"/>
      <c r="G41" s="1169" t="s">
        <v>284</v>
      </c>
      <c r="H41" s="1170"/>
      <c r="I41" s="1170"/>
      <c r="J41" s="1171"/>
      <c r="K41" s="296">
        <v>145835</v>
      </c>
      <c r="L41" s="302">
        <v>33572</v>
      </c>
      <c r="M41" s="303">
        <v>30511</v>
      </c>
      <c r="N41" s="304">
        <v>10</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429542</v>
      </c>
      <c r="J51" s="322">
        <v>91685</v>
      </c>
      <c r="K51" s="323">
        <v>-36.4</v>
      </c>
      <c r="L51" s="324">
        <v>185018</v>
      </c>
      <c r="M51" s="325">
        <v>-9.1</v>
      </c>
      <c r="N51" s="326">
        <v>-27.3</v>
      </c>
    </row>
    <row r="52" spans="1:14" x14ac:dyDescent="0.15">
      <c r="A52" s="250"/>
      <c r="B52" s="246"/>
      <c r="C52" s="246"/>
      <c r="D52" s="246"/>
      <c r="E52" s="246"/>
      <c r="F52" s="246"/>
      <c r="G52" s="327"/>
      <c r="H52" s="328" t="s">
        <v>513</v>
      </c>
      <c r="I52" s="329">
        <v>297158</v>
      </c>
      <c r="J52" s="330">
        <v>63428</v>
      </c>
      <c r="K52" s="331">
        <v>12.8</v>
      </c>
      <c r="L52" s="332">
        <v>95064</v>
      </c>
      <c r="M52" s="333">
        <v>-21.5</v>
      </c>
      <c r="N52" s="334">
        <v>34.299999999999997</v>
      </c>
    </row>
    <row r="53" spans="1:14" x14ac:dyDescent="0.15">
      <c r="A53" s="250"/>
      <c r="B53" s="246"/>
      <c r="C53" s="246"/>
      <c r="D53" s="246"/>
      <c r="E53" s="246"/>
      <c r="F53" s="246"/>
      <c r="G53" s="312" t="s">
        <v>514</v>
      </c>
      <c r="H53" s="313"/>
      <c r="I53" s="321">
        <v>685984</v>
      </c>
      <c r="J53" s="322">
        <v>147112</v>
      </c>
      <c r="K53" s="323">
        <v>60.5</v>
      </c>
      <c r="L53" s="324">
        <v>238802</v>
      </c>
      <c r="M53" s="325">
        <v>29.1</v>
      </c>
      <c r="N53" s="326">
        <v>31.4</v>
      </c>
    </row>
    <row r="54" spans="1:14" x14ac:dyDescent="0.15">
      <c r="A54" s="250"/>
      <c r="B54" s="246"/>
      <c r="C54" s="246"/>
      <c r="D54" s="246"/>
      <c r="E54" s="246"/>
      <c r="F54" s="246"/>
      <c r="G54" s="327"/>
      <c r="H54" s="328" t="s">
        <v>513</v>
      </c>
      <c r="I54" s="329">
        <v>450303</v>
      </c>
      <c r="J54" s="330">
        <v>96569</v>
      </c>
      <c r="K54" s="331">
        <v>52.2</v>
      </c>
      <c r="L54" s="332">
        <v>128562</v>
      </c>
      <c r="M54" s="333">
        <v>35.200000000000003</v>
      </c>
      <c r="N54" s="334">
        <v>17</v>
      </c>
    </row>
    <row r="55" spans="1:14" x14ac:dyDescent="0.15">
      <c r="A55" s="250"/>
      <c r="B55" s="246"/>
      <c r="C55" s="246"/>
      <c r="D55" s="246"/>
      <c r="E55" s="246"/>
      <c r="F55" s="246"/>
      <c r="G55" s="312" t="s">
        <v>515</v>
      </c>
      <c r="H55" s="313"/>
      <c r="I55" s="321">
        <v>631878</v>
      </c>
      <c r="J55" s="322">
        <v>138783</v>
      </c>
      <c r="K55" s="323">
        <v>-5.7</v>
      </c>
      <c r="L55" s="324">
        <v>288550</v>
      </c>
      <c r="M55" s="325">
        <v>20.8</v>
      </c>
      <c r="N55" s="326">
        <v>-26.5</v>
      </c>
    </row>
    <row r="56" spans="1:14" x14ac:dyDescent="0.15">
      <c r="A56" s="250"/>
      <c r="B56" s="246"/>
      <c r="C56" s="246"/>
      <c r="D56" s="246"/>
      <c r="E56" s="246"/>
      <c r="F56" s="246"/>
      <c r="G56" s="327"/>
      <c r="H56" s="328" t="s">
        <v>513</v>
      </c>
      <c r="I56" s="329">
        <v>411465</v>
      </c>
      <c r="J56" s="330">
        <v>90372</v>
      </c>
      <c r="K56" s="331">
        <v>-6.4</v>
      </c>
      <c r="L56" s="332">
        <v>141525</v>
      </c>
      <c r="M56" s="333">
        <v>10.1</v>
      </c>
      <c r="N56" s="334">
        <v>-16.5</v>
      </c>
    </row>
    <row r="57" spans="1:14" x14ac:dyDescent="0.15">
      <c r="A57" s="250"/>
      <c r="B57" s="246"/>
      <c r="C57" s="246"/>
      <c r="D57" s="246"/>
      <c r="E57" s="246"/>
      <c r="F57" s="246"/>
      <c r="G57" s="312" t="s">
        <v>516</v>
      </c>
      <c r="H57" s="313"/>
      <c r="I57" s="321">
        <v>587285</v>
      </c>
      <c r="J57" s="322">
        <v>133171</v>
      </c>
      <c r="K57" s="323">
        <v>-4</v>
      </c>
      <c r="L57" s="324">
        <v>245039</v>
      </c>
      <c r="M57" s="325">
        <v>-15.1</v>
      </c>
      <c r="N57" s="326">
        <v>11.1</v>
      </c>
    </row>
    <row r="58" spans="1:14" x14ac:dyDescent="0.15">
      <c r="A58" s="250"/>
      <c r="B58" s="246"/>
      <c r="C58" s="246"/>
      <c r="D58" s="246"/>
      <c r="E58" s="246"/>
      <c r="F58" s="246"/>
      <c r="G58" s="327"/>
      <c r="H58" s="328" t="s">
        <v>513</v>
      </c>
      <c r="I58" s="329">
        <v>385116</v>
      </c>
      <c r="J58" s="330">
        <v>87328</v>
      </c>
      <c r="K58" s="331">
        <v>-3.4</v>
      </c>
      <c r="L58" s="332">
        <v>108922</v>
      </c>
      <c r="M58" s="333">
        <v>-23</v>
      </c>
      <c r="N58" s="334">
        <v>19.600000000000001</v>
      </c>
    </row>
    <row r="59" spans="1:14" x14ac:dyDescent="0.15">
      <c r="A59" s="250"/>
      <c r="B59" s="246"/>
      <c r="C59" s="246"/>
      <c r="D59" s="246"/>
      <c r="E59" s="246"/>
      <c r="F59" s="246"/>
      <c r="G59" s="312" t="s">
        <v>517</v>
      </c>
      <c r="H59" s="313"/>
      <c r="I59" s="321">
        <v>654321</v>
      </c>
      <c r="J59" s="322">
        <v>150626</v>
      </c>
      <c r="K59" s="323">
        <v>13.1</v>
      </c>
      <c r="L59" s="324">
        <v>237994</v>
      </c>
      <c r="M59" s="325">
        <v>-2.9</v>
      </c>
      <c r="N59" s="326">
        <v>16</v>
      </c>
    </row>
    <row r="60" spans="1:14" x14ac:dyDescent="0.15">
      <c r="A60" s="250"/>
      <c r="B60" s="246"/>
      <c r="C60" s="246"/>
      <c r="D60" s="246"/>
      <c r="E60" s="246"/>
      <c r="F60" s="246"/>
      <c r="G60" s="327"/>
      <c r="H60" s="328" t="s">
        <v>513</v>
      </c>
      <c r="I60" s="335">
        <v>355447</v>
      </c>
      <c r="J60" s="330">
        <v>81825</v>
      </c>
      <c r="K60" s="331">
        <v>-6.3</v>
      </c>
      <c r="L60" s="332">
        <v>110361</v>
      </c>
      <c r="M60" s="333">
        <v>1.3</v>
      </c>
      <c r="N60" s="334">
        <v>-7.6</v>
      </c>
    </row>
    <row r="61" spans="1:14" x14ac:dyDescent="0.15">
      <c r="A61" s="250"/>
      <c r="B61" s="246"/>
      <c r="C61" s="246"/>
      <c r="D61" s="246"/>
      <c r="E61" s="246"/>
      <c r="F61" s="246"/>
      <c r="G61" s="312" t="s">
        <v>518</v>
      </c>
      <c r="H61" s="336"/>
      <c r="I61" s="337">
        <v>597802</v>
      </c>
      <c r="J61" s="338">
        <v>132275</v>
      </c>
      <c r="K61" s="339">
        <v>5.5</v>
      </c>
      <c r="L61" s="340">
        <v>239081</v>
      </c>
      <c r="M61" s="341">
        <v>4.5999999999999996</v>
      </c>
      <c r="N61" s="326">
        <v>0.9</v>
      </c>
    </row>
    <row r="62" spans="1:14" x14ac:dyDescent="0.15">
      <c r="A62" s="250"/>
      <c r="B62" s="246"/>
      <c r="C62" s="246"/>
      <c r="D62" s="246"/>
      <c r="E62" s="246"/>
      <c r="F62" s="246"/>
      <c r="G62" s="327"/>
      <c r="H62" s="328" t="s">
        <v>513</v>
      </c>
      <c r="I62" s="329">
        <v>379898</v>
      </c>
      <c r="J62" s="330">
        <v>83904</v>
      </c>
      <c r="K62" s="331">
        <v>9.8000000000000007</v>
      </c>
      <c r="L62" s="332">
        <v>116887</v>
      </c>
      <c r="M62" s="333">
        <v>0.4</v>
      </c>
      <c r="N62" s="334">
        <v>9.4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23.56</v>
      </c>
      <c r="G47" s="12">
        <v>25.01</v>
      </c>
      <c r="H47" s="12">
        <v>27.37</v>
      </c>
      <c r="I47" s="12">
        <v>28.25</v>
      </c>
      <c r="J47" s="13">
        <v>31.46</v>
      </c>
    </row>
    <row r="48" spans="2:10" ht="57.75" customHeight="1" x14ac:dyDescent="0.15">
      <c r="B48" s="14"/>
      <c r="C48" s="1174" t="s">
        <v>4</v>
      </c>
      <c r="D48" s="1174"/>
      <c r="E48" s="1175"/>
      <c r="F48" s="15">
        <v>2.63</v>
      </c>
      <c r="G48" s="16">
        <v>2.87</v>
      </c>
      <c r="H48" s="16">
        <v>3.25</v>
      </c>
      <c r="I48" s="16">
        <v>4.84</v>
      </c>
      <c r="J48" s="17">
        <v>2.67</v>
      </c>
    </row>
    <row r="49" spans="2:10" ht="57.75" customHeight="1" thickBot="1" x14ac:dyDescent="0.2">
      <c r="B49" s="18"/>
      <c r="C49" s="1176" t="s">
        <v>5</v>
      </c>
      <c r="D49" s="1176"/>
      <c r="E49" s="1177"/>
      <c r="F49" s="19" t="s">
        <v>525</v>
      </c>
      <c r="G49" s="20">
        <v>2.64</v>
      </c>
      <c r="H49" s="20">
        <v>1.19</v>
      </c>
      <c r="I49" s="20">
        <v>2.52</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2018-02-28T08:22:08Z</cp:lastPrinted>
  <dcterms:created xsi:type="dcterms:W3CDTF">2018-01-24T05:00:12Z</dcterms:created>
  <dcterms:modified xsi:type="dcterms:W3CDTF">2018-11-05T06:13:49Z</dcterms:modified>
</cp:coreProperties>
</file>