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5南信州\"/>
    </mc:Choice>
  </mc:AlternateContent>
  <bookViews>
    <workbookView xWindow="0" yWindow="0" windowWidth="18405" windowHeight="65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U88" i="11" l="1"/>
  <c r="AP88" i="11"/>
  <c r="AF88" i="1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CO42" i="9"/>
  <c r="CO43" i="9" s="1"/>
  <c r="BE42" i="9"/>
  <c r="AM42" i="9"/>
  <c r="U42" i="9"/>
  <c r="C42" i="9"/>
  <c r="CO41" i="9"/>
  <c r="BE41" i="9"/>
  <c r="AM41" i="9"/>
  <c r="U41" i="9"/>
  <c r="C41" i="9"/>
  <c r="CO40" i="9"/>
  <c r="BE40" i="9"/>
  <c r="AM40" i="9"/>
  <c r="U40" i="9"/>
  <c r="C40" i="9"/>
  <c r="U34" i="9" s="1"/>
  <c r="CO39" i="9"/>
  <c r="BE39" i="9"/>
  <c r="AM39" i="9"/>
  <c r="U39" i="9"/>
  <c r="C39" i="9"/>
  <c r="CO38" i="9"/>
  <c r="BE38" i="9"/>
  <c r="AM38" i="9"/>
  <c r="U38" i="9"/>
  <c r="C38" i="9"/>
  <c r="CO37" i="9"/>
  <c r="BE37" i="9"/>
  <c r="AM37" i="9"/>
  <c r="U37" i="9"/>
  <c r="C37" i="9"/>
  <c r="CO36" i="9"/>
  <c r="BE36" i="9"/>
  <c r="AM36" i="9"/>
  <c r="C36" i="9"/>
  <c r="BE35" i="9"/>
  <c r="AM35" i="9"/>
  <c r="C35" i="9"/>
  <c r="AM34" i="9"/>
  <c r="C34" i="9"/>
  <c r="U35" i="9" l="1"/>
  <c r="U36" i="9" s="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<sst xmlns="http://schemas.openxmlformats.org/spreadsheetml/2006/main" count="1104" uniqueCount="562">
  <si>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</si>
  <si>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</si>
  <si>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</si>
  <si>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</si>
  <si>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</si>
  <si>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</si>
  <si>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</si>
  <si>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</si>
  <si>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</si>
  <si>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</si>
  <si>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</si>
  <si>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</si>
  <si>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</si>
  <si>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</si>
  <si>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</si>
  <si>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</si>
  <si>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</si>
  <si>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</si>
  <si>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</si>
  <si>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</si>
  <si>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</si>
  <si>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</si>
  <si>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</si>
  <si>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</si>
  <si>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</si>
  <si>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</si>
  <si>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</si>
  <si>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</si>
  <si>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</si>
  <si>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</si>
  <si>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</si>
  <si>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</si>
  <si>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</si>
  <si>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</si>
  <si>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</si>
  <si>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</si>
  <si>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</si>
  <si>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</si>
  <si>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</si>
  <si>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</si>
  <si>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</si>
  <si>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</si>
  <si>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</si>
  <si>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</si>
  <si>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</si>
  <si>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</si>
  <si>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</si>
  <si>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</si>
  <si>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</si>
  <si>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</si>
  <si>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</si>
  <si>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</si>
  <si>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</si>
  <si>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</si>
  <si>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</si>
  <si>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</si>
  <si>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</si>
  <si>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</si>
  <si>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</si>
  <si>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</si>
  <si>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</si>
  <si>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</si>
  <si>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</si>
  <si>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</si>
  <si>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</si>
  <si>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</si>
  <si>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</si>
  <si>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</si>
  <si>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</si>
  <si>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</si>
  <si>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</si>
  <si>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</si>
  <si>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</si>
  <si>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</si>
  <si>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</si>
  <si>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</si>
  <si>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</si>
  <si>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</si>
  <si>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</si>
  <si>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</si>
  <si>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</si>
  <si>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</si>
  <si>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</si>
  <si>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</si>
  <si>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</si>
  <si>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</si>
  <si>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</si>
  <si>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</si>
  <si>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</si>
  <si>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</si>
  <si>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</si>
  <si>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</si>
  <si>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</si>
  <si>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</si>
  <si>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</si>
  <si>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</si>
  <si>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</si>
  <si>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</si>
  <si>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</si>
  <si>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</si>
  <si>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</si>
  <si>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</si>
  <si>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</si>
  <si>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</si>
  <si>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</si>
  <si>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</si>
  <si>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</si>
  <si>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</si>
  <si>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</si>
  <si>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</si>
  <si>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</si>
  <si>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</si>
  <si>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</si>
  <si>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</si>
  <si>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</si>
  <si>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</si>
  <si>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</si>
  <si>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</si>
  <si>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</si>
  <si>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</si>
  <si>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</si>
  <si>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</si>
  <si>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</si>
  <si>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</si>
  <si>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</si>
  <si>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</si>
  <si>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</si>
  <si>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</si>
  <si>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</si>
  <si>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</si>
  <si>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</si>
  <si>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</si>
  <si>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</si>
  <si>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</si>
  <si>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</si>
  <si>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</si>
  <si>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</si>
  <si>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</si>
  <si>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</si>
  <si>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</si>
  <si>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</si>
  <si>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</si>
  <si>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</si>
  <si>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</si>
  <si>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</si>
  <si>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</si>
  <si>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</si>
  <si>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</si>
  <si>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</si>
  <si>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</si>
  <si>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</si>
  <si>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</si>
  <si>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</si>
  <si>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</si>
  <si>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</si>
  <si>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</si>
  <si>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</si>
  <si>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</si>
  <si>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</si>
  <si>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</si>
  <si>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</si>
  <si>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</si>
  <si>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</si>
  <si>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</si>
  <si>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</si>
  <si>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</si>
  <si>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</si>
  <si>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</si>
  <si>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</si>
  <si>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</si>
  <si>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</si>
  <si>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</si>
  <si>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</si>
  <si>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</si>
  <si>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</si>
  <si>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</si>
  <si>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</si>
  <si>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</si>
  <si>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</si>
  <si>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</si>
  <si>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</si>
  <si>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</si>
  <si>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</si>
  <si>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</si>
  <si>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</si>
  <si>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</si>
  <si>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</si>
  <si>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</si>
  <si>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</si>
  <si>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</si>
  <si>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</si>
  <si>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</si>
  <si>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</si>
  <si>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</si>
  <si>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</si>
  <si>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</si>
  <si>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長野県下條村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</si>
  <si>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</si>
  <si>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</si>
  <si>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</si>
  <si>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</si>
  <si>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</si>
  <si>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</si>
  <si>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</si>
  <si>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</si>
  <si>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</si>
  <si>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</si>
  <si>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</si>
  <si>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</si>
  <si>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</si>
  <si>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</si>
  <si>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</si>
  <si>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</si>
  <si>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</si>
  <si>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</si>
  <si>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</si>
  <si>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</si>
  <si>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</si>
  <si>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</si>
  <si>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</si>
  <si>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</si>
  <si>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</si>
  <si>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</si>
  <si>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</si>
  <si>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</si>
  <si>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</si>
  <si>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</si>
  <si>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</si>
  <si>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</si>
  <si>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</si>
  <si>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</si>
  <si>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</si>
  <si>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</si>
  <si>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</si>
  <si>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</si>
  <si>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</si>
  <si>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</si>
  <si>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</si>
  <si>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</si>
  <si>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</si>
  <si>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</si>
  <si>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</si>
  <si>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</si>
  <si>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</si>
  <si>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</si>
  <si>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</si>
  <si>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</si>
  <si>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</si>
  <si>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</si>
  <si>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</si>
  <si>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</si>
  <si>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</si>
  <si>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</si>
  <si>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</si>
  <si>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</si>
  <si>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</si>
  <si>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</si>
  <si>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</si>
  <si>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</si>
  <si>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</si>
  <si>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</si>
  <si>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</si>
  <si>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</si>
  <si>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</si>
  <si>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</si>
  <si>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</si>
  <si>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</si>
  <si>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</si>
  <si>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</si>
  <si>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</si>
  <si>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</si>
  <si>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</si>
  <si>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</si>
  <si>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</si>
  <si>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</si>
  <si>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</si>
  <si>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</si>
  <si>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</si>
  <si>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</si>
  <si>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</si>
  <si>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</si>
  <si>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</si>
  <si>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</si>
  <si>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</si>
  <si>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</si>
  <si>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</si>
  <si>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</si>
  <si>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</si>
  <si>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</si>
  <si>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</si>
  <si>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</si>
  <si>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</si>
  <si>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</si>
  <si>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</si>
  <si>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</si>
  <si>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</si>
  <si>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</si>
  <si>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</si>
  <si>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</si>
  <si>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</si>
  <si>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</si>
  <si>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</si>
  <si>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</si>
  <si>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</si>
  <si>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</si>
  <si>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</si>
  <si>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</si>
  <si>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</si>
  <si>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</si>
  <si>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</si>
  <si>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</si>
  <si>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</si>
  <si>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</si>
  <si>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</si>
  <si>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</si>
  <si>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</si>
  <si>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</si>
  <si>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</si>
  <si>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</si>
  <si>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</si>
  <si>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</si>
  <si>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</si>
  <si>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</si>
  <si>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</si>
  <si>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</si>
  <si>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</si>
  <si>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</si>
  <si>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</si>
  <si>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</si>
  <si>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</si>
  <si>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</si>
  <si>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</si>
  <si>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</si>
  <si>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</si>
  <si>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</si>
  <si>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</si>
  <si>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</si>
  <si>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</si>
  <si>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</si>
  <si>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</si>
  <si>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</si>
  <si>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</si>
  <si>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</si>
  <si>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</si>
  <si>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</si>
  <si>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長野県下條村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</si>
  <si>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</si>
  <si>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</si>
  <si>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</si>
  <si>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</si>
  <si>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</si>
  <si>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</si>
  <si>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</si>
  <si>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</si>
  <si>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</si>
  <si>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</si>
  <si>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</si>
  <si>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</si>
  <si>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</si>
  <si>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</si>
  <si>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</si>
  <si>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</si>
  <si>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</si>
  <si>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</si>
  <si>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</si>
  <si>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</si>
  <si>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</si>
  <si>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</si>
  <si>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</si>
  <si>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</si>
  <si>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</si>
  <si>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</si>
  <si>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</si>
  <si>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</si>
  <si>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</si>
  <si>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</si>
  <si>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</si>
  <si>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</si>
  <si>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</si>
  <si>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下條村国民健康保険特別会計</t>
    <phoneticPr fontId="5"/>
  </si>
  <si>
    <t>下條村介護保険特別会計</t>
    <phoneticPr fontId="5"/>
  </si>
  <si>
    <t>下條村後期高齢者医療特別会計</t>
    <phoneticPr fontId="5"/>
  </si>
  <si>
    <t>下條村営水道特別会計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</si>
  <si>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</si>
  <si>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</si>
  <si>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</si>
  <si>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</si>
  <si>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</si>
  <si>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</si>
  <si>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</si>
  <si>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</si>
  <si>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</si>
  <si>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</si>
  <si>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</si>
  <si>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</si>
  <si>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</si>
  <si>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</si>
  <si>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</si>
  <si>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</si>
  <si>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</si>
  <si>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</si>
  <si>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</si>
  <si>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</si>
  <si>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</si>
  <si>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</si>
  <si>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</si>
  <si>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</si>
  <si>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</si>
  <si>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</si>
  <si>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</si>
  <si>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</si>
  <si>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</si>
  <si>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</si>
  <si>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</si>
  <si>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</si>
  <si>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</si>
  <si>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</si>
  <si>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</si>
  <si>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</si>
  <si>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</si>
  <si>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</si>
  <si>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</si>
  <si>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</si>
  <si>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</si>
  <si>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</si>
  <si>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</si>
  <si>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</si>
  <si>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</si>
  <si>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</si>
  <si>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</si>
  <si>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</si>
  <si>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</si>
  <si>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</si>
  <si>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</si>
  <si>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</si>
  <si>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</si>
  <si>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</si>
  <si>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</si>
  <si>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</si>
  <si>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</si>
  <si>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</si>
  <si>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</si>
  <si>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</si>
  <si>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</si>
  <si>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</si>
  <si>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</si>
  <si>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</si>
  <si>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</si>
  <si>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</si>
  <si>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</si>
  <si>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</si>
  <si>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</si>
  <si>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</si>
  <si>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</si>
  <si>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</si>
  <si>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</si>
  <si>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</si>
  <si>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</si>
  <si>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</si>
  <si>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</si>
  <si>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</si>
  <si>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</si>
  <si>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</si>
  <si>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</si>
  <si>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</si>
  <si>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</si>
  <si>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</si>
  <si>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</si>
  <si>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</si>
  <si>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</si>
  <si>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</si>
  <si>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</si>
  <si>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</si>
  <si>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</si>
  <si>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</si>
  <si>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</si>
  <si>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</si>
  <si>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</si>
  <si>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</si>
  <si>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</si>
  <si>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</si>
  <si>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</si>
  <si>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</si>
  <si>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</si>
  <si>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</si>
  <si>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</si>
  <si>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</si>
  <si>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</si>
  <si>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</si>
  <si>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</si>
  <si>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</si>
  <si>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</si>
  <si>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</si>
  <si>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</si>
  <si>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</si>
  <si>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</si>
  <si>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</si>
  <si>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</si>
  <si>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</si>
  <si>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</si>
  <si>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</si>
  <si>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</si>
  <si>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</si>
  <si>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</si>
  <si>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</si>
  <si>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</si>
  <si>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</si>
  <si>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</si>
  <si>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</si>
  <si>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</si>
  <si>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</si>
  <si>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</si>
  <si>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</si>
  <si>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</si>
  <si>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</si>
  <si>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</si>
  <si>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</si>
  <si>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</si>
  <si>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</si>
  <si>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</si>
  <si>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</si>
  <si>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</si>
  <si>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7.07</t>
  </si>
  <si>
    <t>一般会計</t>
  </si>
  <si>
    <t>下條村介護保険特別会計</t>
  </si>
  <si>
    <t>下條村国民健康保険特別会計</t>
  </si>
  <si>
    <t>下條村営水道特別会計</t>
  </si>
  <si>
    <t>下條村後期高齢者医療特別会計</t>
  </si>
  <si>
    <t>その他会計（赤字）</t>
  </si>
  <si>
    <t>その他会計（黒字）</t>
  </si>
  <si>
    <t>株式会社　そばの城</t>
  </si>
  <si>
    <t>株式会社　飯田カントリー倶楽部</t>
  </si>
  <si>
    <t xml:space="preserve">                                         </t>
    <phoneticPr fontId="2"/>
  </si>
  <si>
    <t>南信州広域連合（一般会計）</t>
    <rPh sb="0" eb="1">
      <t>ミナミ</t>
    </rPh>
    <rPh sb="1" eb="3">
      <t>シンシュウ</t>
    </rPh>
    <rPh sb="3" eb="5">
      <t>コウイキ</t>
    </rPh>
    <rPh sb="5" eb="7">
      <t>レンゴウ</t>
    </rPh>
    <phoneticPr fontId="30"/>
  </si>
  <si>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30"/>
  </si>
  <si>
    <t>-</t>
    <phoneticPr fontId="30"/>
  </si>
  <si>
    <t>南信州広域連合（飯田広域消防特別会計）</t>
    <rPh sb="8" eb="10">
      <t>イイダ</t>
    </rPh>
    <rPh sb="10" eb="12">
      <t>コウイキ</t>
    </rPh>
    <rPh sb="12" eb="14">
      <t>ショウボウ</t>
    </rPh>
    <rPh sb="14" eb="16">
      <t>トクベツ</t>
    </rPh>
    <rPh sb="16" eb="18">
      <t>カイケイ</t>
    </rPh>
    <phoneticPr fontId="30"/>
  </si>
  <si>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</si>
  <si>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</si>
  <si>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</si>
  <si>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</si>
  <si>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</si>
  <si>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</si>
  <si>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30"/>
  </si>
  <si>
    <t>下伊那自治センター組合</t>
    <rPh sb="0" eb="3">
      <t>シモイナ</t>
    </rPh>
    <rPh sb="3" eb="5">
      <t>ジチ</t>
    </rPh>
    <rPh sb="9" eb="11">
      <t>クミアイ</t>
    </rPh>
    <phoneticPr fontId="30"/>
  </si>
  <si>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30"/>
  </si>
  <si>
    <t>下伊那郡町村公平委員会組合</t>
    <rPh sb="0" eb="4">
      <t>シモイナグン</t>
    </rPh>
    <rPh sb="4" eb="6">
      <t>チョウソン</t>
    </rPh>
    <rPh sb="6" eb="8">
      <t>コウヘイ</t>
    </rPh>
    <rPh sb="8" eb="11">
      <t>イインカイ</t>
    </rPh>
    <rPh sb="11" eb="13">
      <t>クミアイ</t>
    </rPh>
    <phoneticPr fontId="30"/>
  </si>
  <si>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30"/>
  </si>
  <si>
    <t>－</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</si>
  <si>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</si>
  <si>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</si>
  <si>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</si>
  <si>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</si>
  <si>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</si>
  <si>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</si>
  <si>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</si>
  <si>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</si>
  <si>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</si>
  <si>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</si>
  <si>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</si>
  <si>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有形固定減価償却率が高い水準であるが、これに充てる特定目的基金等の積立も適正に行っていることから、定期的な維持管理や、計画的な施設の更新を行うことで予算の平準化を図れる運営に努めます。</t>
    <phoneticPr fontId="5"/>
  </si>
  <si>
    <t>将来負担額を充当可能財源等が上回っている。また、実質公債費比率は計画的に起債の繰上償還を行うことでマイナス数値となっている。この状況は大規模な災害など特異な財政需要が無い限り続くと思わ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</si>
</sst>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3"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31" fillId="0" borderId="112" xfId="30" applyFont="1" applyBorder="1" applyAlignment="1" applyProtection="1">
      <alignment horizontal="left" vertical="center" shrinkToFit="1"/>
      <protection locked="0"/>
    </xf>
    <xf numFmtId="0" fontId="31" fillId="0" borderId="113" xfId="30" applyFont="1" applyBorder="1" applyAlignment="1" applyProtection="1">
      <alignment horizontal="left" vertical="center" shrinkToFit="1"/>
      <protection locked="0"/>
    </xf>
    <xf numFmtId="0" fontId="31"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7F2B-42E3-810E-83224CFEE4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36106</c:v>
                </c:pt>
                <c:pt idx="1">
                  <c:v>126677</c:v>
                </c:pt>
                <c:pt idx="2">
                  <c:v>100485</c:v>
                </c:pt>
                <c:pt idx="3">
                  <c:v>61904</c:v>
                </c:pt>
                <c:pt idx="4">
                  <c:v>59175</c:v>
                </c:pt>
              </c:numCache>
            </c:numRef>
          </c:val>
          <c:smooth val="0"/>
          <c:extLst>
            <c:ext xmlns:c16="http://schemas.microsoft.com/office/drawing/2014/chart" uri="{C3380CC4-5D6E-409C-BE32-E72D297353CC}">
              <c16:uniqueId val="{00000001-7F2B-42E3-810E-83224CFEE47B}"/>
            </c:ext>
          </c:extLst>
        </c:ser>
        <c:dLbls>
          <c:showLegendKey val="0"/>
          <c:showVal val="0"/>
          <c:showCatName val="0"/>
          <c:showSerName val="0"/>
          <c:showPercent val="0"/>
          <c:showBubbleSize val="0"/>
        </c:dLbls>
        <c:marker val="1"/>
        <c:smooth val="0"/>
        <c:axId val="217469584"/>
        <c:axId val="220286120"/>
      </c:lineChart>
      <c:catAx>
        <c:axId val="217469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286120"/>
        <c:crosses val="autoZero"/>
        <c:auto val="1"/>
        <c:lblAlgn val="ctr"/>
        <c:lblOffset val="100"/>
        <c:tickLblSkip val="1"/>
        <c:tickMarkSkip val="1"/>
        <c:noMultiLvlLbl val="0"/>
      </c:catAx>
      <c:valAx>
        <c:axId val="2202861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46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19.829999999999998</c:v>
                </c:pt>
                <c:pt idx="1">
                  <c:v>26.95</c:v>
                </c:pt>
                <c:pt idx="2">
                  <c:v>13.22</c:v>
                </c:pt>
                <c:pt idx="3">
                  <c:v>17.04</c:v>
                </c:pt>
                <c:pt idx="4">
                  <c:v>14.93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159.33000000000001</c:v>
                </c:pt>
                <c:pt idx="1">
                  <c:v>174.01</c:v>
                </c:pt>
                <c:pt idx="2">
                  <c:v>195.03</c:v>
                </c:pt>
                <c:pt idx="3">
                  <c:v>191.38</c:v>
                </c:pt>
                <c:pt idx="4">
                  <c:v>196.56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0070472"/>
        <c:axId val="237212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5.38</c:v>
                </c:pt>
                <c:pt idx="1">
                  <c:v>13.48</c:v>
                </c:pt>
                <c:pt idx="2">
                  <c:v>-7.07</c:v>
                </c:pt>
                <c:pt idx="3">
                  <c:v>10.86</c:v>
                </c:pt>
                <c:pt idx="4">
                  <c:v>8.41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0070472"/>
        <c:axId val="237212992"/>
      </c:lineChart>
      <c:catAx>
        <c:axId val="240070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212992"/>
        <c:crosses val="autoZero"/>
        <c:auto val="1"/>
        <c:lblAlgn val="ctr"/>
        <c:lblOffset val="100"/>
        <c:tickLblSkip val="1"/>
        <c:tickMarkSkip val="1"/>
        <c:noMultiLvlLbl val="0"/>
      </c:catAx>
      <c:valAx>
        <c:axId val="23721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070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下條村後期高齢者医療特別会計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下條村営水道特別会計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0.05</c:v>
                </c:pt>
                <c:pt idx="2">
                  <c:v>#N/A</c:v>
                </c:pt>
                <c:pt idx="3">
                  <c:v>0.16</c:v>
                </c:pt>
                <c:pt idx="4">
                  <c:v>#N/A</c:v>
                </c:pt>
                <c:pt idx="5">
                  <c:v>0.1</c:v>
                </c:pt>
                <c:pt idx="6">
                  <c:v>#N/A</c:v>
                </c:pt>
                <c:pt idx="7">
                  <c:v>0.14000000000000001</c:v>
                </c:pt>
                <c:pt idx="8">
                  <c:v>#N/A</c:v>
                </c:pt>
                <c:pt idx="9">
                  <c:v>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下條村国民健康保険特別会計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0.36</c:v>
                </c:pt>
                <c:pt idx="2">
                  <c:v>#N/A</c:v>
                </c:pt>
                <c:pt idx="3">
                  <c:v>1.39</c:v>
                </c:pt>
                <c:pt idx="4">
                  <c:v>#N/A</c:v>
                </c:pt>
                <c:pt idx="5">
                  <c:v>1.53</c:v>
                </c:pt>
                <c:pt idx="6">
                  <c:v>#N/A</c:v>
                </c:pt>
                <c:pt idx="7">
                  <c:v>0.59</c:v>
                </c:pt>
                <c:pt idx="8">
                  <c:v>#N/A</c:v>
                </c:pt>
                <c:pt idx="9">
                  <c:v>0.81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下條村介護保険特別会計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0.28000000000000003</c:v>
                </c:pt>
                <c:pt idx="2">
                  <c:v>#N/A</c:v>
                </c:pt>
                <c:pt idx="3">
                  <c:v>0.28999999999999998</c:v>
                </c:pt>
                <c:pt idx="4">
                  <c:v>#N/A</c:v>
                </c:pt>
                <c:pt idx="5">
                  <c:v>0.56999999999999995</c:v>
                </c:pt>
                <c:pt idx="6">
                  <c:v>#N/A</c:v>
                </c:pt>
                <c:pt idx="7">
                  <c:v>0.7</c:v>
                </c:pt>
                <c:pt idx="8">
                  <c:v>#N/A</c:v>
                </c:pt>
                <c:pt idx="9">
                  <c:v>0.86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19.82</c:v>
                </c:pt>
                <c:pt idx="2">
                  <c:v>#N/A</c:v>
                </c:pt>
                <c:pt idx="3">
                  <c:v>26.94</c:v>
                </c:pt>
                <c:pt idx="4">
                  <c:v>#N/A</c:v>
                </c:pt>
                <c:pt idx="5">
                  <c:v>13.21</c:v>
                </c:pt>
                <c:pt idx="6">
                  <c:v>#N/A</c:v>
                </c:pt>
                <c:pt idx="7">
                  <c:v>17.03</c:v>
                </c:pt>
                <c:pt idx="8">
                  <c:v>#N/A</c:v>
                </c:pt>
                <c:pt idx="9">
                  <c:v>14.92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6671992"/>
        <c:axId val="233968496"/>
      </c:barChart>
      <c:catAx>
        <c:axId val="236671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968496"/>
        <c:crosses val="autoZero"/>
        <c:auto val="1"/>
        <c:lblAlgn val="ctr"/>
        <c:lblOffset val="100"/>
        <c:tickLblSkip val="1"/>
        <c:tickMarkSkip val="1"/>
        <c:noMultiLvlLbl val="0"/>
      </c:catAx>
      <c:valAx>
        <c:axId val="23396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671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272</c:v>
                </c:pt>
                <c:pt idx="5">
                  <c:v>268</c:v>
                </c:pt>
                <c:pt idx="8">
                  <c:v>250</c:v>
                </c:pt>
                <c:pt idx="11">
                  <c:v>231</c:v>
                </c:pt>
                <c:pt idx="14">
                  <c:v>196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c:v>
                </c:pt>
                <c:pt idx="3">
                  <c:v>12</c:v>
                </c:pt>
                <c:pt idx="6">
                  <c:v>4</c:v>
                </c:pt>
                <c:pt idx="9">
                  <c:v>14</c:v>
                </c:pt>
                <c:pt idx="12">
                  <c:v>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c:v>
                </c:pt>
                <c:pt idx="3">
                  <c:v>24</c:v>
                </c:pt>
                <c:pt idx="6">
                  <c:v>24</c:v>
                </c:pt>
                <c:pt idx="9">
                  <c:v>28</c:v>
                </c:pt>
                <c:pt idx="12">
                  <c:v>28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146</c:v>
                </c:pt>
                <c:pt idx="3">
                  <c:v>143</c:v>
                </c:pt>
                <c:pt idx="6">
                  <c:v>115</c:v>
                </c:pt>
                <c:pt idx="9">
                  <c:v>91</c:v>
                </c:pt>
                <c:pt idx="12">
                  <c:v>93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2847960"/>
        <c:axId val="242848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c:v>
                </c:pt>
                <c:pt idx="2">
                  <c:v>#N/A</c:v>
                </c:pt>
                <c:pt idx="3">
                  <c:v>#N/A</c:v>
                </c:pt>
                <c:pt idx="4">
                  <c:v>-89</c:v>
                </c:pt>
                <c:pt idx="5">
                  <c:v>#N/A</c:v>
                </c:pt>
                <c:pt idx="6">
                  <c:v>#N/A</c:v>
                </c:pt>
                <c:pt idx="7">
                  <c:v>-107</c:v>
                </c:pt>
                <c:pt idx="8">
                  <c:v>#N/A</c:v>
                </c:pt>
                <c:pt idx="9">
                  <c:v>#N/A</c:v>
                </c:pt>
                <c:pt idx="10">
                  <c:v>-98</c:v>
                </c:pt>
                <c:pt idx="11">
                  <c:v>#N/A</c:v>
                </c:pt>
                <c:pt idx="12">
                  <c:v>#N/A</c:v>
                </c:pt>
                <c:pt idx="13">
                  <c:v>-70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2847960"/>
        <c:axId val="242848344"/>
      </c:lineChart>
      <c:catAx>
        <c:axId val="242847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848344"/>
        <c:crosses val="autoZero"/>
        <c:auto val="1"/>
        <c:lblAlgn val="ctr"/>
        <c:lblOffset val="100"/>
        <c:tickLblSkip val="1"/>
        <c:tickMarkSkip val="1"/>
        <c:noMultiLvlLbl val="0"/>
      </c:catAx>
      <c:valAx>
        <c:axId val="242848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847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1877</c:v>
                </c:pt>
                <c:pt idx="5">
                  <c:v>1828</c:v>
                </c:pt>
                <c:pt idx="8">
                  <c:v>1863</c:v>
                </c:pt>
                <c:pt idx="11">
                  <c:v>1728</c:v>
                </c:pt>
                <c:pt idx="14">
                  <c:v>1710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c:v>
                </c:pt>
                <c:pt idx="5">
                  <c:v>3</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5622</c:v>
                </c:pt>
                <c:pt idx="5">
                  <c:v>5952</c:v>
                </c:pt>
                <c:pt idx="8">
                  <c:v>6606</c:v>
                </c:pt>
                <c:pt idx="11">
                  <c:v>7004</c:v>
                </c:pt>
                <c:pt idx="14">
                  <c:v>7376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498</c:v>
                </c:pt>
                <c:pt idx="3">
                  <c:v>490</c:v>
                </c:pt>
                <c:pt idx="6">
                  <c:v>506</c:v>
                </c:pt>
                <c:pt idx="9">
                  <c:v>515</c:v>
                </c:pt>
                <c:pt idx="12">
                  <c:v>451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c:v>
                </c:pt>
                <c:pt idx="3">
                  <c:v>24</c:v>
                </c:pt>
                <c:pt idx="6">
                  <c:v>20</c:v>
                </c:pt>
                <c:pt idx="9">
                  <c:v>23</c:v>
                </c:pt>
                <c:pt idx="12">
                  <c:v>52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119</c:v>
                </c:pt>
                <c:pt idx="3">
                  <c:v>104</c:v>
                </c:pt>
                <c:pt idx="6">
                  <c:v>87</c:v>
                </c:pt>
                <c:pt idx="9">
                  <c:v>71</c:v>
                </c:pt>
                <c:pt idx="12">
                  <c:v>52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1137</c:v>
                </c:pt>
                <c:pt idx="3">
                  <c:v>1117</c:v>
                </c:pt>
                <c:pt idx="6">
                  <c:v>1229</c:v>
                </c:pt>
                <c:pt idx="9">
                  <c:v>1320</c:v>
                </c:pt>
                <c:pt idx="12">
                  <c:v>1210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9295552"/>
        <c:axId val="240496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9295552"/>
        <c:axId val="240496376"/>
      </c:lineChart>
      <c:catAx>
        <c:axId val="21929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0496376"/>
        <c:crosses val="autoZero"/>
        <c:auto val="1"/>
        <c:lblAlgn val="ctr"/>
        <c:lblOffset val="100"/>
        <c:tickLblSkip val="1"/>
        <c:tickMarkSkip val="1"/>
        <c:noMultiLvlLbl val="0"/>
      </c:catAx>
      <c:valAx>
        <c:axId val="240496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29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{9F802672-B539-4191-8194-A5A4C86519D8}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{B1DA3680-22C6-4E2E-A7CA-103B2D06F8ED}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{8EC59FB8-ED53-4DB2-87CE-CFDF907D15F6}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{58FA463C-949D-4604-A1B9-025A155DF3A7}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{7C79AC85-DC1B-4DC5-A496-5AEF57E47FE3}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{BB5FCA5C-7859-417B-B7C8-2C24338BABB5}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{FCC7DC54-D677-4F66-9F71-CE34A6259AD0}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{612DBDD4-29F5-4A8D-95AE-EA4A70B3D538}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{902FC10C-CACC-4E8D-9B5F-E054E15628CA}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{3AA29213-1296-44F8-BBCB-F1F3F371C408}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71393832"/>
        <c:axId val="371393440"/>
      </c:scatterChart>
      <c:valAx>
        <c:axId val="371393832"/>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1393440"/>
        <c:crosses val="autoZero"/>
        <c:crossBetween val="midCat"/>
      </c:valAx>
      <c:valAx>
        <c:axId val="3713934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1393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{748FCF1E-C694-409E-B286-B8AF5BE7E7C3}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{57F71628-90C8-457B-AF93-B03F19B58A38}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{E67CA7F1-6E64-441B-8755-936620A92C35}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{76731D7E-9E5D-4EC8-9F36-467EE0416646}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{5937294A-5E38-4A64-847E-05052C2D6D7C}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-4.5</c:v>
                </c:pt>
                <c:pt idx="1">
                  <c:v>-5.4</c:v>
                </c:pt>
                <c:pt idx="2">
                  <c:v>-6.4</c:v>
                </c:pt>
                <c:pt idx="3">
                  <c:v>-6.6</c:v>
                </c:pt>
                <c:pt idx="4">
                  <c:v>-6.1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{5242BC25-DE52-401A-90C4-5D073A49D049}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{444B2368-935F-4B65-A443-92CC21694AB1}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{3FC479BB-39E4-4818-BAC8-0F05576112CC}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{88DCBE1C-8D07-4AAD-A576-CCCCC2BEA60A}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{0509A7D8-AC91-43AD-861B-2469DA69A6CB}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71392656"/>
        <c:axId val="371392264"/>
      </c:scatterChart>
      <c:valAx>
        <c:axId val="371392656"/>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1392264"/>
        <c:crosses val="autoZero"/>
        <c:crossBetween val="midCat"/>
      </c:valAx>
      <c:valAx>
        <c:axId val="3713922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13926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新たな起債の抑制、繰上償還により平成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年度より算入公債費等が元利償還金等を上回っている。この逆転した状況は、</a:t>
          </a:r>
          <a:r>
            <a:rPr lang="ja-JP" altLang="en-US" sz="1400" b="0" i="0" baseline="0">
              <a:solidFill>
                <a:schemeClr val="dk1"/>
              </a:solidFill>
              <a:effectLst/>
              <a:latin typeface="+mn-lt"/>
              <a:ea typeface="+mn-ea"/>
              <a:cs typeface="+mn-cs"/>
            </a:rPr>
            <a:t>平成２６年度</a:t>
          </a:r>
          <a:r>
            <a:rPr lang="ja-JP" altLang="ja-JP" sz="1400" b="0" i="0" baseline="0">
              <a:solidFill>
                <a:schemeClr val="dk1"/>
              </a:solidFill>
              <a:effectLst/>
              <a:latin typeface="+mn-lt"/>
              <a:ea typeface="+mn-ea"/>
              <a:cs typeface="+mn-cs"/>
            </a:rPr>
            <a:t>まで下がり続け、その後徐々に上昇すると予想される。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将来負担額を充当可能財源等が上回っている。この状況は大規模な災害など特異な財政需要が無い限り続くと思われる。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3,856
3,818
38.12
2,774,781
2,507,775
254,567
1,705,363
1,031,476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事業用資産、インフラ資産の何れも類似団体平均を上回っている。</a:t>
          </a:r>
          <a:endParaRPr lang="ja-JP" altLang="ja-JP">
            <a:effectLst/>
          </a:endParaRPr>
        </a:p>
        <a:p>
          <a:r>
            <a:rPr kumimoji="1" lang="ja-JP" altLang="ja-JP" sz="1100">
              <a:solidFill>
                <a:schemeClr val="dk1"/>
              </a:solidFill>
              <a:effectLst/>
              <a:latin typeface="+mn-lt"/>
              <a:ea typeface="+mn-ea"/>
              <a:cs typeface="+mn-cs"/>
            </a:rPr>
            <a:t>事業用資産については、将来の改修・更新費用の試算から全ての施設の維持は困難と考えられるため、適正な統廃合により費用の削減を図る。</a:t>
          </a:r>
          <a:endParaRPr lang="ja-JP" altLang="ja-JP">
            <a:effectLst/>
          </a:endParaRPr>
        </a:p>
        <a:p>
          <a:r>
            <a:rPr kumimoji="1" lang="ja-JP" altLang="ja-JP" sz="1100">
              <a:solidFill>
                <a:schemeClr val="dk1"/>
              </a:solidFill>
              <a:effectLst/>
              <a:latin typeface="+mn-lt"/>
              <a:ea typeface="+mn-ea"/>
              <a:cs typeface="+mn-cs"/>
            </a:rPr>
            <a:t>また、インフラ資産については、これまで積み上げた基金を有効に活用する中で、更新時期の分散化を図り、適正な</a:t>
          </a:r>
          <a:r>
            <a:rPr lang="ja-JP" altLang="ja-JP" sz="1100">
              <a:solidFill>
                <a:schemeClr val="dk1"/>
              </a:solidFill>
              <a:effectLst/>
              <a:latin typeface="+mn-lt"/>
              <a:ea typeface="+mn-ea"/>
              <a:cs typeface="+mn-cs"/>
            </a:rPr>
            <a:t>維持管理・更新に努める。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847</xdr:rowOff>
    </xdr:from>
    <xdr:to>
      <xdr:col>3</xdr:col>
      <xdr:colOff>511175</xdr:colOff>
      <xdr:row>31</xdr:row>
      <xdr:rowOff>102447</xdr:rowOff>
    </xdr:to>
    <xdr:sp macro="" textlink="">
      <xdr:nvSpPr>
        <xdr:cNvPr id="83" name="円/楕円 82"/>
        <xdr:cNvSpPr/>
      </xdr:nvSpPr>
      <xdr:spPr>
        <a:xfrm>
          <a:off x="4000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118974</xdr:rowOff>
    </xdr:from>
    <xdr:ext cx="405111" cy="259045"/>
    <xdr:sp macro="" textlink="">
      <xdr:nvSpPr>
        <xdr:cNvPr id="85" name="n_1mainValue有形固定資産減価償却率"/>
        <xdr:cNvSpPr txBox="1"/>
      </xdr:nvSpPr>
      <xdr:spPr>
        <a:xfrm>
          <a:off x="3836043" y="5872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3,856
3,818
38.12
2,774,781
2,507,775
254,567
1,705,363
1,031,476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153416</xdr:rowOff>
    </xdr:from>
    <xdr:to>
      <xdr:col>5</xdr:col>
      <xdr:colOff>409575</xdr:colOff>
      <xdr:row>41</xdr:row>
      <xdr:rowOff>83566</xdr:rowOff>
    </xdr:to>
    <xdr:sp macro="" textlink="">
      <xdr:nvSpPr>
        <xdr:cNvPr id="68" name="円/楕円 67"/>
        <xdr:cNvSpPr/>
      </xdr:nvSpPr>
      <xdr:spPr>
        <a:xfrm>
          <a:off x="3746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129811</xdr:rowOff>
    </xdr:from>
    <xdr:ext cx="405111" cy="259045"/>
    <xdr:sp macro="" textlink="">
      <xdr:nvSpPr>
        <xdr:cNvPr id="69" name="n_1aveValue【道路】&#10;有形固定資産減価償却率"/>
        <xdr:cNvSpPr txBox="1"/>
      </xdr:nvSpPr>
      <xdr:spPr>
        <a:xfrm>
          <a:off x="3582043" y="664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74693</xdr:rowOff>
    </xdr:from>
    <xdr:ext cx="405111" cy="259045"/>
    <xdr:sp macro="" textlink="">
      <xdr:nvSpPr>
        <xdr:cNvPr id="70" name="n_1mainValue【道路】&#10;有形固定資産減価償却率"/>
        <xdr:cNvSpPr txBox="1"/>
      </xdr:nvSpPr>
      <xdr:spPr>
        <a:xfrm>
          <a:off x="3582043" y="710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66463</xdr:rowOff>
    </xdr:from>
    <xdr:to>
      <xdr:col>14</xdr:col>
      <xdr:colOff>79375</xdr:colOff>
      <xdr:row>41</xdr:row>
      <xdr:rowOff>168063</xdr:rowOff>
    </xdr:to>
    <xdr:sp macro="" textlink="">
      <xdr:nvSpPr>
        <xdr:cNvPr id="107" name="円/楕円 106"/>
        <xdr:cNvSpPr/>
      </xdr:nvSpPr>
      <xdr:spPr>
        <a:xfrm>
          <a:off x="9588500" y="70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159190</xdr:rowOff>
    </xdr:from>
    <xdr:ext cx="534377" cy="259045"/>
    <xdr:sp macro="" textlink="">
      <xdr:nvSpPr>
        <xdr:cNvPr id="109" name="n_1mainValue【道路】&#10;一人当たり延長"/>
        <xdr:cNvSpPr txBox="1"/>
      </xdr:nvSpPr>
      <xdr:spPr>
        <a:xfrm>
          <a:off x="9359410" y="7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24638</xdr:rowOff>
    </xdr:from>
    <xdr:to>
      <xdr:col>5</xdr:col>
      <xdr:colOff>409575</xdr:colOff>
      <xdr:row>59</xdr:row>
      <xdr:rowOff>126238</xdr:rowOff>
    </xdr:to>
    <xdr:sp macro="" textlink="">
      <xdr:nvSpPr>
        <xdr:cNvPr id="145" name="円/楕円 144"/>
        <xdr:cNvSpPr/>
      </xdr:nvSpPr>
      <xdr:spPr>
        <a:xfrm>
          <a:off x="3746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6"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142765</xdr:rowOff>
    </xdr:from>
    <xdr:ext cx="405111" cy="259045"/>
    <xdr:sp macro="" textlink="">
      <xdr:nvSpPr>
        <xdr:cNvPr id="147" name="n_1mainValue【橋りょう・トンネル】&#10;有形固定資産減価償却率"/>
        <xdr:cNvSpPr txBox="1"/>
      </xdr:nvSpPr>
      <xdr:spPr>
        <a:xfrm>
          <a:off x="3582043" y="991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8634</xdr:rowOff>
    </xdr:from>
    <xdr:to>
      <xdr:col>14</xdr:col>
      <xdr:colOff>79375</xdr:colOff>
      <xdr:row>62</xdr:row>
      <xdr:rowOff>110234</xdr:rowOff>
    </xdr:to>
    <xdr:sp macro="" textlink="">
      <xdr:nvSpPr>
        <xdr:cNvPr id="184" name="円/楕円 183"/>
        <xdr:cNvSpPr/>
      </xdr:nvSpPr>
      <xdr:spPr>
        <a:xfrm>
          <a:off x="9588500" y="1063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5"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101361</xdr:rowOff>
    </xdr:from>
    <xdr:ext cx="599010" cy="259045"/>
    <xdr:sp macro="" textlink="">
      <xdr:nvSpPr>
        <xdr:cNvPr id="186" name="n_1mainValue【橋りょう・トンネル】&#10;一人当たり有形固定資産（償却資産）額"/>
        <xdr:cNvSpPr txBox="1"/>
      </xdr:nvSpPr>
      <xdr:spPr>
        <a:xfrm>
          <a:off x="9327094" y="1073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7874</xdr:rowOff>
    </xdr:from>
    <xdr:to>
      <xdr:col>5</xdr:col>
      <xdr:colOff>409575</xdr:colOff>
      <xdr:row>82</xdr:row>
      <xdr:rowOff>109474</xdr:rowOff>
    </xdr:to>
    <xdr:sp macro="" textlink="">
      <xdr:nvSpPr>
        <xdr:cNvPr id="222" name="円/楕円 221"/>
        <xdr:cNvSpPr/>
      </xdr:nvSpPr>
      <xdr:spPr>
        <a:xfrm>
          <a:off x="37465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3"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100601</xdr:rowOff>
    </xdr:from>
    <xdr:ext cx="405111" cy="259045"/>
    <xdr:sp macro="" textlink="">
      <xdr:nvSpPr>
        <xdr:cNvPr id="224" name="n_1mainValue【公営住宅】&#10;有形固定資産減価償却率"/>
        <xdr:cNvSpPr txBox="1"/>
      </xdr:nvSpPr>
      <xdr:spPr>
        <a:xfrm>
          <a:off x="3582043" y="1415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6" name="直線コネクタ 235"/>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7" name="テキスト ボックス 236"/>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8" name="直線コネクタ 23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9" name="テキスト ボックス 23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0" name="直線コネクタ 239"/>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1" name="テキスト ボックス 240"/>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4" name="直線コネクタ 243"/>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5" name="テキスト ボックス 244"/>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6" name="直線コネクタ 24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7" name="テキスト ボックス 246"/>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8" name="直線コネクタ 247"/>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49" name="テキスト ボックス 248"/>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1" name="テキスト ボックス 25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3" name="直線コネクタ 252"/>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4"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5" name="直線コネクタ 254"/>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6"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7" name="直線コネクタ 256"/>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58"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59" name="フローチャート : 判断 258"/>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0" name="フローチャート : 判断 259"/>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95741</xdr:rowOff>
    </xdr:from>
    <xdr:to>
      <xdr:col>14</xdr:col>
      <xdr:colOff>79375</xdr:colOff>
      <xdr:row>86</xdr:row>
      <xdr:rowOff>25891</xdr:rowOff>
    </xdr:to>
    <xdr:sp macro="" textlink="">
      <xdr:nvSpPr>
        <xdr:cNvPr id="266" name="円/楕円 265"/>
        <xdr:cNvSpPr/>
      </xdr:nvSpPr>
      <xdr:spPr>
        <a:xfrm>
          <a:off x="9588500" y="146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7"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42418</xdr:rowOff>
    </xdr:from>
    <xdr:ext cx="469744" cy="259045"/>
    <xdr:sp macro="" textlink="">
      <xdr:nvSpPr>
        <xdr:cNvPr id="268" name="n_1mainValue【公営住宅】&#10;一人当たり面積"/>
        <xdr:cNvSpPr txBox="1"/>
      </xdr:nvSpPr>
      <xdr:spPr>
        <a:xfrm>
          <a:off x="9391727" y="1444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6" name="テキスト ボックス 29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6" name="テキスト ボックス 30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0" name="直線コネクタ 309"/>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1"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2" name="直線コネクタ 311"/>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4" name="直線コネクタ 31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5"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6" name="フローチャート : 判断 315"/>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7" name="フローチャート : 判断 316"/>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72753</xdr:rowOff>
    </xdr:from>
    <xdr:to>
      <xdr:col>22</xdr:col>
      <xdr:colOff>415925</xdr:colOff>
      <xdr:row>34</xdr:row>
      <xdr:rowOff>2903</xdr:rowOff>
    </xdr:to>
    <xdr:sp macro="" textlink="">
      <xdr:nvSpPr>
        <xdr:cNvPr id="323" name="円/楕円 322"/>
        <xdr:cNvSpPr/>
      </xdr:nvSpPr>
      <xdr:spPr>
        <a:xfrm>
          <a:off x="154305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4"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19430</xdr:rowOff>
    </xdr:from>
    <xdr:ext cx="405111" cy="259045"/>
    <xdr:sp macro="" textlink="">
      <xdr:nvSpPr>
        <xdr:cNvPr id="325" name="n_1mainValue【認定こども園・幼稚園・保育所】&#10;有形固定資産減価償却率"/>
        <xdr:cNvSpPr txBox="1"/>
      </xdr:nvSpPr>
      <xdr:spPr>
        <a:xfrm>
          <a:off x="15266043" y="550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7" name="テキスト ボックス 3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9" name="テキスト ボックス 338"/>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1" name="テキスト ボックス 340"/>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3" name="テキスト ボックス 342"/>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5" name="テキスト ボックス 344"/>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7" name="直線コネクタ 346"/>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8"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9" name="直線コネクタ 348"/>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0"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1" name="直線コネクタ 350"/>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2"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3" name="フローチャート : 判断 352"/>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4" name="フローチャート : 判断 353"/>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69794</xdr:rowOff>
    </xdr:from>
    <xdr:to>
      <xdr:col>31</xdr:col>
      <xdr:colOff>85725</xdr:colOff>
      <xdr:row>41</xdr:row>
      <xdr:rowOff>171394</xdr:rowOff>
    </xdr:to>
    <xdr:sp macro="" textlink="">
      <xdr:nvSpPr>
        <xdr:cNvPr id="360" name="円/楕円 359"/>
        <xdr:cNvSpPr/>
      </xdr:nvSpPr>
      <xdr:spPr>
        <a:xfrm>
          <a:off x="21272500" y="70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61"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162521</xdr:rowOff>
    </xdr:from>
    <xdr:ext cx="469744" cy="259045"/>
    <xdr:sp macro="" textlink="">
      <xdr:nvSpPr>
        <xdr:cNvPr id="362" name="n_1mainValue【認定こども園・幼稚園・保育所】&#10;一人当たり面積"/>
        <xdr:cNvSpPr txBox="1"/>
      </xdr:nvSpPr>
      <xdr:spPr>
        <a:xfrm>
          <a:off x="21075727" y="719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7" name="直線コネクタ 386"/>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8"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9" name="直線コネクタ 388"/>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0"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1" name="直線コネクタ 39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2"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3" name="フローチャート : 判断 392"/>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4" name="フローチャート : 判断 393"/>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63500</xdr:rowOff>
    </xdr:from>
    <xdr:to>
      <xdr:col>22</xdr:col>
      <xdr:colOff>415925</xdr:colOff>
      <xdr:row>60</xdr:row>
      <xdr:rowOff>165100</xdr:rowOff>
    </xdr:to>
    <xdr:sp macro="" textlink="">
      <xdr:nvSpPr>
        <xdr:cNvPr id="400" name="円/楕円 399"/>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1"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10177</xdr:rowOff>
    </xdr:from>
    <xdr:ext cx="405111" cy="259045"/>
    <xdr:sp macro="" textlink="">
      <xdr:nvSpPr>
        <xdr:cNvPr id="402" name="n_1main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8" name="テキスト ボックス 41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0" name="テキスト ボックス 41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2" name="テキスト ボックス 42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4" name="テキスト ボックス 42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6" name="直線コネクタ 425"/>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7"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8" name="直線コネクタ 42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9"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0" name="直線コネクタ 429"/>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1"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2" name="フローチャート : 判断 431"/>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3" name="フローチャート : 判断 432"/>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864</xdr:rowOff>
    </xdr:from>
    <xdr:to>
      <xdr:col>31</xdr:col>
      <xdr:colOff>85725</xdr:colOff>
      <xdr:row>63</xdr:row>
      <xdr:rowOff>102464</xdr:rowOff>
    </xdr:to>
    <xdr:sp macro="" textlink="">
      <xdr:nvSpPr>
        <xdr:cNvPr id="439" name="円/楕円 438"/>
        <xdr:cNvSpPr/>
      </xdr:nvSpPr>
      <xdr:spPr>
        <a:xfrm>
          <a:off x="21272500" y="108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40"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93591</xdr:rowOff>
    </xdr:from>
    <xdr:ext cx="469744" cy="259045"/>
    <xdr:sp macro="" textlink="">
      <xdr:nvSpPr>
        <xdr:cNvPr id="441" name="n_1mainValue【学校施設】&#10;一人当たり面積"/>
        <xdr:cNvSpPr txBox="1"/>
      </xdr:nvSpPr>
      <xdr:spPr>
        <a:xfrm>
          <a:off x="210757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3" name="正方形/長方形 44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4" name="正方形/長方形 44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5" name="正方形/長方形 44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6" name="正方形/長方形 44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0" name="テキスト ボックス 4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1" name="直線コネクタ 4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2" name="テキスト ボックス 4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3" name="直線コネクタ 4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4" name="テキスト ボックス 4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5" name="直線コネクタ 4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6" name="テキスト ボックス 4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7" name="直線コネクタ 4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8" name="テキスト ボックス 4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9" name="直線コネクタ 4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0" name="テキスト ボックス 4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80645</xdr:rowOff>
    </xdr:from>
    <xdr:to>
      <xdr:col>22</xdr:col>
      <xdr:colOff>415925</xdr:colOff>
      <xdr:row>82</xdr:row>
      <xdr:rowOff>10795</xdr:rowOff>
    </xdr:to>
    <xdr:sp macro="" textlink="">
      <xdr:nvSpPr>
        <xdr:cNvPr id="464" name="フローチャート : 判断 463"/>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5" name="テキスト ボックス 4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6" name="テキスト ボックス 4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7" name="テキスト ボックス 4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8" name="テキスト ボックス 4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9" name="テキスト ボックス 4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470" name="円/楕円 469"/>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1922</xdr:rowOff>
    </xdr:from>
    <xdr:ext cx="405111" cy="259045"/>
    <xdr:sp macro="" textlink="">
      <xdr:nvSpPr>
        <xdr:cNvPr id="471" name="n_1aveValue【児童館】&#10;有形固定資産減価償却率"/>
        <xdr:cNvSpPr txBox="1"/>
      </xdr:nvSpPr>
      <xdr:spPr>
        <a:xfrm>
          <a:off x="15266043"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472"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3" name="正方形/長方形 4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74" name="正方形/長方形 47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75" name="正方形/長方形 47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76" name="正方形/長方形 47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77" name="正方形/長方形 47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8" name="正方形/長方形 4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9" name="テキスト ボックス 4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0" name="直線コネクタ 4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1" name="テキスト ボックス 48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82" name="直線コネクタ 4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3" name="テキスト ボックス 4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4" name="直線コネクタ 4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85" name="テキスト ボックス 4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86" name="直線コネクタ 4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87" name="テキスト ボックス 4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88" name="直線コネクタ 4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89" name="テキスト ボックス 4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0" name="直線コネクタ 4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1" name="テキスト ボックス 4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2" name="直線コネクタ 4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3" name="テキスト ボックス 4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25400</xdr:rowOff>
    </xdr:from>
    <xdr:to>
      <xdr:col>31</xdr:col>
      <xdr:colOff>85725</xdr:colOff>
      <xdr:row>78</xdr:row>
      <xdr:rowOff>127000</xdr:rowOff>
    </xdr:to>
    <xdr:sp macro="" textlink="">
      <xdr:nvSpPr>
        <xdr:cNvPr id="495" name="フローチャート : 判断 494"/>
        <xdr:cNvSpPr/>
      </xdr:nvSpPr>
      <xdr:spPr>
        <a:xfrm>
          <a:off x="212725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120650</xdr:rowOff>
    </xdr:from>
    <xdr:to>
      <xdr:col>31</xdr:col>
      <xdr:colOff>85725</xdr:colOff>
      <xdr:row>86</xdr:row>
      <xdr:rowOff>50800</xdr:rowOff>
    </xdr:to>
    <xdr:sp macro="" textlink="">
      <xdr:nvSpPr>
        <xdr:cNvPr id="501" name="円/楕円 500"/>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143527</xdr:rowOff>
    </xdr:from>
    <xdr:ext cx="469744" cy="259045"/>
    <xdr:sp macro="" textlink="">
      <xdr:nvSpPr>
        <xdr:cNvPr id="502" name="n_1aveValue【児童館】&#10;一人当たり面積"/>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41927</xdr:rowOff>
    </xdr:from>
    <xdr:ext cx="469744" cy="259045"/>
    <xdr:sp macro="" textlink="">
      <xdr:nvSpPr>
        <xdr:cNvPr id="503"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14" name="直線コネクタ 5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15" name="テキスト ボックス 5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6" name="直線コネクタ 5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7" name="テキスト ボックス 5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18" name="直線コネクタ 5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9" name="テキスト ボックス 5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0" name="直線コネクタ 5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1" name="テキスト ボックス 5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2" name="直線コネクタ 5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3" name="テキスト ボックス 5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4" name="直線コネクタ 5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25" name="テキスト ボックス 5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6" name="直線コネクタ 5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7" name="テキスト ボックス 5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29" name="直線コネクタ 528"/>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30"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31" name="直線コネクタ 530"/>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32"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33" name="直線コネクタ 53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534"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35" name="フローチャート : 判断 534"/>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536" name="フローチャート : 判断 535"/>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22134</xdr:rowOff>
    </xdr:from>
    <xdr:to>
      <xdr:col>22</xdr:col>
      <xdr:colOff>415925</xdr:colOff>
      <xdr:row>103</xdr:row>
      <xdr:rowOff>123734</xdr:rowOff>
    </xdr:to>
    <xdr:sp macro="" textlink="">
      <xdr:nvSpPr>
        <xdr:cNvPr id="542" name="円/楕円 541"/>
        <xdr:cNvSpPr/>
      </xdr:nvSpPr>
      <xdr:spPr>
        <a:xfrm>
          <a:off x="15430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543"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140261</xdr:rowOff>
    </xdr:from>
    <xdr:ext cx="405111" cy="259045"/>
    <xdr:sp macro="" textlink="">
      <xdr:nvSpPr>
        <xdr:cNvPr id="544" name="n_1mainValue【公民館】&#10;有形固定資産減価償却率"/>
        <xdr:cNvSpPr txBox="1"/>
      </xdr:nvSpPr>
      <xdr:spPr>
        <a:xfrm>
          <a:off x="15266043"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5" name="正方形/長方形 5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2" name="正方形/長方形 5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3" name="テキスト ボックス 5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4" name="直線コネクタ 5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5" name="テキスト ボックス 55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6" name="直線コネクタ 5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7" name="テキスト ボックス 5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8" name="直線コネクタ 5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9" name="テキスト ボックス 5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0" name="直線コネクタ 5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1" name="テキスト ボックス 5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2" name="直線コネクタ 5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3" name="テキスト ボックス 5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4" name="直線コネクタ 5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5" name="テキスト ボックス 5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7" name="テキスト ボックス 5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69" name="直線コネクタ 568"/>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70"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71" name="直線コネクタ 570"/>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72"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73" name="直線コネクタ 572"/>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74"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75" name="フローチャート : 判断 574"/>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76" name="フローチャート : 判断 575"/>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7" name="テキスト ボックス 5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8" name="テキスト ボックス 5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9" name="テキスト ボックス 5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0" name="テキスト ボックス 5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1" name="テキスト ボックス 5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109</xdr:row>
      <xdr:rowOff>7620</xdr:rowOff>
    </xdr:from>
    <xdr:to>
      <xdr:col>31</xdr:col>
      <xdr:colOff>85725</xdr:colOff>
      <xdr:row>109</xdr:row>
      <xdr:rowOff>109220</xdr:rowOff>
    </xdr:to>
    <xdr:sp macro="" textlink="">
      <xdr:nvSpPr>
        <xdr:cNvPr id="582" name="円/楕円 581"/>
        <xdr:cNvSpPr/>
      </xdr:nvSpPr>
      <xdr:spPr>
        <a:xfrm>
          <a:off x="21272500" y="186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146066</xdr:rowOff>
    </xdr:from>
    <xdr:ext cx="469744" cy="259045"/>
    <xdr:sp macro="" textlink="">
      <xdr:nvSpPr>
        <xdr:cNvPr id="583" name="n_1aveValue【公民館】&#10;一人当たり面積"/>
        <xdr:cNvSpPr txBox="1"/>
      </xdr:nvSpPr>
      <xdr:spPr>
        <a:xfrm>
          <a:off x="21075727"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100347</xdr:rowOff>
    </xdr:from>
    <xdr:ext cx="469744" cy="259045"/>
    <xdr:sp macro="" textlink="">
      <xdr:nvSpPr>
        <xdr:cNvPr id="584" name="n_1mainValue【公民館】&#10;一人当たり面積"/>
        <xdr:cNvSpPr txBox="1"/>
      </xdr:nvSpPr>
      <xdr:spPr>
        <a:xfrm>
          <a:off x="21075727" y="1878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5" name="正方形/長方形 5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6" name="正方形/長方形 5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7" name="テキスト ボックス 5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下條村では、公営住宅法に基づいて整備した公営住宅が少く老朽化していたため、平成５年度から平成２０年度にかけて、若者定住促進に向けた村営住宅の整備行った。また、福祉施設、文化ホール、スポーツ施設等、様々な施設整備を行ってきた結果、有形固定資産減価償却率も類似団体の平均値を超えるものも見受けられたるが、概ね必要とされる施設整備が行えていることから今後は長期にわたり、道路利用者等が安全・安心に通行できるよう、計画的な維持管理の実施による道路の長寿命化、施設などの中長期的な維持管理・更新等に係るトータルコストの縮減や予算の平準化を図れるよう計画・実行に努め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3,856
3,818
38.12
2,774,781
2,507,775
254,567
1,705,363
1,031,476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40</xdr:row>
      <xdr:rowOff>30480</xdr:rowOff>
    </xdr:from>
    <xdr:to>
      <xdr:col>6</xdr:col>
      <xdr:colOff>510540</xdr:colOff>
      <xdr:row>40</xdr:row>
      <xdr:rowOff>126492</xdr:rowOff>
    </xdr:to>
    <xdr:cxnSp macro="">
      <xdr:nvCxnSpPr>
        <xdr:cNvPr id="55" name="直線コネクタ 54"/>
        <xdr:cNvCxnSpPr/>
      </xdr:nvCxnSpPr>
      <xdr:spPr>
        <a:xfrm flipV="1">
          <a:off x="4634865" y="6888480"/>
          <a:ext cx="0" cy="9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130319</xdr:rowOff>
    </xdr:from>
    <xdr:ext cx="405111" cy="259045"/>
    <xdr:sp macro="" textlink="">
      <xdr:nvSpPr>
        <xdr:cNvPr id="56" name="【図書館】&#10;有形固定資産減価償却率最小値テキスト"/>
        <xdr:cNvSpPr txBox="1"/>
      </xdr:nvSpPr>
      <xdr:spPr>
        <a:xfrm>
          <a:off x="4724400" y="698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40</xdr:row>
      <xdr:rowOff>126492</xdr:rowOff>
    </xdr:from>
    <xdr:to>
      <xdr:col>6</xdr:col>
      <xdr:colOff>600075</xdr:colOff>
      <xdr:row>40</xdr:row>
      <xdr:rowOff>126492</xdr:rowOff>
    </xdr:to>
    <xdr:cxnSp macro="">
      <xdr:nvCxnSpPr>
        <xdr:cNvPr id="57" name="直線コネクタ 56"/>
        <xdr:cNvCxnSpPr/>
      </xdr:nvCxnSpPr>
      <xdr:spPr>
        <a:xfrm>
          <a:off x="4546600" y="698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148607</xdr:rowOff>
    </xdr:from>
    <xdr:ext cx="405111" cy="259045"/>
    <xdr:sp macro="" textlink="">
      <xdr:nvSpPr>
        <xdr:cNvPr id="58" name="【図書館】&#10;有形固定資産減価償却率最大値テキスト"/>
        <xdr:cNvSpPr txBox="1"/>
      </xdr:nvSpPr>
      <xdr:spPr>
        <a:xfrm>
          <a:off x="47244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422275</xdr:colOff>
      <xdr:row>40</xdr:row>
      <xdr:rowOff>30480</xdr:rowOff>
    </xdr:from>
    <xdr:to>
      <xdr:col>6</xdr:col>
      <xdr:colOff>600075</xdr:colOff>
      <xdr:row>40</xdr:row>
      <xdr:rowOff>30480</xdr:rowOff>
    </xdr:to>
    <xdr:cxnSp macro="">
      <xdr:nvCxnSpPr>
        <xdr:cNvPr id="59" name="直線コネクタ 58"/>
        <xdr:cNvCxnSpPr/>
      </xdr:nvCxnSpPr>
      <xdr:spPr>
        <a:xfrm>
          <a:off x="4546600" y="688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166133</xdr:rowOff>
    </xdr:from>
    <xdr:ext cx="405111" cy="259045"/>
    <xdr:sp macro="" textlink="">
      <xdr:nvSpPr>
        <xdr:cNvPr id="60" name="【図書館】&#10;有形固定資産減価償却率平均値テキスト"/>
        <xdr:cNvSpPr txBox="1"/>
      </xdr:nvSpPr>
      <xdr:spPr>
        <a:xfrm>
          <a:off x="4724400" y="6852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16256</xdr:rowOff>
    </xdr:from>
    <xdr:to>
      <xdr:col>6</xdr:col>
      <xdr:colOff>561975</xdr:colOff>
      <xdr:row>40</xdr:row>
      <xdr:rowOff>117856</xdr:rowOff>
    </xdr:to>
    <xdr:sp macro="" textlink="">
      <xdr:nvSpPr>
        <xdr:cNvPr id="61" name="フローチャート : 判断 60"/>
        <xdr:cNvSpPr/>
      </xdr:nvSpPr>
      <xdr:spPr>
        <a:xfrm>
          <a:off x="4584700" y="68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162560</xdr:rowOff>
    </xdr:from>
    <xdr:to>
      <xdr:col>5</xdr:col>
      <xdr:colOff>409575</xdr:colOff>
      <xdr:row>35</xdr:row>
      <xdr:rowOff>92710</xdr:rowOff>
    </xdr:to>
    <xdr:sp macro="" textlink="">
      <xdr:nvSpPr>
        <xdr:cNvPr id="62" name="フローチャート : 判断 61"/>
        <xdr:cNvSpPr/>
      </xdr:nvSpPr>
      <xdr:spPr>
        <a:xfrm>
          <a:off x="3746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109237</xdr:rowOff>
    </xdr:from>
    <xdr:ext cx="405111" cy="259045"/>
    <xdr:sp macro="" textlink="">
      <xdr:nvSpPr>
        <xdr:cNvPr id="63" name="n_1aveValue【図書館】&#10;有形固定資産減価償却率"/>
        <xdr:cNvSpPr txBox="1"/>
      </xdr:nvSpPr>
      <xdr:spPr>
        <a:xfrm>
          <a:off x="3582043"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105410</xdr:rowOff>
    </xdr:from>
    <xdr:to>
      <xdr:col>5</xdr:col>
      <xdr:colOff>409575</xdr:colOff>
      <xdr:row>36</xdr:row>
      <xdr:rowOff>35560</xdr:rowOff>
    </xdr:to>
    <xdr:sp macro="" textlink="">
      <xdr:nvSpPr>
        <xdr:cNvPr id="69" name="円/楕円 68"/>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26687</xdr:rowOff>
    </xdr:from>
    <xdr:ext cx="405111" cy="259045"/>
    <xdr:sp macro="" textlink="">
      <xdr:nvSpPr>
        <xdr:cNvPr id="70" name="n_1mainValue【図書館】&#10;有形固定資産減価償却率"/>
        <xdr:cNvSpPr txBox="1"/>
      </xdr:nvSpPr>
      <xdr:spPr>
        <a:xfrm>
          <a:off x="3582043"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169273</xdr:rowOff>
    </xdr:from>
    <xdr:to>
      <xdr:col>15</xdr:col>
      <xdr:colOff>180340</xdr:colOff>
      <xdr:row>35</xdr:row>
      <xdr:rowOff>156210</xdr:rowOff>
    </xdr:to>
    <xdr:cxnSp macro="">
      <xdr:nvCxnSpPr>
        <xdr:cNvPr id="97" name="直線コネクタ 96"/>
        <xdr:cNvCxnSpPr/>
      </xdr:nvCxnSpPr>
      <xdr:spPr>
        <a:xfrm flipV="1">
          <a:off x="10476865" y="5827123"/>
          <a:ext cx="0" cy="329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160037</xdr:rowOff>
    </xdr:from>
    <xdr:ext cx="469744" cy="259045"/>
    <xdr:sp macro="" textlink="">
      <xdr:nvSpPr>
        <xdr:cNvPr id="98" name="【図書館】&#10;一人当たり面積最小値テキスト"/>
        <xdr:cNvSpPr txBox="1"/>
      </xdr:nvSpPr>
      <xdr:spPr>
        <a:xfrm>
          <a:off x="10566400"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0.448</a:t>
          </a:r>
          <a:endParaRPr kumimoji="1" lang="ja-JP" altLang="en-US" sz="1000" b="1">
            <a:latin typeface="ＭＳ Ｐゴシック"/>
          </a:endParaRPr>
        </a:p>
      </xdr:txBody>
    </xdr:sp>
    <xdr:clientData/>
  </xdr:oneCellAnchor>
  <xdr:twoCellAnchor>
    <xdr:from>
      <xdr:col>15</xdr:col>
      <xdr:colOff>92075</xdr:colOff>
      <xdr:row>35</xdr:row>
      <xdr:rowOff>156210</xdr:rowOff>
    </xdr:from>
    <xdr:to>
      <xdr:col>15</xdr:col>
      <xdr:colOff>269875</xdr:colOff>
      <xdr:row>35</xdr:row>
      <xdr:rowOff>156210</xdr:rowOff>
    </xdr:to>
    <xdr:cxnSp macro="">
      <xdr:nvCxnSpPr>
        <xdr:cNvPr id="99" name="直線コネクタ 98"/>
        <xdr:cNvCxnSpPr/>
      </xdr:nvCxnSpPr>
      <xdr:spPr>
        <a:xfrm>
          <a:off x="10388600" y="615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115950</xdr:rowOff>
    </xdr:from>
    <xdr:ext cx="469744" cy="259045"/>
    <xdr:sp macro="" textlink="">
      <xdr:nvSpPr>
        <xdr:cNvPr id="100" name="【図書館】&#10;一人当たり面積最大値テキスト"/>
        <xdr:cNvSpPr txBox="1"/>
      </xdr:nvSpPr>
      <xdr:spPr>
        <a:xfrm>
          <a:off x="10566400" y="56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0.549</a:t>
          </a:r>
          <a:endParaRPr kumimoji="1" lang="ja-JP" altLang="en-US" sz="1000" b="1">
            <a:latin typeface="ＭＳ Ｐゴシック"/>
          </a:endParaRPr>
        </a:p>
      </xdr:txBody>
    </xdr:sp>
    <xdr:clientData/>
  </xdr:oneCellAnchor>
  <xdr:twoCellAnchor>
    <xdr:from>
      <xdr:col>15</xdr:col>
      <xdr:colOff>92075</xdr:colOff>
      <xdr:row>33</xdr:row>
      <xdr:rowOff>169273</xdr:rowOff>
    </xdr:from>
    <xdr:to>
      <xdr:col>15</xdr:col>
      <xdr:colOff>269875</xdr:colOff>
      <xdr:row>33</xdr:row>
      <xdr:rowOff>169273</xdr:rowOff>
    </xdr:to>
    <xdr:cxnSp macro="">
      <xdr:nvCxnSpPr>
        <xdr:cNvPr id="101" name="直線コネクタ 100"/>
        <xdr:cNvCxnSpPr/>
      </xdr:nvCxnSpPr>
      <xdr:spPr>
        <a:xfrm>
          <a:off x="10388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85470</xdr:rowOff>
    </xdr:from>
    <xdr:ext cx="469744" cy="259045"/>
    <xdr:sp macro="" textlink="">
      <xdr:nvSpPr>
        <xdr:cNvPr id="102" name="【図書館】&#10;一人当たり面積平均値テキスト"/>
        <xdr:cNvSpPr txBox="1"/>
      </xdr:nvSpPr>
      <xdr:spPr>
        <a:xfrm>
          <a:off x="10566400" y="5914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107043</xdr:rowOff>
    </xdr:from>
    <xdr:to>
      <xdr:col>15</xdr:col>
      <xdr:colOff>231775</xdr:colOff>
      <xdr:row>35</xdr:row>
      <xdr:rowOff>37193</xdr:rowOff>
    </xdr:to>
    <xdr:sp macro="" textlink="">
      <xdr:nvSpPr>
        <xdr:cNvPr id="103" name="フローチャート : 判断 102"/>
        <xdr:cNvSpPr/>
      </xdr:nvSpPr>
      <xdr:spPr>
        <a:xfrm>
          <a:off x="10426700" y="59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154396</xdr:rowOff>
    </xdr:from>
    <xdr:to>
      <xdr:col>14</xdr:col>
      <xdr:colOff>79375</xdr:colOff>
      <xdr:row>40</xdr:row>
      <xdr:rowOff>84546</xdr:rowOff>
    </xdr:to>
    <xdr:sp macro="" textlink="">
      <xdr:nvSpPr>
        <xdr:cNvPr id="104" name="フローチャート : 判断 103"/>
        <xdr:cNvSpPr/>
      </xdr:nvSpPr>
      <xdr:spPr>
        <a:xfrm>
          <a:off x="95885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101073</xdr:rowOff>
    </xdr:from>
    <xdr:ext cx="469744" cy="259045"/>
    <xdr:sp macro="" textlink="">
      <xdr:nvSpPr>
        <xdr:cNvPr id="105" name="n_1aveValue【図書館】&#10;一人当たり面積"/>
        <xdr:cNvSpPr txBox="1"/>
      </xdr:nvSpPr>
      <xdr:spPr>
        <a:xfrm>
          <a:off x="9391727" y="661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113574</xdr:rowOff>
    </xdr:from>
    <xdr:to>
      <xdr:col>14</xdr:col>
      <xdr:colOff>79375</xdr:colOff>
      <xdr:row>43</xdr:row>
      <xdr:rowOff>43724</xdr:rowOff>
    </xdr:to>
    <xdr:sp macro="" textlink="">
      <xdr:nvSpPr>
        <xdr:cNvPr id="111" name="円/楕円 110"/>
        <xdr:cNvSpPr/>
      </xdr:nvSpPr>
      <xdr:spPr>
        <a:xfrm>
          <a:off x="9588500" y="73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43</xdr:row>
      <xdr:rowOff>34851</xdr:rowOff>
    </xdr:from>
    <xdr:ext cx="469744" cy="259045"/>
    <xdr:sp macro="" textlink="">
      <xdr:nvSpPr>
        <xdr:cNvPr id="112" name="n_1mainValue【図書館】&#10;一人当たり面積"/>
        <xdr:cNvSpPr txBox="1"/>
      </xdr:nvSpPr>
      <xdr:spPr>
        <a:xfrm>
          <a:off x="9391727" y="74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135" name="直線コネクタ 134"/>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136"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137" name="直線コネクタ 136"/>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138"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139" name="直線コネクタ 138"/>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140"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141" name="フローチャート : 判断 140"/>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142" name="フローチャート : 判断 141"/>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143" name="n_1aveValue【体育館・プール】&#10;有形固定資産減価償却率"/>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22352</xdr:rowOff>
    </xdr:from>
    <xdr:to>
      <xdr:col>5</xdr:col>
      <xdr:colOff>409575</xdr:colOff>
      <xdr:row>63</xdr:row>
      <xdr:rowOff>123952</xdr:rowOff>
    </xdr:to>
    <xdr:sp macro="" textlink="">
      <xdr:nvSpPr>
        <xdr:cNvPr id="149" name="円/楕円 148"/>
        <xdr:cNvSpPr/>
      </xdr:nvSpPr>
      <xdr:spPr>
        <a:xfrm>
          <a:off x="3746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115079</xdr:rowOff>
    </xdr:from>
    <xdr:ext cx="405111" cy="259045"/>
    <xdr:sp macro="" textlink="">
      <xdr:nvSpPr>
        <xdr:cNvPr id="150" name="n_1mainValue【体育館・プール】&#10;有形固定資産減価償却率"/>
        <xdr:cNvSpPr txBox="1"/>
      </xdr:nvSpPr>
      <xdr:spPr>
        <a:xfrm>
          <a:off x="3582043" y="1091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76" name="直線コネクタ 175"/>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77"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78" name="直線コネクタ 177"/>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79"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80" name="直線コネクタ 179"/>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81"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82" name="フローチャート : 判断 181"/>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83" name="フローチャート : 判断 182"/>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84"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3084</xdr:rowOff>
    </xdr:from>
    <xdr:to>
      <xdr:col>14</xdr:col>
      <xdr:colOff>79375</xdr:colOff>
      <xdr:row>63</xdr:row>
      <xdr:rowOff>104684</xdr:rowOff>
    </xdr:to>
    <xdr:sp macro="" textlink="">
      <xdr:nvSpPr>
        <xdr:cNvPr id="190" name="円/楕円 189"/>
        <xdr:cNvSpPr/>
      </xdr:nvSpPr>
      <xdr:spPr>
        <a:xfrm>
          <a:off x="9588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95811</xdr:rowOff>
    </xdr:from>
    <xdr:ext cx="469744" cy="259045"/>
    <xdr:sp macro="" textlink="">
      <xdr:nvSpPr>
        <xdr:cNvPr id="191" name="n_1mainValue【体育館・プール】&#10;一人当たり面積"/>
        <xdr:cNvSpPr txBox="1"/>
      </xdr:nvSpPr>
      <xdr:spPr>
        <a:xfrm>
          <a:off x="9391727" y="108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216" name="直線コネクタ 215"/>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217"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218" name="直線コネクタ 217"/>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9"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0" name="直線コネクタ 21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221"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222" name="フローチャート : 判断 221"/>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223" name="フローチャート : 判断 222"/>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15891</xdr:rowOff>
    </xdr:from>
    <xdr:ext cx="405111" cy="259045"/>
    <xdr:sp macro="" textlink="">
      <xdr:nvSpPr>
        <xdr:cNvPr id="224" name="n_1aveValue【福祉施設】&#10;有形固定資産減価償却率"/>
        <xdr:cNvSpPr txBox="1"/>
      </xdr:nvSpPr>
      <xdr:spPr>
        <a:xfrm>
          <a:off x="3582043"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59689</xdr:rowOff>
    </xdr:from>
    <xdr:to>
      <xdr:col>5</xdr:col>
      <xdr:colOff>409575</xdr:colOff>
      <xdr:row>84</xdr:row>
      <xdr:rowOff>161289</xdr:rowOff>
    </xdr:to>
    <xdr:sp macro="" textlink="">
      <xdr:nvSpPr>
        <xdr:cNvPr id="230" name="円/楕円 229"/>
        <xdr:cNvSpPr/>
      </xdr:nvSpPr>
      <xdr:spPr>
        <a:xfrm>
          <a:off x="3746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152416</xdr:rowOff>
    </xdr:from>
    <xdr:ext cx="405111" cy="259045"/>
    <xdr:sp macro="" textlink="">
      <xdr:nvSpPr>
        <xdr:cNvPr id="231" name="n_1mainValue【福祉施設】&#10;有形固定資産減価償却率"/>
        <xdr:cNvSpPr txBox="1"/>
      </xdr:nvSpPr>
      <xdr:spPr>
        <a:xfrm>
          <a:off x="3582043"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2" name="テキスト ボックス 24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256" name="直線コネクタ 255"/>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57"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58" name="直線コネクタ 257"/>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259"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260" name="直線コネクタ 259"/>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261"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262" name="フローチャート : 判断 261"/>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263" name="フローチャート : 判断 262"/>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137431</xdr:rowOff>
    </xdr:from>
    <xdr:ext cx="469744" cy="259045"/>
    <xdr:sp macro="" textlink="">
      <xdr:nvSpPr>
        <xdr:cNvPr id="264" name="n_1aveValue【福祉施設】&#10;一人当たり面積"/>
        <xdr:cNvSpPr txBox="1"/>
      </xdr:nvSpPr>
      <xdr:spPr>
        <a:xfrm>
          <a:off x="93917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90170</xdr:rowOff>
    </xdr:from>
    <xdr:to>
      <xdr:col>14</xdr:col>
      <xdr:colOff>79375</xdr:colOff>
      <xdr:row>86</xdr:row>
      <xdr:rowOff>20320</xdr:rowOff>
    </xdr:to>
    <xdr:sp macro="" textlink="">
      <xdr:nvSpPr>
        <xdr:cNvPr id="270" name="円/楕円 269"/>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11447</xdr:rowOff>
    </xdr:from>
    <xdr:ext cx="469744" cy="259045"/>
    <xdr:sp macro="" textlink="">
      <xdr:nvSpPr>
        <xdr:cNvPr id="271" name="n_1main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2" name="テキスト ボックス 28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3" name="直線コネクタ 2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4" name="テキスト ボックス 28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5" name="直線コネクタ 2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6" name="テキスト ボックス 2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7" name="直線コネクタ 2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8" name="テキスト ボックス 2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9" name="直線コネクタ 2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0" name="テキスト ボックス 2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1" name="直線コネクタ 2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2" name="テキスト ボックス 2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296" name="直線コネクタ 295"/>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297" name="【市民会館】&#10;有形固定資産減価償却率最小値テキスト"/>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298" name="直線コネクタ 29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299" name="【市民会館】&#10;有形固定資産減価償却率最大値テキスト"/>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300" name="直線コネクタ 299"/>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301" name="【市民会館】&#10;有形固定資産減価償却率平均値テキスト"/>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302" name="フローチャート : 判断 301"/>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303" name="フローチャート : 判断 302"/>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304" name="n_1aveValue【市民会館】&#10;有形固定資産減価償却率"/>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63500</xdr:rowOff>
    </xdr:from>
    <xdr:to>
      <xdr:col>5</xdr:col>
      <xdr:colOff>409575</xdr:colOff>
      <xdr:row>102</xdr:row>
      <xdr:rowOff>165100</xdr:rowOff>
    </xdr:to>
    <xdr:sp macro="" textlink="">
      <xdr:nvSpPr>
        <xdr:cNvPr id="310" name="円/楕円 309"/>
        <xdr:cNvSpPr/>
      </xdr:nvSpPr>
      <xdr:spPr>
        <a:xfrm>
          <a:off x="3746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10177</xdr:rowOff>
    </xdr:from>
    <xdr:ext cx="405111" cy="259045"/>
    <xdr:sp macro="" textlink="">
      <xdr:nvSpPr>
        <xdr:cNvPr id="311" name="n_1mainValue【市民会館】&#10;有形固定資産減価償却率"/>
        <xdr:cNvSpPr txBox="1"/>
      </xdr:nvSpPr>
      <xdr:spPr>
        <a:xfrm>
          <a:off x="3582043"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2" name="テキスト ボックス 32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3" name="直線コネクタ 3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4" name="テキスト ボックス 32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5" name="直線コネクタ 3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6" name="テキスト ボックス 32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9" name="直線コネクタ 3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0" name="テキスト ボックス 32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1" name="直線コネクタ 3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2" name="テキスト ボックス 33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104</xdr:row>
      <xdr:rowOff>99061</xdr:rowOff>
    </xdr:from>
    <xdr:to>
      <xdr:col>15</xdr:col>
      <xdr:colOff>180340</xdr:colOff>
      <xdr:row>104</xdr:row>
      <xdr:rowOff>148589</xdr:rowOff>
    </xdr:to>
    <xdr:cxnSp macro="">
      <xdr:nvCxnSpPr>
        <xdr:cNvPr id="336" name="直線コネクタ 335"/>
        <xdr:cNvCxnSpPr/>
      </xdr:nvCxnSpPr>
      <xdr:spPr>
        <a:xfrm flipV="1">
          <a:off x="10476865" y="17929861"/>
          <a:ext cx="0" cy="49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12716</xdr:rowOff>
    </xdr:from>
    <xdr:ext cx="469744" cy="259045"/>
    <xdr:sp macro="" textlink="">
      <xdr:nvSpPr>
        <xdr:cNvPr id="337" name="【市民会館】&#10;一人当たり面積最小値テキスト"/>
        <xdr:cNvSpPr txBox="1"/>
      </xdr:nvSpPr>
      <xdr:spPr>
        <a:xfrm>
          <a:off x="10566400" y="1801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104</xdr:row>
      <xdr:rowOff>148589</xdr:rowOff>
    </xdr:from>
    <xdr:to>
      <xdr:col>15</xdr:col>
      <xdr:colOff>269875</xdr:colOff>
      <xdr:row>104</xdr:row>
      <xdr:rowOff>148589</xdr:rowOff>
    </xdr:to>
    <xdr:cxnSp macro="">
      <xdr:nvCxnSpPr>
        <xdr:cNvPr id="338" name="直線コネクタ 337"/>
        <xdr:cNvCxnSpPr/>
      </xdr:nvCxnSpPr>
      <xdr:spPr>
        <a:xfrm>
          <a:off x="10388600" y="17979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45738</xdr:rowOff>
    </xdr:from>
    <xdr:ext cx="469744" cy="259045"/>
    <xdr:sp macro="" textlink="">
      <xdr:nvSpPr>
        <xdr:cNvPr id="339" name="【市民会館】&#10;一人当たり面積最大値テキスト"/>
        <xdr:cNvSpPr txBox="1"/>
      </xdr:nvSpPr>
      <xdr:spPr>
        <a:xfrm>
          <a:off x="10566400" y="177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104</xdr:row>
      <xdr:rowOff>99061</xdr:rowOff>
    </xdr:from>
    <xdr:to>
      <xdr:col>15</xdr:col>
      <xdr:colOff>269875</xdr:colOff>
      <xdr:row>104</xdr:row>
      <xdr:rowOff>99061</xdr:rowOff>
    </xdr:to>
    <xdr:cxnSp macro="">
      <xdr:nvCxnSpPr>
        <xdr:cNvPr id="340" name="直線コネクタ 339"/>
        <xdr:cNvCxnSpPr/>
      </xdr:nvCxnSpPr>
      <xdr:spPr>
        <a:xfrm>
          <a:off x="10388600" y="1792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57166</xdr:rowOff>
    </xdr:from>
    <xdr:ext cx="469744" cy="259045"/>
    <xdr:sp macro="" textlink="">
      <xdr:nvSpPr>
        <xdr:cNvPr id="341" name="【市民会館】&#10;一人当たり面積平均値テキスト"/>
        <xdr:cNvSpPr txBox="1"/>
      </xdr:nvSpPr>
      <xdr:spPr>
        <a:xfrm>
          <a:off x="10566400" y="1788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78739</xdr:rowOff>
    </xdr:from>
    <xdr:to>
      <xdr:col>15</xdr:col>
      <xdr:colOff>231775</xdr:colOff>
      <xdr:row>105</xdr:row>
      <xdr:rowOff>8889</xdr:rowOff>
    </xdr:to>
    <xdr:sp macro="" textlink="">
      <xdr:nvSpPr>
        <xdr:cNvPr id="342" name="フローチャート : 判断 341"/>
        <xdr:cNvSpPr/>
      </xdr:nvSpPr>
      <xdr:spPr>
        <a:xfrm>
          <a:off x="10426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90170</xdr:rowOff>
    </xdr:from>
    <xdr:to>
      <xdr:col>14</xdr:col>
      <xdr:colOff>79375</xdr:colOff>
      <xdr:row>100</xdr:row>
      <xdr:rowOff>20320</xdr:rowOff>
    </xdr:to>
    <xdr:sp macro="" textlink="">
      <xdr:nvSpPr>
        <xdr:cNvPr id="343" name="フローチャート : 判断 342"/>
        <xdr:cNvSpPr/>
      </xdr:nvSpPr>
      <xdr:spPr>
        <a:xfrm>
          <a:off x="9588500" y="1706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36847</xdr:rowOff>
    </xdr:from>
    <xdr:ext cx="469744" cy="259045"/>
    <xdr:sp macro="" textlink="">
      <xdr:nvSpPr>
        <xdr:cNvPr id="344" name="n_1aveValue【市民会館】&#10;一人当たり面積"/>
        <xdr:cNvSpPr txBox="1"/>
      </xdr:nvSpPr>
      <xdr:spPr>
        <a:xfrm>
          <a:off x="93917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86361</xdr:rowOff>
    </xdr:from>
    <xdr:to>
      <xdr:col>14</xdr:col>
      <xdr:colOff>79375</xdr:colOff>
      <xdr:row>108</xdr:row>
      <xdr:rowOff>16511</xdr:rowOff>
    </xdr:to>
    <xdr:sp macro="" textlink="">
      <xdr:nvSpPr>
        <xdr:cNvPr id="350" name="円/楕円 349"/>
        <xdr:cNvSpPr/>
      </xdr:nvSpPr>
      <xdr:spPr>
        <a:xfrm>
          <a:off x="9588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7638</xdr:rowOff>
    </xdr:from>
    <xdr:ext cx="469744" cy="259045"/>
    <xdr:sp macro="" textlink="">
      <xdr:nvSpPr>
        <xdr:cNvPr id="351" name="n_1mainValue【市民会館】&#10;一人当たり面積"/>
        <xdr:cNvSpPr txBox="1"/>
      </xdr:nvSpPr>
      <xdr:spPr>
        <a:xfrm>
          <a:off x="9391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7" name="正方形/長方形 3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6" name="正方形/長方形 3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7" name="正方形/長方形 3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8" name="正方形/長方形 3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9" name="正方形/長方形 3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0" name="正方形/長方形 3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1" name="正方形/長方形 3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2" name="正方形/長方形 3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3" name="正方形/長方形 38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4" name="正方形/長方形 3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5" name="正方形/長方形 3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6" name="正方形/長方形 3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7" name="正方形/長方形 3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8" name="正方形/長方形 3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9" name="正方形/長方形 3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0" name="正方形/長方形 3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1" name="正方形/長方形 3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2" name="テキスト ボックス 3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3" name="直線コネクタ 3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4" name="直線コネクタ 3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5" name="テキスト ボックス 39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6" name="直線コネクタ 3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7" name="テキスト ボックス 3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8" name="直線コネクタ 3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9" name="テキスト ボックス 3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00" name="直線コネクタ 3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01" name="テキスト ボックス 4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02" name="直線コネクタ 4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03" name="テキスト ボックス 4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4" name="直線コネクタ 4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5" name="テキスト ボックス 40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6" name="直線コネクタ 4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7" name="テキスト ボックス 4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09" name="直線コネクタ 408"/>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10"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11" name="直線コネクタ 410"/>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12"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13" name="直線コネクタ 412"/>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14"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15" name="フローチャート : 判断 414"/>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416" name="フローチャート : 判断 415"/>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417"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8" name="テキスト ボックス 4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9" name="テキスト ボックス 4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0" name="テキスト ボックス 4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1" name="テキスト ボックス 4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2" name="テキスト ボックス 4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42818</xdr:rowOff>
    </xdr:from>
    <xdr:to>
      <xdr:col>22</xdr:col>
      <xdr:colOff>415925</xdr:colOff>
      <xdr:row>80</xdr:row>
      <xdr:rowOff>144418</xdr:rowOff>
    </xdr:to>
    <xdr:sp macro="" textlink="">
      <xdr:nvSpPr>
        <xdr:cNvPr id="423" name="円/楕円 422"/>
        <xdr:cNvSpPr/>
      </xdr:nvSpPr>
      <xdr:spPr>
        <a:xfrm>
          <a:off x="15430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160945</xdr:rowOff>
    </xdr:from>
    <xdr:ext cx="405111" cy="259045"/>
    <xdr:sp macro="" textlink="">
      <xdr:nvSpPr>
        <xdr:cNvPr id="424" name="n_1mainValue【消防施設】&#10;有形固定資産減価償却率"/>
        <xdr:cNvSpPr txBox="1"/>
      </xdr:nvSpPr>
      <xdr:spPr>
        <a:xfrm>
          <a:off x="15266043"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5" name="正方形/長方形 4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6" name="正方形/長方形 4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7" name="正方形/長方形 4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8" name="正方形/長方形 4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9" name="正方形/長方形 4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0" name="正方形/長方形 4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1" name="正方形/長方形 4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2" name="正方形/長方形 4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3" name="テキスト ボックス 4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4" name="直線コネクタ 4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5" name="直線コネクタ 43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6" name="テキスト ボックス 43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7" name="直線コネクタ 43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8" name="テキスト ボックス 43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9" name="直線コネクタ 4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40" name="テキスト ボックス 4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41" name="直線コネクタ 44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42" name="テキスト ボックス 44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3" name="直線コネクタ 44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4" name="テキスト ボックス 44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5" name="直線コネクタ 4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6" name="テキスト ボックス 4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448" name="直線コネクタ 447"/>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449"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450" name="直線コネクタ 449"/>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451"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452" name="直線コネクタ 45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453"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454" name="フローチャート : 判断 453"/>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455" name="フローチャート : 判断 454"/>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456"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7" name="テキスト ボックス 4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8" name="テキスト ボックス 4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9" name="テキスト ボックス 4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0" name="テキスト ボックス 4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1" name="テキスト ボックス 4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109220</xdr:rowOff>
    </xdr:from>
    <xdr:to>
      <xdr:col>31</xdr:col>
      <xdr:colOff>85725</xdr:colOff>
      <xdr:row>83</xdr:row>
      <xdr:rowOff>39370</xdr:rowOff>
    </xdr:to>
    <xdr:sp macro="" textlink="">
      <xdr:nvSpPr>
        <xdr:cNvPr id="462" name="円/楕円 461"/>
        <xdr:cNvSpPr/>
      </xdr:nvSpPr>
      <xdr:spPr>
        <a:xfrm>
          <a:off x="21272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30497</xdr:rowOff>
    </xdr:from>
    <xdr:ext cx="469744" cy="259045"/>
    <xdr:sp macro="" textlink="">
      <xdr:nvSpPr>
        <xdr:cNvPr id="463" name="n_1mainValue【消防施設】&#10;一人当たり面積"/>
        <xdr:cNvSpPr txBox="1"/>
      </xdr:nvSpPr>
      <xdr:spPr>
        <a:xfrm>
          <a:off x="2107572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2" name="テキスト ボックス 4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3" name="直線コネクタ 4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4" name="テキスト ボックス 47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5" name="直線コネクタ 4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6" name="テキスト ボックス 4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7" name="直線コネクタ 4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8" name="テキスト ボックス 4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9" name="直線コネクタ 4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0" name="テキスト ボックス 4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1" name="直線コネクタ 4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2" name="テキスト ボックス 4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3" name="直線コネクタ 4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4" name="テキスト ボックス 4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5" name="直線コネクタ 4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6" name="テキスト ボックス 4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88" name="直線コネクタ 487"/>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89"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90" name="直線コネクタ 48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91"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92" name="直線コネクタ 491"/>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93"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94" name="フローチャート : 判断 493"/>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95" name="フローチャート : 判断 494"/>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96"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7" name="テキスト ボックス 4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8" name="テキスト ボックス 4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9" name="テキスト ボックス 4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0" name="テキスト ボックス 4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1" name="テキスト ボックス 5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10161</xdr:rowOff>
    </xdr:from>
    <xdr:to>
      <xdr:col>22</xdr:col>
      <xdr:colOff>415925</xdr:colOff>
      <xdr:row>101</xdr:row>
      <xdr:rowOff>111761</xdr:rowOff>
    </xdr:to>
    <xdr:sp macro="" textlink="">
      <xdr:nvSpPr>
        <xdr:cNvPr id="502" name="円/楕円 501"/>
        <xdr:cNvSpPr/>
      </xdr:nvSpPr>
      <xdr:spPr>
        <a:xfrm>
          <a:off x="15430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128288</xdr:rowOff>
    </xdr:from>
    <xdr:ext cx="405111" cy="259045"/>
    <xdr:sp macro="" textlink="">
      <xdr:nvSpPr>
        <xdr:cNvPr id="503" name="n_1mainValue【庁舎】&#10;有形固定資産減価償却率"/>
        <xdr:cNvSpPr txBox="1"/>
      </xdr:nvSpPr>
      <xdr:spPr>
        <a:xfrm>
          <a:off x="15266043"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14" name="直線コネクタ 5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15" name="テキスト ボックス 5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6" name="直線コネクタ 5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7" name="テキスト ボックス 5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8" name="直線コネクタ 5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9" name="テキスト ボックス 5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20" name="直線コネクタ 5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21" name="テキスト ボックス 5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25" name="直線コネクタ 524"/>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26"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27" name="直線コネクタ 526"/>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28"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29" name="直線コネクタ 528"/>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30"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31" name="フローチャート : 判断 530"/>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32" name="フローチャート : 判断 531"/>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533"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115012</xdr:rowOff>
    </xdr:from>
    <xdr:to>
      <xdr:col>31</xdr:col>
      <xdr:colOff>85725</xdr:colOff>
      <xdr:row>107</xdr:row>
      <xdr:rowOff>45162</xdr:rowOff>
    </xdr:to>
    <xdr:sp macro="" textlink="">
      <xdr:nvSpPr>
        <xdr:cNvPr id="539" name="円/楕円 538"/>
        <xdr:cNvSpPr/>
      </xdr:nvSpPr>
      <xdr:spPr>
        <a:xfrm>
          <a:off x="21272500" y="182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36289</xdr:rowOff>
    </xdr:from>
    <xdr:ext cx="469744" cy="259045"/>
    <xdr:sp macro="" textlink="">
      <xdr:nvSpPr>
        <xdr:cNvPr id="540" name="n_1mainValue【庁舎】&#10;一人当たり面積"/>
        <xdr:cNvSpPr txBox="1"/>
      </xdr:nvSpPr>
      <xdr:spPr>
        <a:xfrm>
          <a:off x="21075727" y="183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図書館、市民会館については、類似団体より一人当たりの面積が低くなっていますが、効率よく運用・維持に努めた取組みによって住民生活に支障をきたすことのない活用が行えています。また、庁舎などの施設利用、効用等の高い建物については耐震改修を行いながら、点検・保守を実施し公共施設の長期使用が行えるよう計画・実施を図っています。今後は、村づくりとの整合性を保ち、公共施設のコンパクト化や効率化の観点から、必要な施設については更新を図り、機能を集約できる施設については統合するなどして、より効率的に行政サービスを提供していき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3,856
3,818
38.12
2,774,781
2,507,775
254,567
1,705,363
1,031,476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産業構造的に財政基盤が弱く、類似団体の平均を若干上回っているものの低い水準である。</a:t>
          </a:r>
          <a:endParaRPr lang="ja-JP" altLang="ja-JP" sz="1400">
            <a:effectLst/>
          </a:endParaRPr>
        </a:p>
        <a:p>
          <a:r>
            <a:rPr lang="ja-JP" altLang="ja-JP" sz="1400" b="0" i="0" baseline="0">
              <a:solidFill>
                <a:schemeClr val="dk1"/>
              </a:solidFill>
              <a:effectLst/>
              <a:latin typeface="+mn-lt"/>
              <a:ea typeface="+mn-ea"/>
              <a:cs typeface="+mn-cs"/>
            </a:rPr>
            <a:t>　産業構造の大きな転換も見込めないことから、税収等の収納率</a:t>
          </a:r>
          <a:r>
            <a:rPr lang="en-US" altLang="ja-JP" sz="1400" b="0" i="0" baseline="0">
              <a:solidFill>
                <a:schemeClr val="dk1"/>
              </a:solidFill>
              <a:effectLst/>
              <a:latin typeface="+mn-lt"/>
              <a:ea typeface="+mn-ea"/>
              <a:cs typeface="+mn-cs"/>
            </a:rPr>
            <a:t>100%</a:t>
          </a:r>
          <a:r>
            <a:rPr lang="ja-JP" altLang="ja-JP" sz="1400" b="0" i="0" baseline="0">
              <a:solidFill>
                <a:schemeClr val="dk1"/>
              </a:solidFill>
              <a:effectLst/>
              <a:latin typeface="+mn-lt"/>
              <a:ea typeface="+mn-ea"/>
              <a:cs typeface="+mn-cs"/>
            </a:rPr>
            <a:t>の維持、行財政の効率化に努め財政基盤の強化に努める。</a:t>
          </a:r>
          <a:endParaRPr lang="ja-JP" altLang="ja-JP" sz="1400">
            <a:effectLst/>
          </a:endParaRPr>
        </a:p>
        <a:p>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104902</xdr:rowOff>
    </xdr:from>
    <xdr:to>
      <xdr:col>7</xdr:col>
      <xdr:colOff>152400</xdr:colOff>
      <xdr:row>43</xdr:row>
      <xdr:rowOff>114554</xdr:rowOff>
    </xdr:to>
    <xdr:cxnSp macro="">
      <xdr:nvCxnSpPr>
        <xdr:cNvPr id="65" name="直線コネクタ 64"/>
        <xdr:cNvCxnSpPr/>
      </xdr:nvCxnSpPr>
      <xdr:spPr>
        <a:xfrm flipV="1">
          <a:off x="4114800" y="74772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114554</xdr:rowOff>
    </xdr:from>
    <xdr:to>
      <xdr:col>6</xdr:col>
      <xdr:colOff>0</xdr:colOff>
      <xdr:row>43</xdr:row>
      <xdr:rowOff>114554</xdr:rowOff>
    </xdr:to>
    <xdr:cxnSp macro="">
      <xdr:nvCxnSpPr>
        <xdr:cNvPr id="68" name="直線コネクタ 67"/>
        <xdr:cNvCxnSpPr/>
      </xdr:nvCxnSpPr>
      <xdr:spPr>
        <a:xfrm>
          <a:off x="3225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114554</xdr:rowOff>
    </xdr:from>
    <xdr:to>
      <xdr:col>4</xdr:col>
      <xdr:colOff>482600</xdr:colOff>
      <xdr:row>43</xdr:row>
      <xdr:rowOff>124206</xdr:rowOff>
    </xdr:to>
    <xdr:cxnSp macro="">
      <xdr:nvCxnSpPr>
        <xdr:cNvPr id="71" name="直線コネクタ 70"/>
        <xdr:cNvCxnSpPr/>
      </xdr:nvCxnSpPr>
      <xdr:spPr>
        <a:xfrm flipV="1">
          <a:off x="2336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124206</xdr:rowOff>
    </xdr:from>
    <xdr:to>
      <xdr:col>3</xdr:col>
      <xdr:colOff>279400</xdr:colOff>
      <xdr:row>43</xdr:row>
      <xdr:rowOff>124206</xdr:rowOff>
    </xdr:to>
    <xdr:cxnSp macro="">
      <xdr:nvCxnSpPr>
        <xdr:cNvPr id="74" name="直線コネクタ 73"/>
        <xdr:cNvCxnSpPr/>
      </xdr:nvCxnSpPr>
      <xdr:spPr>
        <a:xfrm>
          <a:off x="1447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54102</xdr:rowOff>
    </xdr:from>
    <xdr:to>
      <xdr:col>7</xdr:col>
      <xdr:colOff>203200</xdr:colOff>
      <xdr:row>43</xdr:row>
      <xdr:rowOff>155702</xdr:rowOff>
    </xdr:to>
    <xdr:sp macro="" textlink="">
      <xdr:nvSpPr>
        <xdr:cNvPr id="84" name="円/楕円 83"/>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70629</xdr:rowOff>
    </xdr:from>
    <xdr:ext cx="762000" cy="259045"/>
    <xdr:sp macro="" textlink="">
      <xdr:nvSpPr>
        <xdr:cNvPr id="85" name="財政力該当値テキスト"/>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63754</xdr:rowOff>
    </xdr:from>
    <xdr:to>
      <xdr:col>6</xdr:col>
      <xdr:colOff>50800</xdr:colOff>
      <xdr:row>43</xdr:row>
      <xdr:rowOff>165354</xdr:rowOff>
    </xdr:to>
    <xdr:sp macro="" textlink="">
      <xdr:nvSpPr>
        <xdr:cNvPr id="86" name="円/楕円 85"/>
        <xdr:cNvSpPr/>
      </xdr:nvSpPr>
      <xdr:spPr>
        <a:xfrm>
          <a:off x="4064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4081</xdr:rowOff>
    </xdr:from>
    <xdr:ext cx="736600" cy="259045"/>
    <xdr:sp macro="" textlink="">
      <xdr:nvSpPr>
        <xdr:cNvPr id="87" name="テキスト ボックス 86"/>
        <xdr:cNvSpPr txBox="1"/>
      </xdr:nvSpPr>
      <xdr:spPr>
        <a:xfrm>
          <a:off x="3733800" y="720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63754</xdr:rowOff>
    </xdr:from>
    <xdr:to>
      <xdr:col>4</xdr:col>
      <xdr:colOff>533400</xdr:colOff>
      <xdr:row>43</xdr:row>
      <xdr:rowOff>165354</xdr:rowOff>
    </xdr:to>
    <xdr:sp macro="" textlink="">
      <xdr:nvSpPr>
        <xdr:cNvPr id="88" name="円/楕円 87"/>
        <xdr:cNvSpPr/>
      </xdr:nvSpPr>
      <xdr:spPr>
        <a:xfrm>
          <a:off x="3175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4081</xdr:rowOff>
    </xdr:from>
    <xdr:ext cx="762000" cy="259045"/>
    <xdr:sp macro="" textlink="">
      <xdr:nvSpPr>
        <xdr:cNvPr id="89" name="テキスト ボックス 88"/>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73406</xdr:rowOff>
    </xdr:from>
    <xdr:to>
      <xdr:col>3</xdr:col>
      <xdr:colOff>330200</xdr:colOff>
      <xdr:row>44</xdr:row>
      <xdr:rowOff>3556</xdr:rowOff>
    </xdr:to>
    <xdr:sp macro="" textlink="">
      <xdr:nvSpPr>
        <xdr:cNvPr id="90" name="円/楕円 89"/>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13733</xdr:rowOff>
    </xdr:from>
    <xdr:ext cx="762000" cy="259045"/>
    <xdr:sp macro="" textlink="">
      <xdr:nvSpPr>
        <xdr:cNvPr id="91" name="テキスト ボックス 90"/>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73406</xdr:rowOff>
    </xdr:from>
    <xdr:to>
      <xdr:col>2</xdr:col>
      <xdr:colOff>127000</xdr:colOff>
      <xdr:row>44</xdr:row>
      <xdr:rowOff>3556</xdr:rowOff>
    </xdr:to>
    <xdr:sp macro="" textlink="">
      <xdr:nvSpPr>
        <xdr:cNvPr id="92" name="円/楕円 91"/>
        <xdr:cNvSpPr/>
      </xdr:nvSpPr>
      <xdr:spPr>
        <a:xfrm>
          <a:off x="1397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13733</xdr:rowOff>
    </xdr:from>
    <xdr:ext cx="762000" cy="259045"/>
    <xdr:sp macro="" textlink="">
      <xdr:nvSpPr>
        <xdr:cNvPr id="93" name="テキスト ボックス 92"/>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　下水処理を全て合併処理浄化槽で整備するなど、起債の抑制や、職員の適正配置等による職員数の減（平成元年より△１８人）を図ったことにより類似団体平均を下回っている。</a:t>
          </a:r>
          <a:endParaRPr lang="ja-JP" altLang="ja-JP" sz="1400">
            <a:effectLst/>
          </a:endParaRPr>
        </a:p>
        <a:p>
          <a:r>
            <a:rPr lang="ja-JP" altLang="ja-JP" sz="1400" b="0" i="0" baseline="0">
              <a:solidFill>
                <a:schemeClr val="dk1"/>
              </a:solidFill>
              <a:effectLst/>
              <a:latin typeface="+mn-lt"/>
              <a:ea typeface="+mn-ea"/>
              <a:cs typeface="+mn-cs"/>
            </a:rPr>
            <a:t>　しかし、高齢化の進展、独自の子育て支援や高齢者医療費の補助など扶助費等が増加傾向にあり、今後も一層の効率化と健全な財政運営を推進し、現在の水準を維持する。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152944</xdr:rowOff>
    </xdr:from>
    <xdr:to>
      <xdr:col>7</xdr:col>
      <xdr:colOff>152400</xdr:colOff>
      <xdr:row>61</xdr:row>
      <xdr:rowOff>67673</xdr:rowOff>
    </xdr:to>
    <xdr:cxnSp macro="">
      <xdr:nvCxnSpPr>
        <xdr:cNvPr id="130" name="直線コネクタ 129"/>
        <xdr:cNvCxnSpPr/>
      </xdr:nvCxnSpPr>
      <xdr:spPr>
        <a:xfrm>
          <a:off x="4114800" y="1043994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152944</xdr:rowOff>
    </xdr:from>
    <xdr:to>
      <xdr:col>6</xdr:col>
      <xdr:colOff>0</xdr:colOff>
      <xdr:row>61</xdr:row>
      <xdr:rowOff>60778</xdr:rowOff>
    </xdr:to>
    <xdr:cxnSp macro="">
      <xdr:nvCxnSpPr>
        <xdr:cNvPr id="133" name="直線コネクタ 132"/>
        <xdr:cNvCxnSpPr/>
      </xdr:nvCxnSpPr>
      <xdr:spPr>
        <a:xfrm flipV="1">
          <a:off x="3225800" y="10439944"/>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166733</xdr:rowOff>
    </xdr:from>
    <xdr:to>
      <xdr:col>4</xdr:col>
      <xdr:colOff>482600</xdr:colOff>
      <xdr:row>61</xdr:row>
      <xdr:rowOff>60778</xdr:rowOff>
    </xdr:to>
    <xdr:cxnSp macro="">
      <xdr:nvCxnSpPr>
        <xdr:cNvPr id="136" name="直線コネクタ 135"/>
        <xdr:cNvCxnSpPr/>
      </xdr:nvCxnSpPr>
      <xdr:spPr>
        <a:xfrm>
          <a:off x="2336800" y="1045373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166733</xdr:rowOff>
    </xdr:from>
    <xdr:to>
      <xdr:col>3</xdr:col>
      <xdr:colOff>279400</xdr:colOff>
      <xdr:row>61</xdr:row>
      <xdr:rowOff>2177</xdr:rowOff>
    </xdr:to>
    <xdr:cxnSp macro="">
      <xdr:nvCxnSpPr>
        <xdr:cNvPr id="139" name="直線コネクタ 138"/>
        <xdr:cNvCxnSpPr/>
      </xdr:nvCxnSpPr>
      <xdr:spPr>
        <a:xfrm flipV="1">
          <a:off x="1447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16873</xdr:rowOff>
    </xdr:from>
    <xdr:to>
      <xdr:col>7</xdr:col>
      <xdr:colOff>203200</xdr:colOff>
      <xdr:row>61</xdr:row>
      <xdr:rowOff>118473</xdr:rowOff>
    </xdr:to>
    <xdr:sp macro="" textlink="">
      <xdr:nvSpPr>
        <xdr:cNvPr id="149" name="円/楕円 148"/>
        <xdr:cNvSpPr/>
      </xdr:nvSpPr>
      <xdr:spPr>
        <a:xfrm>
          <a:off x="4902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33400</xdr:rowOff>
    </xdr:from>
    <xdr:ext cx="762000" cy="259045"/>
    <xdr:sp macro="" textlink="">
      <xdr:nvSpPr>
        <xdr:cNvPr id="150" name="財政構造の弾力性該当値テキスト"/>
        <xdr:cNvSpPr txBox="1"/>
      </xdr:nvSpPr>
      <xdr:spPr>
        <a:xfrm>
          <a:off x="5041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102144</xdr:rowOff>
    </xdr:from>
    <xdr:to>
      <xdr:col>6</xdr:col>
      <xdr:colOff>50800</xdr:colOff>
      <xdr:row>61</xdr:row>
      <xdr:rowOff>32294</xdr:rowOff>
    </xdr:to>
    <xdr:sp macro="" textlink="">
      <xdr:nvSpPr>
        <xdr:cNvPr id="151" name="円/楕円 150"/>
        <xdr:cNvSpPr/>
      </xdr:nvSpPr>
      <xdr:spPr>
        <a:xfrm>
          <a:off x="4064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42471</xdr:rowOff>
    </xdr:from>
    <xdr:ext cx="736600" cy="259045"/>
    <xdr:sp macro="" textlink="">
      <xdr:nvSpPr>
        <xdr:cNvPr id="152" name="テキスト ボックス 151"/>
        <xdr:cNvSpPr txBox="1"/>
      </xdr:nvSpPr>
      <xdr:spPr>
        <a:xfrm>
          <a:off x="3733800" y="10158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9978</xdr:rowOff>
    </xdr:from>
    <xdr:to>
      <xdr:col>4</xdr:col>
      <xdr:colOff>533400</xdr:colOff>
      <xdr:row>61</xdr:row>
      <xdr:rowOff>111578</xdr:rowOff>
    </xdr:to>
    <xdr:sp macro="" textlink="">
      <xdr:nvSpPr>
        <xdr:cNvPr id="153" name="円/楕円 152"/>
        <xdr:cNvSpPr/>
      </xdr:nvSpPr>
      <xdr:spPr>
        <a:xfrm>
          <a:off x="3175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121755</xdr:rowOff>
    </xdr:from>
    <xdr:ext cx="762000" cy="259045"/>
    <xdr:sp macro="" textlink="">
      <xdr:nvSpPr>
        <xdr:cNvPr id="154" name="テキスト ボックス 153"/>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115933</xdr:rowOff>
    </xdr:from>
    <xdr:to>
      <xdr:col>3</xdr:col>
      <xdr:colOff>330200</xdr:colOff>
      <xdr:row>61</xdr:row>
      <xdr:rowOff>46083</xdr:rowOff>
    </xdr:to>
    <xdr:sp macro="" textlink="">
      <xdr:nvSpPr>
        <xdr:cNvPr id="155" name="円/楕円 154"/>
        <xdr:cNvSpPr/>
      </xdr:nvSpPr>
      <xdr:spPr>
        <a:xfrm>
          <a:off x="2286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56260</xdr:rowOff>
    </xdr:from>
    <xdr:ext cx="762000" cy="259045"/>
    <xdr:sp macro="" textlink="">
      <xdr:nvSpPr>
        <xdr:cNvPr id="156" name="テキスト ボックス 155"/>
        <xdr:cNvSpPr txBox="1"/>
      </xdr:nvSpPr>
      <xdr:spPr>
        <a:xfrm>
          <a:off x="1955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122827</xdr:rowOff>
    </xdr:from>
    <xdr:to>
      <xdr:col>2</xdr:col>
      <xdr:colOff>127000</xdr:colOff>
      <xdr:row>61</xdr:row>
      <xdr:rowOff>52977</xdr:rowOff>
    </xdr:to>
    <xdr:sp macro="" textlink="">
      <xdr:nvSpPr>
        <xdr:cNvPr id="157" name="円/楕円 156"/>
        <xdr:cNvSpPr/>
      </xdr:nvSpPr>
      <xdr:spPr>
        <a:xfrm>
          <a:off x="1397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63154</xdr:rowOff>
    </xdr:from>
    <xdr:ext cx="762000" cy="259045"/>
    <xdr:sp macro="" textlink="">
      <xdr:nvSpPr>
        <xdr:cNvPr id="158" name="テキスト ボックス 157"/>
        <xdr:cNvSpPr txBox="1"/>
      </xdr:nvSpPr>
      <xdr:spPr>
        <a:xfrm>
          <a:off x="1066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[196,974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職員の適正配置等により平成元年５４名だった職員数を３６名に削減したことにより人件費は類似団体平均を下回っているが、正規職員以外でも可能な業務を臨時職員で行なうなど職員給（人件費）から賃金（物件費）へシフトしたことにより、類似団体平均を若干上回っており、今後はこれらも含めた人件費関係経費全体を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78253</xdr:rowOff>
    </xdr:from>
    <xdr:to>
      <xdr:col>7</xdr:col>
      <xdr:colOff>152400</xdr:colOff>
      <xdr:row>81</xdr:row>
      <xdr:rowOff>82097</xdr:rowOff>
    </xdr:to>
    <xdr:cxnSp macro="">
      <xdr:nvCxnSpPr>
        <xdr:cNvPr id="194" name="直線コネクタ 193"/>
        <xdr:cNvCxnSpPr/>
      </xdr:nvCxnSpPr>
      <xdr:spPr>
        <a:xfrm>
          <a:off x="4114800" y="13965703"/>
          <a:ext cx="8382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63002</xdr:rowOff>
    </xdr:from>
    <xdr:to>
      <xdr:col>6</xdr:col>
      <xdr:colOff>0</xdr:colOff>
      <xdr:row>81</xdr:row>
      <xdr:rowOff>78253</xdr:rowOff>
    </xdr:to>
    <xdr:cxnSp macro="">
      <xdr:nvCxnSpPr>
        <xdr:cNvPr id="197" name="直線コネクタ 196"/>
        <xdr:cNvCxnSpPr/>
      </xdr:nvCxnSpPr>
      <xdr:spPr>
        <a:xfrm>
          <a:off x="3225800" y="13950452"/>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54840</xdr:rowOff>
    </xdr:from>
    <xdr:to>
      <xdr:col>4</xdr:col>
      <xdr:colOff>482600</xdr:colOff>
      <xdr:row>81</xdr:row>
      <xdr:rowOff>63002</xdr:rowOff>
    </xdr:to>
    <xdr:cxnSp macro="">
      <xdr:nvCxnSpPr>
        <xdr:cNvPr id="200" name="直線コネクタ 199"/>
        <xdr:cNvCxnSpPr/>
      </xdr:nvCxnSpPr>
      <xdr:spPr>
        <a:xfrm>
          <a:off x="2336800" y="13942290"/>
          <a:ext cx="8890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51798</xdr:rowOff>
    </xdr:from>
    <xdr:to>
      <xdr:col>3</xdr:col>
      <xdr:colOff>279400</xdr:colOff>
      <xdr:row>81</xdr:row>
      <xdr:rowOff>54840</xdr:rowOff>
    </xdr:to>
    <xdr:cxnSp macro="">
      <xdr:nvCxnSpPr>
        <xdr:cNvPr id="203" name="直線コネクタ 202"/>
        <xdr:cNvCxnSpPr/>
      </xdr:nvCxnSpPr>
      <xdr:spPr>
        <a:xfrm>
          <a:off x="1447800" y="13939248"/>
          <a:ext cx="8890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31297</xdr:rowOff>
    </xdr:from>
    <xdr:to>
      <xdr:col>7</xdr:col>
      <xdr:colOff>203200</xdr:colOff>
      <xdr:row>81</xdr:row>
      <xdr:rowOff>132897</xdr:rowOff>
    </xdr:to>
    <xdr:sp macro="" textlink="">
      <xdr:nvSpPr>
        <xdr:cNvPr id="213" name="円/楕円 212"/>
        <xdr:cNvSpPr/>
      </xdr:nvSpPr>
      <xdr:spPr>
        <a:xfrm>
          <a:off x="4902200" y="139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124024</xdr:rowOff>
    </xdr:from>
    <xdr:ext cx="762000" cy="259045"/>
    <xdr:sp macro="" textlink="">
      <xdr:nvSpPr>
        <xdr:cNvPr id="214" name="人件費・物件費等の状況該当値テキスト"/>
        <xdr:cNvSpPr txBox="1"/>
      </xdr:nvSpPr>
      <xdr:spPr>
        <a:xfrm>
          <a:off x="5041900" y="1384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196,974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27453</xdr:rowOff>
    </xdr:from>
    <xdr:to>
      <xdr:col>6</xdr:col>
      <xdr:colOff>50800</xdr:colOff>
      <xdr:row>81</xdr:row>
      <xdr:rowOff>129053</xdr:rowOff>
    </xdr:to>
    <xdr:sp macro="" textlink="">
      <xdr:nvSpPr>
        <xdr:cNvPr id="215" name="円/楕円 214"/>
        <xdr:cNvSpPr/>
      </xdr:nvSpPr>
      <xdr:spPr>
        <a:xfrm>
          <a:off x="4064000" y="139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139230</xdr:rowOff>
    </xdr:from>
    <xdr:ext cx="736600" cy="259045"/>
    <xdr:sp macro="" textlink="">
      <xdr:nvSpPr>
        <xdr:cNvPr id="216" name="テキスト ボックス 215"/>
        <xdr:cNvSpPr txBox="1"/>
      </xdr:nvSpPr>
      <xdr:spPr>
        <a:xfrm>
          <a:off x="3733800" y="1368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193,628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12202</xdr:rowOff>
    </xdr:from>
    <xdr:to>
      <xdr:col>4</xdr:col>
      <xdr:colOff>533400</xdr:colOff>
      <xdr:row>81</xdr:row>
      <xdr:rowOff>113802</xdr:rowOff>
    </xdr:to>
    <xdr:sp macro="" textlink="">
      <xdr:nvSpPr>
        <xdr:cNvPr id="217" name="円/楕円 216"/>
        <xdr:cNvSpPr/>
      </xdr:nvSpPr>
      <xdr:spPr>
        <a:xfrm>
          <a:off x="3175000" y="138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123979</xdr:rowOff>
    </xdr:from>
    <xdr:ext cx="762000" cy="259045"/>
    <xdr:sp macro="" textlink="">
      <xdr:nvSpPr>
        <xdr:cNvPr id="218" name="テキスト ボックス 217"/>
        <xdr:cNvSpPr txBox="1"/>
      </xdr:nvSpPr>
      <xdr:spPr>
        <a:xfrm>
          <a:off x="2844800" y="1366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4040</xdr:rowOff>
    </xdr:from>
    <xdr:to>
      <xdr:col>3</xdr:col>
      <xdr:colOff>330200</xdr:colOff>
      <xdr:row>81</xdr:row>
      <xdr:rowOff>105640</xdr:rowOff>
    </xdr:to>
    <xdr:sp macro="" textlink="">
      <xdr:nvSpPr>
        <xdr:cNvPr id="219" name="円/楕円 218"/>
        <xdr:cNvSpPr/>
      </xdr:nvSpPr>
      <xdr:spPr>
        <a:xfrm>
          <a:off x="2286000" y="138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115817</xdr:rowOff>
    </xdr:from>
    <xdr:ext cx="762000" cy="259045"/>
    <xdr:sp macro="" textlink="">
      <xdr:nvSpPr>
        <xdr:cNvPr id="220" name="テキスト ボックス 219"/>
        <xdr:cNvSpPr txBox="1"/>
      </xdr:nvSpPr>
      <xdr:spPr>
        <a:xfrm>
          <a:off x="1955800" y="1366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998</xdr:rowOff>
    </xdr:from>
    <xdr:to>
      <xdr:col>2</xdr:col>
      <xdr:colOff>127000</xdr:colOff>
      <xdr:row>81</xdr:row>
      <xdr:rowOff>102598</xdr:rowOff>
    </xdr:to>
    <xdr:sp macro="" textlink="">
      <xdr:nvSpPr>
        <xdr:cNvPr id="221" name="円/楕円 220"/>
        <xdr:cNvSpPr/>
      </xdr:nvSpPr>
      <xdr:spPr>
        <a:xfrm>
          <a:off x="1397000" y="138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112775</xdr:rowOff>
    </xdr:from>
    <xdr:ext cx="762000" cy="259045"/>
    <xdr:sp macro="" textlink="">
      <xdr:nvSpPr>
        <xdr:cNvPr id="222" name="テキスト ボックス 221"/>
        <xdr:cNvSpPr txBox="1"/>
      </xdr:nvSpPr>
      <xdr:spPr>
        <a:xfrm>
          <a:off x="1066800" y="1365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給与・手当ての適正化をはかり、類似団体並みを維持する。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47307</xdr:rowOff>
    </xdr:from>
    <xdr:to>
      <xdr:col>24</xdr:col>
      <xdr:colOff>558800</xdr:colOff>
      <xdr:row>86</xdr:row>
      <xdr:rowOff>77470</xdr:rowOff>
    </xdr:to>
    <xdr:cxnSp macro="">
      <xdr:nvCxnSpPr>
        <xdr:cNvPr id="252" name="直線コネクタ 251"/>
        <xdr:cNvCxnSpPr/>
      </xdr:nvCxnSpPr>
      <xdr:spPr>
        <a:xfrm flipV="1">
          <a:off x="16179800" y="1479200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77470</xdr:rowOff>
    </xdr:to>
    <xdr:cxnSp macro="">
      <xdr:nvCxnSpPr>
        <xdr:cNvPr id="255" name="直線コネクタ 254"/>
        <xdr:cNvCxnSpPr/>
      </xdr:nvCxnSpPr>
      <xdr:spPr>
        <a:xfrm>
          <a:off x="15290800" y="147739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116205</xdr:rowOff>
    </xdr:from>
    <xdr:to>
      <xdr:col>22</xdr:col>
      <xdr:colOff>203200</xdr:colOff>
      <xdr:row>86</xdr:row>
      <xdr:rowOff>29211</xdr:rowOff>
    </xdr:to>
    <xdr:cxnSp macro="">
      <xdr:nvCxnSpPr>
        <xdr:cNvPr id="258" name="直線コネクタ 257"/>
        <xdr:cNvCxnSpPr/>
      </xdr:nvCxnSpPr>
      <xdr:spPr>
        <a:xfrm>
          <a:off x="14401800" y="14689455"/>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116205</xdr:rowOff>
    </xdr:from>
    <xdr:to>
      <xdr:col>21</xdr:col>
      <xdr:colOff>0</xdr:colOff>
      <xdr:row>89</xdr:row>
      <xdr:rowOff>81914</xdr:rowOff>
    </xdr:to>
    <xdr:cxnSp macro="">
      <xdr:nvCxnSpPr>
        <xdr:cNvPr id="261" name="直線コネクタ 260"/>
        <xdr:cNvCxnSpPr/>
      </xdr:nvCxnSpPr>
      <xdr:spPr>
        <a:xfrm flipV="1">
          <a:off x="13512800" y="14689455"/>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167957</xdr:rowOff>
    </xdr:from>
    <xdr:to>
      <xdr:col>24</xdr:col>
      <xdr:colOff>609600</xdr:colOff>
      <xdr:row>86</xdr:row>
      <xdr:rowOff>98107</xdr:rowOff>
    </xdr:to>
    <xdr:sp macro="" textlink="">
      <xdr:nvSpPr>
        <xdr:cNvPr id="271" name="円/楕円 270"/>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13034</xdr:rowOff>
    </xdr:from>
    <xdr:ext cx="762000" cy="259045"/>
    <xdr:sp macro="" textlink="">
      <xdr:nvSpPr>
        <xdr:cNvPr id="272" name="給与水準   （国との比較）該当値テキスト"/>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3" name="円/楕円 272"/>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138447</xdr:rowOff>
    </xdr:from>
    <xdr:ext cx="736600" cy="259045"/>
    <xdr:sp macro="" textlink="">
      <xdr:nvSpPr>
        <xdr:cNvPr id="274" name="テキスト ボックス 273"/>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5" name="円/楕円 274"/>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90188</xdr:rowOff>
    </xdr:from>
    <xdr:ext cx="762000" cy="259045"/>
    <xdr:sp macro="" textlink="">
      <xdr:nvSpPr>
        <xdr:cNvPr id="276" name="テキスト ボックス 275"/>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65405</xdr:rowOff>
    </xdr:from>
    <xdr:to>
      <xdr:col>21</xdr:col>
      <xdr:colOff>50800</xdr:colOff>
      <xdr:row>85</xdr:row>
      <xdr:rowOff>167005</xdr:rowOff>
    </xdr:to>
    <xdr:sp macro="" textlink="">
      <xdr:nvSpPr>
        <xdr:cNvPr id="277" name="円/楕円 276"/>
        <xdr:cNvSpPr/>
      </xdr:nvSpPr>
      <xdr:spPr>
        <a:xfrm>
          <a:off x="14351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5732</xdr:rowOff>
    </xdr:from>
    <xdr:ext cx="762000" cy="259045"/>
    <xdr:sp macro="" textlink="">
      <xdr:nvSpPr>
        <xdr:cNvPr id="278" name="テキスト ボックス 277"/>
        <xdr:cNvSpPr txBox="1"/>
      </xdr:nvSpPr>
      <xdr:spPr>
        <a:xfrm>
          <a:off x="14020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31114</xdr:rowOff>
    </xdr:from>
    <xdr:to>
      <xdr:col>19</xdr:col>
      <xdr:colOff>533400</xdr:colOff>
      <xdr:row>89</xdr:row>
      <xdr:rowOff>132714</xdr:rowOff>
    </xdr:to>
    <xdr:sp macro="" textlink="">
      <xdr:nvSpPr>
        <xdr:cNvPr id="279" name="円/楕円 278"/>
        <xdr:cNvSpPr/>
      </xdr:nvSpPr>
      <xdr:spPr>
        <a:xfrm>
          <a:off x="13462000" y="152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142891</xdr:rowOff>
    </xdr:from>
    <xdr:ext cx="762000" cy="259045"/>
    <xdr:sp macro="" textlink="">
      <xdr:nvSpPr>
        <xdr:cNvPr id="280" name="テキスト ボックス 279"/>
        <xdr:cNvSpPr txBox="1"/>
      </xdr:nvSpPr>
      <xdr:spPr>
        <a:xfrm>
          <a:off x="13131800" y="1505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職員の適正配置等により類似団体最小を推移。今後も内部管理事務の抜本的見直しを中心とした組織の簡素化により現状を維持する。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4407</xdr:rowOff>
    </xdr:from>
    <xdr:to>
      <xdr:col>24</xdr:col>
      <xdr:colOff>558800</xdr:colOff>
      <xdr:row>60</xdr:row>
      <xdr:rowOff>15748</xdr:rowOff>
    </xdr:to>
    <xdr:cxnSp macro="">
      <xdr:nvCxnSpPr>
        <xdr:cNvPr id="312" name="直線コネクタ 311"/>
        <xdr:cNvCxnSpPr/>
      </xdr:nvCxnSpPr>
      <xdr:spPr>
        <a:xfrm>
          <a:off x="16179800" y="10291407"/>
          <a:ext cx="8382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3"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4407</xdr:rowOff>
    </xdr:from>
    <xdr:to>
      <xdr:col>23</xdr:col>
      <xdr:colOff>406400</xdr:colOff>
      <xdr:row>60</xdr:row>
      <xdr:rowOff>12611</xdr:rowOff>
    </xdr:to>
    <xdr:cxnSp macro="">
      <xdr:nvCxnSpPr>
        <xdr:cNvPr id="315" name="直線コネクタ 314"/>
        <xdr:cNvCxnSpPr/>
      </xdr:nvCxnSpPr>
      <xdr:spPr>
        <a:xfrm flipV="1">
          <a:off x="15290800" y="10291407"/>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7" name="テキスト ボックス 316"/>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170549</xdr:rowOff>
    </xdr:from>
    <xdr:to>
      <xdr:col>22</xdr:col>
      <xdr:colOff>203200</xdr:colOff>
      <xdr:row>60</xdr:row>
      <xdr:rowOff>12611</xdr:rowOff>
    </xdr:to>
    <xdr:cxnSp macro="">
      <xdr:nvCxnSpPr>
        <xdr:cNvPr id="318" name="直線コネクタ 317"/>
        <xdr:cNvCxnSpPr/>
      </xdr:nvCxnSpPr>
      <xdr:spPr>
        <a:xfrm>
          <a:off x="14401800" y="10286099"/>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0" name="テキスト ボックス 319"/>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169825</xdr:rowOff>
    </xdr:from>
    <xdr:to>
      <xdr:col>21</xdr:col>
      <xdr:colOff>0</xdr:colOff>
      <xdr:row>59</xdr:row>
      <xdr:rowOff>170549</xdr:rowOff>
    </xdr:to>
    <xdr:cxnSp macro="">
      <xdr:nvCxnSpPr>
        <xdr:cNvPr id="321" name="直線コネクタ 320"/>
        <xdr:cNvCxnSpPr/>
      </xdr:nvCxnSpPr>
      <xdr:spPr>
        <a:xfrm>
          <a:off x="13512800" y="102853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3" name="テキスト ボックス 322"/>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5" name="テキスト ボックス 324"/>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136398</xdr:rowOff>
    </xdr:from>
    <xdr:to>
      <xdr:col>24</xdr:col>
      <xdr:colOff>609600</xdr:colOff>
      <xdr:row>60</xdr:row>
      <xdr:rowOff>66548</xdr:rowOff>
    </xdr:to>
    <xdr:sp macro="" textlink="">
      <xdr:nvSpPr>
        <xdr:cNvPr id="331" name="円/楕円 330"/>
        <xdr:cNvSpPr/>
      </xdr:nvSpPr>
      <xdr:spPr>
        <a:xfrm>
          <a:off x="169672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57675</xdr:rowOff>
    </xdr:from>
    <xdr:ext cx="762000" cy="259045"/>
    <xdr:sp macro="" textlink="">
      <xdr:nvSpPr>
        <xdr:cNvPr id="332" name="定員管理の状況該当値テキスト"/>
        <xdr:cNvSpPr txBox="1"/>
      </xdr:nvSpPr>
      <xdr:spPr>
        <a:xfrm>
          <a:off x="17106900" y="1017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125057</xdr:rowOff>
    </xdr:from>
    <xdr:to>
      <xdr:col>23</xdr:col>
      <xdr:colOff>457200</xdr:colOff>
      <xdr:row>60</xdr:row>
      <xdr:rowOff>55207</xdr:rowOff>
    </xdr:to>
    <xdr:sp macro="" textlink="">
      <xdr:nvSpPr>
        <xdr:cNvPr id="333" name="円/楕円 332"/>
        <xdr:cNvSpPr/>
      </xdr:nvSpPr>
      <xdr:spPr>
        <a:xfrm>
          <a:off x="16129000" y="102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65384</xdr:rowOff>
    </xdr:from>
    <xdr:ext cx="736600" cy="259045"/>
    <xdr:sp macro="" textlink="">
      <xdr:nvSpPr>
        <xdr:cNvPr id="334" name="テキスト ボックス 333"/>
        <xdr:cNvSpPr txBox="1"/>
      </xdr:nvSpPr>
      <xdr:spPr>
        <a:xfrm>
          <a:off x="15798800" y="10009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133261</xdr:rowOff>
    </xdr:from>
    <xdr:to>
      <xdr:col>22</xdr:col>
      <xdr:colOff>254000</xdr:colOff>
      <xdr:row>60</xdr:row>
      <xdr:rowOff>63411</xdr:rowOff>
    </xdr:to>
    <xdr:sp macro="" textlink="">
      <xdr:nvSpPr>
        <xdr:cNvPr id="335" name="円/楕円 334"/>
        <xdr:cNvSpPr/>
      </xdr:nvSpPr>
      <xdr:spPr>
        <a:xfrm>
          <a:off x="15240000" y="102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73588</xdr:rowOff>
    </xdr:from>
    <xdr:ext cx="762000" cy="259045"/>
    <xdr:sp macro="" textlink="">
      <xdr:nvSpPr>
        <xdr:cNvPr id="336" name="テキスト ボックス 335"/>
        <xdr:cNvSpPr txBox="1"/>
      </xdr:nvSpPr>
      <xdr:spPr>
        <a:xfrm>
          <a:off x="14909800" y="1001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119749</xdr:rowOff>
    </xdr:from>
    <xdr:to>
      <xdr:col>21</xdr:col>
      <xdr:colOff>50800</xdr:colOff>
      <xdr:row>60</xdr:row>
      <xdr:rowOff>49899</xdr:rowOff>
    </xdr:to>
    <xdr:sp macro="" textlink="">
      <xdr:nvSpPr>
        <xdr:cNvPr id="337" name="円/楕円 336"/>
        <xdr:cNvSpPr/>
      </xdr:nvSpPr>
      <xdr:spPr>
        <a:xfrm>
          <a:off x="14351000" y="1023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60076</xdr:rowOff>
    </xdr:from>
    <xdr:ext cx="762000" cy="259045"/>
    <xdr:sp macro="" textlink="">
      <xdr:nvSpPr>
        <xdr:cNvPr id="338" name="テキスト ボックス 337"/>
        <xdr:cNvSpPr txBox="1"/>
      </xdr:nvSpPr>
      <xdr:spPr>
        <a:xfrm>
          <a:off x="14020800" y="1000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119025</xdr:rowOff>
    </xdr:from>
    <xdr:to>
      <xdr:col>19</xdr:col>
      <xdr:colOff>533400</xdr:colOff>
      <xdr:row>60</xdr:row>
      <xdr:rowOff>49175</xdr:rowOff>
    </xdr:to>
    <xdr:sp macro="" textlink="">
      <xdr:nvSpPr>
        <xdr:cNvPr id="339" name="円/楕円 338"/>
        <xdr:cNvSpPr/>
      </xdr:nvSpPr>
      <xdr:spPr>
        <a:xfrm>
          <a:off x="13462000" y="102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59352</xdr:rowOff>
    </xdr:from>
    <xdr:ext cx="762000" cy="259045"/>
    <xdr:sp macro="" textlink="">
      <xdr:nvSpPr>
        <xdr:cNvPr id="340" name="テキスト ボックス 339"/>
        <xdr:cNvSpPr txBox="1"/>
      </xdr:nvSpPr>
      <xdr:spPr>
        <a:xfrm>
          <a:off x="13131800" y="100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　新たな起債の抑制、繰上償還により実質公債費比率は[▲６.</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％]と低い水準にある。</a:t>
          </a:r>
          <a:endParaRPr lang="ja-JP" altLang="ja-JP" sz="1400">
            <a:effectLst/>
          </a:endParaRPr>
        </a:p>
        <a:p>
          <a:r>
            <a:rPr lang="ja-JP" altLang="ja-JP" sz="1400" b="0" i="0" baseline="0">
              <a:solidFill>
                <a:schemeClr val="dk1"/>
              </a:solidFill>
              <a:effectLst/>
              <a:latin typeface="+mn-lt"/>
              <a:ea typeface="+mn-ea"/>
              <a:cs typeface="+mn-cs"/>
            </a:rPr>
            <a:t>　また、下水道事業において建設費が莫大な公共下水・農集排によらず合併浄化槽を選択したこと、生活道路などの改良を資材支給のみで住民自らが行うことなどにより、公債費が大巾に抑制できたことが大きな要因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81534</xdr:rowOff>
    </xdr:from>
    <xdr:to>
      <xdr:col>24</xdr:col>
      <xdr:colOff>558800</xdr:colOff>
      <xdr:row>37</xdr:row>
      <xdr:rowOff>105664</xdr:rowOff>
    </xdr:to>
    <xdr:cxnSp macro="">
      <xdr:nvCxnSpPr>
        <xdr:cNvPr id="371" name="直線コネクタ 370"/>
        <xdr:cNvCxnSpPr/>
      </xdr:nvCxnSpPr>
      <xdr:spPr>
        <a:xfrm>
          <a:off x="16179800" y="642518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81534</xdr:rowOff>
    </xdr:from>
    <xdr:to>
      <xdr:col>23</xdr:col>
      <xdr:colOff>406400</xdr:colOff>
      <xdr:row>37</xdr:row>
      <xdr:rowOff>91186</xdr:rowOff>
    </xdr:to>
    <xdr:cxnSp macro="">
      <xdr:nvCxnSpPr>
        <xdr:cNvPr id="374" name="直線コネクタ 373"/>
        <xdr:cNvCxnSpPr/>
      </xdr:nvCxnSpPr>
      <xdr:spPr>
        <a:xfrm flipV="1">
          <a:off x="15290800" y="64251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91186</xdr:rowOff>
    </xdr:from>
    <xdr:to>
      <xdr:col>22</xdr:col>
      <xdr:colOff>203200</xdr:colOff>
      <xdr:row>37</xdr:row>
      <xdr:rowOff>139446</xdr:rowOff>
    </xdr:to>
    <xdr:cxnSp macro="">
      <xdr:nvCxnSpPr>
        <xdr:cNvPr id="377" name="直線コネクタ 376"/>
        <xdr:cNvCxnSpPr/>
      </xdr:nvCxnSpPr>
      <xdr:spPr>
        <a:xfrm flipV="1">
          <a:off x="14401800" y="64348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139446</xdr:rowOff>
    </xdr:from>
    <xdr:to>
      <xdr:col>21</xdr:col>
      <xdr:colOff>0</xdr:colOff>
      <xdr:row>38</xdr:row>
      <xdr:rowOff>11430</xdr:rowOff>
    </xdr:to>
    <xdr:cxnSp macro="">
      <xdr:nvCxnSpPr>
        <xdr:cNvPr id="380" name="直線コネクタ 379"/>
        <xdr:cNvCxnSpPr/>
      </xdr:nvCxnSpPr>
      <xdr:spPr>
        <a:xfrm flipV="1">
          <a:off x="13512800" y="64830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54864</xdr:rowOff>
    </xdr:from>
    <xdr:to>
      <xdr:col>24</xdr:col>
      <xdr:colOff>609600</xdr:colOff>
      <xdr:row>37</xdr:row>
      <xdr:rowOff>156464</xdr:rowOff>
    </xdr:to>
    <xdr:sp macro="" textlink="">
      <xdr:nvSpPr>
        <xdr:cNvPr id="390" name="円/楕円 389"/>
        <xdr:cNvSpPr/>
      </xdr:nvSpPr>
      <xdr:spPr>
        <a:xfrm>
          <a:off x="169672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147591</xdr:rowOff>
    </xdr:from>
    <xdr:ext cx="762000" cy="259045"/>
    <xdr:sp macro="" textlink="">
      <xdr:nvSpPr>
        <xdr:cNvPr id="391" name="公債費負担の状況該当値テキスト"/>
        <xdr:cNvSpPr txBox="1"/>
      </xdr:nvSpPr>
      <xdr:spPr>
        <a:xfrm>
          <a:off x="17106900" y="631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30734</xdr:rowOff>
    </xdr:from>
    <xdr:to>
      <xdr:col>23</xdr:col>
      <xdr:colOff>457200</xdr:colOff>
      <xdr:row>37</xdr:row>
      <xdr:rowOff>132334</xdr:rowOff>
    </xdr:to>
    <xdr:sp macro="" textlink="">
      <xdr:nvSpPr>
        <xdr:cNvPr id="392" name="円/楕円 391"/>
        <xdr:cNvSpPr/>
      </xdr:nvSpPr>
      <xdr:spPr>
        <a:xfrm>
          <a:off x="16129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142511</xdr:rowOff>
    </xdr:from>
    <xdr:ext cx="736600" cy="259045"/>
    <xdr:sp macro="" textlink="">
      <xdr:nvSpPr>
        <xdr:cNvPr id="393" name="テキスト ボックス 392"/>
        <xdr:cNvSpPr txBox="1"/>
      </xdr:nvSpPr>
      <xdr:spPr>
        <a:xfrm>
          <a:off x="15798800" y="614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40386</xdr:rowOff>
    </xdr:from>
    <xdr:to>
      <xdr:col>22</xdr:col>
      <xdr:colOff>254000</xdr:colOff>
      <xdr:row>37</xdr:row>
      <xdr:rowOff>141986</xdr:rowOff>
    </xdr:to>
    <xdr:sp macro="" textlink="">
      <xdr:nvSpPr>
        <xdr:cNvPr id="394" name="円/楕円 393"/>
        <xdr:cNvSpPr/>
      </xdr:nvSpPr>
      <xdr:spPr>
        <a:xfrm>
          <a:off x="15240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152163</xdr:rowOff>
    </xdr:from>
    <xdr:ext cx="762000" cy="259045"/>
    <xdr:sp macro="" textlink="">
      <xdr:nvSpPr>
        <xdr:cNvPr id="395" name="テキスト ボックス 394"/>
        <xdr:cNvSpPr txBox="1"/>
      </xdr:nvSpPr>
      <xdr:spPr>
        <a:xfrm>
          <a:off x="14909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88646</xdr:rowOff>
    </xdr:from>
    <xdr:to>
      <xdr:col>21</xdr:col>
      <xdr:colOff>50800</xdr:colOff>
      <xdr:row>38</xdr:row>
      <xdr:rowOff>18796</xdr:rowOff>
    </xdr:to>
    <xdr:sp macro="" textlink="">
      <xdr:nvSpPr>
        <xdr:cNvPr id="396" name="円/楕円 395"/>
        <xdr:cNvSpPr/>
      </xdr:nvSpPr>
      <xdr:spPr>
        <a:xfrm>
          <a:off x="14351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28973</xdr:rowOff>
    </xdr:from>
    <xdr:ext cx="762000" cy="259045"/>
    <xdr:sp macro="" textlink="">
      <xdr:nvSpPr>
        <xdr:cNvPr id="397" name="テキスト ボックス 396"/>
        <xdr:cNvSpPr txBox="1"/>
      </xdr:nvSpPr>
      <xdr:spPr>
        <a:xfrm>
          <a:off x="14020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132080</xdr:rowOff>
    </xdr:from>
    <xdr:to>
      <xdr:col>19</xdr:col>
      <xdr:colOff>533400</xdr:colOff>
      <xdr:row>38</xdr:row>
      <xdr:rowOff>62230</xdr:rowOff>
    </xdr:to>
    <xdr:sp macro="" textlink="">
      <xdr:nvSpPr>
        <xdr:cNvPr id="398" name="円/楕円 397"/>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72407</xdr:rowOff>
    </xdr:from>
    <xdr:ext cx="762000" cy="259045"/>
    <xdr:sp macro="" textlink="">
      <xdr:nvSpPr>
        <xdr:cNvPr id="399" name="テキスト ボックス 398"/>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　地方債残高は繰上償還、新規起債の抑制により年々減少しており、職員の退職手当引当金等を含めた将来負担額が、これらに充当する基金や地方交付税措置額を下回っているため[-％]（ゼロ）となっている。</a:t>
          </a:r>
          <a:endParaRPr lang="ja-JP" altLang="ja-JP" sz="1400">
            <a:effectLst/>
          </a:endParaRPr>
        </a:p>
        <a:p>
          <a:r>
            <a:rPr lang="ja-JP" altLang="ja-JP" sz="1400" b="0" i="0" baseline="0">
              <a:solidFill>
                <a:schemeClr val="dk1"/>
              </a:solidFill>
              <a:effectLst/>
              <a:latin typeface="+mn-lt"/>
              <a:ea typeface="+mn-ea"/>
              <a:cs typeface="+mn-cs"/>
            </a:rPr>
            <a:t>　また、起債残高も、本年度若干増加したものの、社会資本整備等もひと段落したため、今後は新規起債も減少する見込であり、基金など将来負担額へ充当可能な財源が将来負担額を大きく上回る見込である。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3,856
3,818
38.12
2,774,781
2,507,775
254,567
1,705,363
1,031,476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職員の適正配置等により平成元年</a:t>
          </a:r>
          <a:r>
            <a:rPr lang="en-US" altLang="ja-JP" sz="1400" b="0" i="0" baseline="0">
              <a:solidFill>
                <a:schemeClr val="dk1"/>
              </a:solidFill>
              <a:effectLst/>
              <a:latin typeface="+mn-lt"/>
              <a:ea typeface="+mn-ea"/>
              <a:cs typeface="+mn-cs"/>
            </a:rPr>
            <a:t>54</a:t>
          </a:r>
          <a:r>
            <a:rPr lang="ja-JP" altLang="ja-JP" sz="1400" b="0" i="0" baseline="0">
              <a:solidFill>
                <a:schemeClr val="dk1"/>
              </a:solidFill>
              <a:effectLst/>
              <a:latin typeface="+mn-lt"/>
              <a:ea typeface="+mn-ea"/>
              <a:cs typeface="+mn-cs"/>
            </a:rPr>
            <a:t>名だった職員数を</a:t>
          </a:r>
          <a:r>
            <a:rPr lang="en-US" altLang="ja-JP" sz="1400" b="0" i="0" baseline="0">
              <a:solidFill>
                <a:schemeClr val="dk1"/>
              </a:solidFill>
              <a:effectLst/>
              <a:latin typeface="+mn-lt"/>
              <a:ea typeface="+mn-ea"/>
              <a:cs typeface="+mn-cs"/>
            </a:rPr>
            <a:t>36</a:t>
          </a:r>
          <a:r>
            <a:rPr lang="ja-JP" altLang="ja-JP" sz="1400" b="0" i="0" baseline="0">
              <a:solidFill>
                <a:schemeClr val="dk1"/>
              </a:solidFill>
              <a:effectLst/>
              <a:latin typeface="+mn-lt"/>
              <a:ea typeface="+mn-ea"/>
              <a:cs typeface="+mn-cs"/>
            </a:rPr>
            <a:t>名へと適正化を図り、類似団体の平均を下回っている。なお、正規職員以外でも可能な業務を臨時職員にシフトしたため、人件費に順ずる費用が増加しており、今後はこれらも含めた人件費関係経費全体を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14986</xdr:rowOff>
    </xdr:from>
    <xdr:to>
      <xdr:col>7</xdr:col>
      <xdr:colOff>15875</xdr:colOff>
      <xdr:row>35</xdr:row>
      <xdr:rowOff>24130</xdr:rowOff>
    </xdr:to>
    <xdr:cxnSp macro="">
      <xdr:nvCxnSpPr>
        <xdr:cNvPr id="64" name="直線コネクタ 63"/>
        <xdr:cNvCxnSpPr/>
      </xdr:nvCxnSpPr>
      <xdr:spPr>
        <a:xfrm flipV="1">
          <a:off x="3987800" y="6015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35</xdr:row>
      <xdr:rowOff>24130</xdr:rowOff>
    </xdr:to>
    <xdr:cxnSp macro="">
      <xdr:nvCxnSpPr>
        <xdr:cNvPr id="67" name="直線コネクタ 66"/>
        <xdr:cNvCxnSpPr/>
      </xdr:nvCxnSpPr>
      <xdr:spPr>
        <a:xfrm>
          <a:off x="3098800" y="602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163576</xdr:rowOff>
    </xdr:from>
    <xdr:to>
      <xdr:col>4</xdr:col>
      <xdr:colOff>346075</xdr:colOff>
      <xdr:row>35</xdr:row>
      <xdr:rowOff>24130</xdr:rowOff>
    </xdr:to>
    <xdr:cxnSp macro="">
      <xdr:nvCxnSpPr>
        <xdr:cNvPr id="70" name="直線コネクタ 69"/>
        <xdr:cNvCxnSpPr/>
      </xdr:nvCxnSpPr>
      <xdr:spPr>
        <a:xfrm>
          <a:off x="2209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163576</xdr:rowOff>
    </xdr:from>
    <xdr:to>
      <xdr:col>3</xdr:col>
      <xdr:colOff>142875</xdr:colOff>
      <xdr:row>34</xdr:row>
      <xdr:rowOff>163576</xdr:rowOff>
    </xdr:to>
    <xdr:cxnSp macro="">
      <xdr:nvCxnSpPr>
        <xdr:cNvPr id="73" name="直線コネクタ 72"/>
        <xdr:cNvCxnSpPr/>
      </xdr:nvCxnSpPr>
      <xdr:spPr>
        <a:xfrm>
          <a:off x="1320800" y="5992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135636</xdr:rowOff>
    </xdr:from>
    <xdr:to>
      <xdr:col>7</xdr:col>
      <xdr:colOff>66675</xdr:colOff>
      <xdr:row>35</xdr:row>
      <xdr:rowOff>65786</xdr:rowOff>
    </xdr:to>
    <xdr:sp macro="" textlink="">
      <xdr:nvSpPr>
        <xdr:cNvPr id="83" name="円/楕円 82"/>
        <xdr:cNvSpPr/>
      </xdr:nvSpPr>
      <xdr:spPr>
        <a:xfrm>
          <a:off x="4775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152163</xdr:rowOff>
    </xdr:from>
    <xdr:ext cx="762000" cy="259045"/>
    <xdr:sp macro="" textlink="">
      <xdr:nvSpPr>
        <xdr:cNvPr id="84" name="人件費該当値テキスト"/>
        <xdr:cNvSpPr txBox="1"/>
      </xdr:nvSpPr>
      <xdr:spPr>
        <a:xfrm>
          <a:off x="4914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5" name="円/楕円 84"/>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6" name="テキスト ボックス 85"/>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7" name="円/楕円 86"/>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88" name="テキスト ボックス 87"/>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112776</xdr:rowOff>
    </xdr:from>
    <xdr:to>
      <xdr:col>3</xdr:col>
      <xdr:colOff>193675</xdr:colOff>
      <xdr:row>35</xdr:row>
      <xdr:rowOff>42926</xdr:rowOff>
    </xdr:to>
    <xdr:sp macro="" textlink="">
      <xdr:nvSpPr>
        <xdr:cNvPr id="89" name="円/楕円 88"/>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53103</xdr:rowOff>
    </xdr:from>
    <xdr:ext cx="762000" cy="259045"/>
    <xdr:sp macro="" textlink="">
      <xdr:nvSpPr>
        <xdr:cNvPr id="90" name="テキスト ボックス 89"/>
        <xdr:cNvSpPr txBox="1"/>
      </xdr:nvSpPr>
      <xdr:spPr>
        <a:xfrm>
          <a:off x="1828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112776</xdr:rowOff>
    </xdr:from>
    <xdr:to>
      <xdr:col>1</xdr:col>
      <xdr:colOff>676275</xdr:colOff>
      <xdr:row>35</xdr:row>
      <xdr:rowOff>42926</xdr:rowOff>
    </xdr:to>
    <xdr:sp macro="" textlink="">
      <xdr:nvSpPr>
        <xdr:cNvPr id="91" name="円/楕円 90"/>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53103</xdr:rowOff>
    </xdr:from>
    <xdr:ext cx="762000" cy="259045"/>
    <xdr:sp macro="" textlink="">
      <xdr:nvSpPr>
        <xdr:cNvPr id="92" name="テキスト ボックス 91"/>
        <xdr:cNvSpPr txBox="1"/>
      </xdr:nvSpPr>
      <xdr:spPr>
        <a:xfrm>
          <a:off x="939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正規職員以外でも可能な業務を臨時職員で行なうなど職員給（人件費）から賃金（物件費）へシフトしたこと、施設の管理を業務ごとに委託していることなどにより、現状の推移を見込む。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16510</xdr:rowOff>
    </xdr:to>
    <xdr:cxnSp macro="">
      <xdr:nvCxnSpPr>
        <xdr:cNvPr id="125" name="直線コネクタ 124"/>
        <xdr:cNvCxnSpPr/>
      </xdr:nvCxnSpPr>
      <xdr:spPr>
        <a:xfrm>
          <a:off x="15671800" y="2915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1270</xdr:rowOff>
    </xdr:to>
    <xdr:cxnSp macro="">
      <xdr:nvCxnSpPr>
        <xdr:cNvPr id="128" name="直線コネクタ 127"/>
        <xdr:cNvCxnSpPr/>
      </xdr:nvCxnSpPr>
      <xdr:spPr>
        <a:xfrm>
          <a:off x="14782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1270</xdr:rowOff>
    </xdr:to>
    <xdr:cxnSp macro="">
      <xdr:nvCxnSpPr>
        <xdr:cNvPr id="131" name="直線コネクタ 130"/>
        <xdr:cNvCxnSpPr/>
      </xdr:nvCxnSpPr>
      <xdr:spPr>
        <a:xfrm>
          <a:off x="13893800" y="2847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104140</xdr:rowOff>
    </xdr:to>
    <xdr:cxnSp macro="">
      <xdr:nvCxnSpPr>
        <xdr:cNvPr id="134" name="直線コネクタ 133"/>
        <xdr:cNvCxnSpPr/>
      </xdr:nvCxnSpPr>
      <xdr:spPr>
        <a:xfrm>
          <a:off x="13004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4" name="円/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5"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2" name="円/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3" name="テキスト ボックス 152"/>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高校生までの医療費の無料化、高齢者の医療費補助など独自施策により類似団体と比べ高くなっている。また、今後も高齢化率の上昇等により現状以上の支出が見込まれる。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61685</xdr:rowOff>
    </xdr:from>
    <xdr:to>
      <xdr:col>7</xdr:col>
      <xdr:colOff>15875</xdr:colOff>
      <xdr:row>58</xdr:row>
      <xdr:rowOff>127000</xdr:rowOff>
    </xdr:to>
    <xdr:cxnSp macro="">
      <xdr:nvCxnSpPr>
        <xdr:cNvPr id="187" name="直線コネクタ 186"/>
        <xdr:cNvCxnSpPr/>
      </xdr:nvCxnSpPr>
      <xdr:spPr>
        <a:xfrm>
          <a:off x="3987800" y="10005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61685</xdr:rowOff>
    </xdr:from>
    <xdr:to>
      <xdr:col>5</xdr:col>
      <xdr:colOff>549275</xdr:colOff>
      <xdr:row>58</xdr:row>
      <xdr:rowOff>78015</xdr:rowOff>
    </xdr:to>
    <xdr:cxnSp macro="">
      <xdr:nvCxnSpPr>
        <xdr:cNvPr id="190" name="直線コネクタ 189"/>
        <xdr:cNvCxnSpPr/>
      </xdr:nvCxnSpPr>
      <xdr:spPr>
        <a:xfrm flipV="1">
          <a:off x="3098800" y="10005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167822</xdr:rowOff>
    </xdr:from>
    <xdr:to>
      <xdr:col>4</xdr:col>
      <xdr:colOff>346075</xdr:colOff>
      <xdr:row>58</xdr:row>
      <xdr:rowOff>78015</xdr:rowOff>
    </xdr:to>
    <xdr:cxnSp macro="">
      <xdr:nvCxnSpPr>
        <xdr:cNvPr id="193" name="直線コネクタ 192"/>
        <xdr:cNvCxnSpPr/>
      </xdr:nvCxnSpPr>
      <xdr:spPr>
        <a:xfrm>
          <a:off x="2209800" y="99404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167822</xdr:rowOff>
    </xdr:from>
    <xdr:to>
      <xdr:col>3</xdr:col>
      <xdr:colOff>142875</xdr:colOff>
      <xdr:row>58</xdr:row>
      <xdr:rowOff>94343</xdr:rowOff>
    </xdr:to>
    <xdr:cxnSp macro="">
      <xdr:nvCxnSpPr>
        <xdr:cNvPr id="196" name="直線コネクタ 195"/>
        <xdr:cNvCxnSpPr/>
      </xdr:nvCxnSpPr>
      <xdr:spPr>
        <a:xfrm flipV="1">
          <a:off x="1320800" y="9940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6" name="円/楕円 205"/>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7"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xdr:rowOff>
    </xdr:from>
    <xdr:to>
      <xdr:col>5</xdr:col>
      <xdr:colOff>600075</xdr:colOff>
      <xdr:row>58</xdr:row>
      <xdr:rowOff>112485</xdr:rowOff>
    </xdr:to>
    <xdr:sp macro="" textlink="">
      <xdr:nvSpPr>
        <xdr:cNvPr id="208" name="円/楕円 207"/>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209" name="テキスト ボックス 208"/>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27215</xdr:rowOff>
    </xdr:from>
    <xdr:to>
      <xdr:col>4</xdr:col>
      <xdr:colOff>396875</xdr:colOff>
      <xdr:row>58</xdr:row>
      <xdr:rowOff>128815</xdr:rowOff>
    </xdr:to>
    <xdr:sp macro="" textlink="">
      <xdr:nvSpPr>
        <xdr:cNvPr id="210" name="円/楕円 209"/>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11" name="テキスト ボックス 210"/>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117022</xdr:rowOff>
    </xdr:from>
    <xdr:to>
      <xdr:col>3</xdr:col>
      <xdr:colOff>193675</xdr:colOff>
      <xdr:row>58</xdr:row>
      <xdr:rowOff>47172</xdr:rowOff>
    </xdr:to>
    <xdr:sp macro="" textlink="">
      <xdr:nvSpPr>
        <xdr:cNvPr id="212" name="円/楕円 211"/>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31949</xdr:rowOff>
    </xdr:from>
    <xdr:ext cx="762000" cy="259045"/>
    <xdr:sp macro="" textlink="">
      <xdr:nvSpPr>
        <xdr:cNvPr id="213" name="テキスト ボックス 212"/>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43543</xdr:rowOff>
    </xdr:from>
    <xdr:to>
      <xdr:col>1</xdr:col>
      <xdr:colOff>676275</xdr:colOff>
      <xdr:row>58</xdr:row>
      <xdr:rowOff>145143</xdr:rowOff>
    </xdr:to>
    <xdr:sp macro="" textlink="">
      <xdr:nvSpPr>
        <xdr:cNvPr id="214" name="円/楕円 213"/>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129920</xdr:rowOff>
    </xdr:from>
    <xdr:ext cx="762000" cy="259045"/>
    <xdr:sp macro="" textlink="">
      <xdr:nvSpPr>
        <xdr:cNvPr id="215" name="テキスト ボックス 214"/>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道路や情報インフラ、各施設の整備が一段落したため普通建設事業費が類似団体に比べ非常に低い水準である。一方、維持修繕的費用の上昇が懸念される。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30988</xdr:rowOff>
    </xdr:from>
    <xdr:to>
      <xdr:col>24</xdr:col>
      <xdr:colOff>31750</xdr:colOff>
      <xdr:row>56</xdr:row>
      <xdr:rowOff>62992</xdr:rowOff>
    </xdr:to>
    <xdr:cxnSp macro="">
      <xdr:nvCxnSpPr>
        <xdr:cNvPr id="245" name="直線コネクタ 244"/>
        <xdr:cNvCxnSpPr/>
      </xdr:nvCxnSpPr>
      <xdr:spPr>
        <a:xfrm>
          <a:off x="15671800" y="96321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30988</xdr:rowOff>
    </xdr:from>
    <xdr:to>
      <xdr:col>22</xdr:col>
      <xdr:colOff>565150</xdr:colOff>
      <xdr:row>56</xdr:row>
      <xdr:rowOff>62992</xdr:rowOff>
    </xdr:to>
    <xdr:cxnSp macro="">
      <xdr:nvCxnSpPr>
        <xdr:cNvPr id="248" name="直線コネクタ 247"/>
        <xdr:cNvCxnSpPr/>
      </xdr:nvCxnSpPr>
      <xdr:spPr>
        <a:xfrm flipV="1">
          <a:off x="14782800" y="96321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62992</xdr:rowOff>
    </xdr:from>
    <xdr:to>
      <xdr:col>21</xdr:col>
      <xdr:colOff>361950</xdr:colOff>
      <xdr:row>56</xdr:row>
      <xdr:rowOff>76708</xdr:rowOff>
    </xdr:to>
    <xdr:cxnSp macro="">
      <xdr:nvCxnSpPr>
        <xdr:cNvPr id="251" name="直線コネクタ 250"/>
        <xdr:cNvCxnSpPr/>
      </xdr:nvCxnSpPr>
      <xdr:spPr>
        <a:xfrm flipV="1">
          <a:off x="13893800" y="9664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76708</xdr:rowOff>
    </xdr:to>
    <xdr:cxnSp macro="">
      <xdr:nvCxnSpPr>
        <xdr:cNvPr id="254" name="直線コネクタ 253"/>
        <xdr:cNvCxnSpPr/>
      </xdr:nvCxnSpPr>
      <xdr:spPr>
        <a:xfrm>
          <a:off x="13004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xdr:rowOff>
    </xdr:from>
    <xdr:to>
      <xdr:col>24</xdr:col>
      <xdr:colOff>82550</xdr:colOff>
      <xdr:row>56</xdr:row>
      <xdr:rowOff>113792</xdr:rowOff>
    </xdr:to>
    <xdr:sp macro="" textlink="">
      <xdr:nvSpPr>
        <xdr:cNvPr id="264" name="円/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155719</xdr:rowOff>
    </xdr:from>
    <xdr:ext cx="762000" cy="259045"/>
    <xdr:sp macro="" textlink="">
      <xdr:nvSpPr>
        <xdr:cNvPr id="265" name="その他該当値テキスト"/>
        <xdr:cNvSpPr txBox="1"/>
      </xdr:nvSpPr>
      <xdr:spPr>
        <a:xfrm>
          <a:off x="16598900" y="95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151638</xdr:rowOff>
    </xdr:from>
    <xdr:to>
      <xdr:col>22</xdr:col>
      <xdr:colOff>615950</xdr:colOff>
      <xdr:row>56</xdr:row>
      <xdr:rowOff>81788</xdr:rowOff>
    </xdr:to>
    <xdr:sp macro="" textlink="">
      <xdr:nvSpPr>
        <xdr:cNvPr id="266" name="円/楕円 265"/>
        <xdr:cNvSpPr/>
      </xdr:nvSpPr>
      <xdr:spPr>
        <a:xfrm>
          <a:off x="15621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91965</xdr:rowOff>
    </xdr:from>
    <xdr:ext cx="736600" cy="259045"/>
    <xdr:sp macro="" textlink="">
      <xdr:nvSpPr>
        <xdr:cNvPr id="267" name="テキスト ボックス 266"/>
        <xdr:cNvSpPr txBox="1"/>
      </xdr:nvSpPr>
      <xdr:spPr>
        <a:xfrm>
          <a:off x="15290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xdr:rowOff>
    </xdr:from>
    <xdr:to>
      <xdr:col>21</xdr:col>
      <xdr:colOff>412750</xdr:colOff>
      <xdr:row>56</xdr:row>
      <xdr:rowOff>113792</xdr:rowOff>
    </xdr:to>
    <xdr:sp macro="" textlink="">
      <xdr:nvSpPr>
        <xdr:cNvPr id="268" name="円/楕円 267"/>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98569</xdr:rowOff>
    </xdr:from>
    <xdr:ext cx="762000" cy="259045"/>
    <xdr:sp macro="" textlink="">
      <xdr:nvSpPr>
        <xdr:cNvPr id="269" name="テキスト ボックス 268"/>
        <xdr:cNvSpPr txBox="1"/>
      </xdr:nvSpPr>
      <xdr:spPr>
        <a:xfrm>
          <a:off x="14401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25908</xdr:rowOff>
    </xdr:from>
    <xdr:to>
      <xdr:col>20</xdr:col>
      <xdr:colOff>209550</xdr:colOff>
      <xdr:row>56</xdr:row>
      <xdr:rowOff>127508</xdr:rowOff>
    </xdr:to>
    <xdr:sp macro="" textlink="">
      <xdr:nvSpPr>
        <xdr:cNvPr id="270" name="円/楕円 269"/>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112285</xdr:rowOff>
    </xdr:from>
    <xdr:ext cx="762000" cy="259045"/>
    <xdr:sp macro="" textlink="">
      <xdr:nvSpPr>
        <xdr:cNvPr id="271" name="テキスト ボックス 270"/>
        <xdr:cNvSpPr txBox="1"/>
      </xdr:nvSpPr>
      <xdr:spPr>
        <a:xfrm>
          <a:off x="13512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2" name="円/楕円 271"/>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73" name="テキスト ボックス 272"/>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団体補助金等の補助金の見直しにより、適正な執行に努めているが、下水処理を全て合併浄化槽で整備し、その管理費用の補助や給食費の補助、小中学校入学祝いなど、村民の生活コストを軽減する独自施策を実施してお、今後も現状以上の支出が見込ま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37</xdr:row>
      <xdr:rowOff>10414</xdr:rowOff>
    </xdr:to>
    <xdr:cxnSp macro="">
      <xdr:nvCxnSpPr>
        <xdr:cNvPr id="303" name="直線コネクタ 302"/>
        <xdr:cNvCxnSpPr/>
      </xdr:nvCxnSpPr>
      <xdr:spPr>
        <a:xfrm>
          <a:off x="15671800" y="63037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136144</xdr:rowOff>
    </xdr:to>
    <xdr:cxnSp macro="">
      <xdr:nvCxnSpPr>
        <xdr:cNvPr id="306" name="直線コネクタ 305"/>
        <xdr:cNvCxnSpPr/>
      </xdr:nvCxnSpPr>
      <xdr:spPr>
        <a:xfrm flipV="1">
          <a:off x="14782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136144</xdr:rowOff>
    </xdr:to>
    <xdr:cxnSp macro="">
      <xdr:nvCxnSpPr>
        <xdr:cNvPr id="309" name="直線コネクタ 308"/>
        <xdr:cNvCxnSpPr/>
      </xdr:nvCxnSpPr>
      <xdr:spPr>
        <a:xfrm>
          <a:off x="13893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122428</xdr:rowOff>
    </xdr:to>
    <xdr:cxnSp macro="">
      <xdr:nvCxnSpPr>
        <xdr:cNvPr id="312" name="直線コネクタ 311"/>
        <xdr:cNvCxnSpPr/>
      </xdr:nvCxnSpPr>
      <xdr:spPr>
        <a:xfrm flipV="1">
          <a:off x="13004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2" name="円/楕円 32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3"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4" name="円/楕円 32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25" name="テキスト ボックス 324"/>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6" name="円/楕円 325"/>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27" name="テキスト ボックス 32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8" name="円/楕円 327"/>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29" name="テキスト ボックス 328"/>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0" name="円/楕円 32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1" name="テキスト ボックス 33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地方債の新規発行の抑制と繰上償還により年々減少傾向にある。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xdr:rowOff>
    </xdr:from>
    <xdr:to>
      <xdr:col>7</xdr:col>
      <xdr:colOff>15875</xdr:colOff>
      <xdr:row>74</xdr:row>
      <xdr:rowOff>27940</xdr:rowOff>
    </xdr:to>
    <xdr:cxnSp macro="">
      <xdr:nvCxnSpPr>
        <xdr:cNvPr id="363" name="直線コネクタ 362"/>
        <xdr:cNvCxnSpPr/>
      </xdr:nvCxnSpPr>
      <xdr:spPr>
        <a:xfrm>
          <a:off x="3987800" y="127038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16510</xdr:rowOff>
    </xdr:from>
    <xdr:to>
      <xdr:col>5</xdr:col>
      <xdr:colOff>549275</xdr:colOff>
      <xdr:row>74</xdr:row>
      <xdr:rowOff>69850</xdr:rowOff>
    </xdr:to>
    <xdr:cxnSp macro="">
      <xdr:nvCxnSpPr>
        <xdr:cNvPr id="366" name="直線コネクタ 365"/>
        <xdr:cNvCxnSpPr/>
      </xdr:nvCxnSpPr>
      <xdr:spPr>
        <a:xfrm flipV="1">
          <a:off x="3098800" y="127038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69850</xdr:rowOff>
    </xdr:from>
    <xdr:to>
      <xdr:col>4</xdr:col>
      <xdr:colOff>346075</xdr:colOff>
      <xdr:row>74</xdr:row>
      <xdr:rowOff>96520</xdr:rowOff>
    </xdr:to>
    <xdr:cxnSp macro="">
      <xdr:nvCxnSpPr>
        <xdr:cNvPr id="369" name="直線コネクタ 368"/>
        <xdr:cNvCxnSpPr/>
      </xdr:nvCxnSpPr>
      <xdr:spPr>
        <a:xfrm flipV="1">
          <a:off x="2209800" y="12757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96520</xdr:rowOff>
    </xdr:from>
    <xdr:to>
      <xdr:col>3</xdr:col>
      <xdr:colOff>142875</xdr:colOff>
      <xdr:row>74</xdr:row>
      <xdr:rowOff>104140</xdr:rowOff>
    </xdr:to>
    <xdr:cxnSp macro="">
      <xdr:nvCxnSpPr>
        <xdr:cNvPr id="372" name="直線コネクタ 371"/>
        <xdr:cNvCxnSpPr/>
      </xdr:nvCxnSpPr>
      <xdr:spPr>
        <a:xfrm flipV="1">
          <a:off x="1320800" y="12783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148590</xdr:rowOff>
    </xdr:from>
    <xdr:to>
      <xdr:col>7</xdr:col>
      <xdr:colOff>66675</xdr:colOff>
      <xdr:row>74</xdr:row>
      <xdr:rowOff>78740</xdr:rowOff>
    </xdr:to>
    <xdr:sp macro="" textlink="">
      <xdr:nvSpPr>
        <xdr:cNvPr id="382" name="円/楕円 381"/>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165117</xdr:rowOff>
    </xdr:from>
    <xdr:ext cx="762000" cy="259045"/>
    <xdr:sp macro="" textlink="">
      <xdr:nvSpPr>
        <xdr:cNvPr id="383" name="公債費該当値テキスト"/>
        <xdr:cNvSpPr txBox="1"/>
      </xdr:nvSpPr>
      <xdr:spPr>
        <a:xfrm>
          <a:off x="4914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137160</xdr:rowOff>
    </xdr:from>
    <xdr:to>
      <xdr:col>5</xdr:col>
      <xdr:colOff>600075</xdr:colOff>
      <xdr:row>74</xdr:row>
      <xdr:rowOff>67310</xdr:rowOff>
    </xdr:to>
    <xdr:sp macro="" textlink="">
      <xdr:nvSpPr>
        <xdr:cNvPr id="384" name="円/楕円 383"/>
        <xdr:cNvSpPr/>
      </xdr:nvSpPr>
      <xdr:spPr>
        <a:xfrm>
          <a:off x="3937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77487</xdr:rowOff>
    </xdr:from>
    <xdr:ext cx="736600" cy="259045"/>
    <xdr:sp macro="" textlink="">
      <xdr:nvSpPr>
        <xdr:cNvPr id="385" name="テキスト ボックス 384"/>
        <xdr:cNvSpPr txBox="1"/>
      </xdr:nvSpPr>
      <xdr:spPr>
        <a:xfrm>
          <a:off x="3606800" y="1242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19050</xdr:rowOff>
    </xdr:from>
    <xdr:to>
      <xdr:col>4</xdr:col>
      <xdr:colOff>396875</xdr:colOff>
      <xdr:row>74</xdr:row>
      <xdr:rowOff>120650</xdr:rowOff>
    </xdr:to>
    <xdr:sp macro="" textlink="">
      <xdr:nvSpPr>
        <xdr:cNvPr id="386" name="円/楕円 385"/>
        <xdr:cNvSpPr/>
      </xdr:nvSpPr>
      <xdr:spPr>
        <a:xfrm>
          <a:off x="3048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130827</xdr:rowOff>
    </xdr:from>
    <xdr:ext cx="762000" cy="259045"/>
    <xdr:sp macro="" textlink="">
      <xdr:nvSpPr>
        <xdr:cNvPr id="387" name="テキスト ボックス 386"/>
        <xdr:cNvSpPr txBox="1"/>
      </xdr:nvSpPr>
      <xdr:spPr>
        <a:xfrm>
          <a:off x="2717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45720</xdr:rowOff>
    </xdr:from>
    <xdr:to>
      <xdr:col>3</xdr:col>
      <xdr:colOff>193675</xdr:colOff>
      <xdr:row>74</xdr:row>
      <xdr:rowOff>147320</xdr:rowOff>
    </xdr:to>
    <xdr:sp macro="" textlink="">
      <xdr:nvSpPr>
        <xdr:cNvPr id="388" name="円/楕円 387"/>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157497</xdr:rowOff>
    </xdr:from>
    <xdr:ext cx="762000" cy="259045"/>
    <xdr:sp macro="" textlink="">
      <xdr:nvSpPr>
        <xdr:cNvPr id="389" name="テキスト ボックス 388"/>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53340</xdr:rowOff>
    </xdr:from>
    <xdr:to>
      <xdr:col>1</xdr:col>
      <xdr:colOff>676275</xdr:colOff>
      <xdr:row>74</xdr:row>
      <xdr:rowOff>154940</xdr:rowOff>
    </xdr:to>
    <xdr:sp macro="" textlink="">
      <xdr:nvSpPr>
        <xdr:cNvPr id="390" name="円/楕円 389"/>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165117</xdr:rowOff>
    </xdr:from>
    <xdr:ext cx="762000" cy="259045"/>
    <xdr:sp macro="" textlink="">
      <xdr:nvSpPr>
        <xdr:cNvPr id="391" name="テキスト ボックス 390"/>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類似団体平均を下回っているが、扶助費、物件費が上昇傾向にある。特に扶助費は、独自施策により更に上昇すると思われるが、更なる事務事業の見直し等により総比率では類似団体平均を下回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64951</xdr:rowOff>
    </xdr:from>
    <xdr:to>
      <xdr:col>24</xdr:col>
      <xdr:colOff>31750</xdr:colOff>
      <xdr:row>76</xdr:row>
      <xdr:rowOff>136798</xdr:rowOff>
    </xdr:to>
    <xdr:cxnSp macro="">
      <xdr:nvCxnSpPr>
        <xdr:cNvPr id="426" name="直線コネクタ 425"/>
        <xdr:cNvCxnSpPr/>
      </xdr:nvCxnSpPr>
      <xdr:spPr>
        <a:xfrm>
          <a:off x="15671800" y="13095151"/>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64951</xdr:rowOff>
    </xdr:from>
    <xdr:to>
      <xdr:col>22</xdr:col>
      <xdr:colOff>565150</xdr:colOff>
      <xdr:row>76</xdr:row>
      <xdr:rowOff>94343</xdr:rowOff>
    </xdr:to>
    <xdr:cxnSp macro="">
      <xdr:nvCxnSpPr>
        <xdr:cNvPr id="429" name="直線コネクタ 428"/>
        <xdr:cNvCxnSpPr/>
      </xdr:nvCxnSpPr>
      <xdr:spPr>
        <a:xfrm flipV="1">
          <a:off x="14782800" y="130951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9434</xdr:rowOff>
    </xdr:from>
    <xdr:to>
      <xdr:col>21</xdr:col>
      <xdr:colOff>361950</xdr:colOff>
      <xdr:row>76</xdr:row>
      <xdr:rowOff>94343</xdr:rowOff>
    </xdr:to>
    <xdr:cxnSp macro="">
      <xdr:nvCxnSpPr>
        <xdr:cNvPr id="432" name="直線コネクタ 431"/>
        <xdr:cNvCxnSpPr/>
      </xdr:nvCxnSpPr>
      <xdr:spPr>
        <a:xfrm>
          <a:off x="13893800" y="130396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9434</xdr:rowOff>
    </xdr:from>
    <xdr:to>
      <xdr:col>20</xdr:col>
      <xdr:colOff>158750</xdr:colOff>
      <xdr:row>76</xdr:row>
      <xdr:rowOff>9434</xdr:rowOff>
    </xdr:to>
    <xdr:cxnSp macro="">
      <xdr:nvCxnSpPr>
        <xdr:cNvPr id="435" name="直線コネクタ 434"/>
        <xdr:cNvCxnSpPr/>
      </xdr:nvCxnSpPr>
      <xdr:spPr>
        <a:xfrm>
          <a:off x="13004800" y="130396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85998</xdr:rowOff>
    </xdr:from>
    <xdr:to>
      <xdr:col>24</xdr:col>
      <xdr:colOff>82550</xdr:colOff>
      <xdr:row>77</xdr:row>
      <xdr:rowOff>16148</xdr:rowOff>
    </xdr:to>
    <xdr:sp macro="" textlink="">
      <xdr:nvSpPr>
        <xdr:cNvPr id="445" name="円/楕円 444"/>
        <xdr:cNvSpPr/>
      </xdr:nvSpPr>
      <xdr:spPr>
        <a:xfrm>
          <a:off x="16459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102525</xdr:rowOff>
    </xdr:from>
    <xdr:ext cx="762000" cy="259045"/>
    <xdr:sp macro="" textlink="">
      <xdr:nvSpPr>
        <xdr:cNvPr id="446" name="公債費以外該当値テキスト"/>
        <xdr:cNvSpPr txBox="1"/>
      </xdr:nvSpPr>
      <xdr:spPr>
        <a:xfrm>
          <a:off x="16598900" y="1296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14151</xdr:rowOff>
    </xdr:from>
    <xdr:to>
      <xdr:col>22</xdr:col>
      <xdr:colOff>615950</xdr:colOff>
      <xdr:row>76</xdr:row>
      <xdr:rowOff>115751</xdr:rowOff>
    </xdr:to>
    <xdr:sp macro="" textlink="">
      <xdr:nvSpPr>
        <xdr:cNvPr id="447" name="円/楕円 446"/>
        <xdr:cNvSpPr/>
      </xdr:nvSpPr>
      <xdr:spPr>
        <a:xfrm>
          <a:off x="15621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125928</xdr:rowOff>
    </xdr:from>
    <xdr:ext cx="736600" cy="259045"/>
    <xdr:sp macro="" textlink="">
      <xdr:nvSpPr>
        <xdr:cNvPr id="448" name="テキスト ボックス 447"/>
        <xdr:cNvSpPr txBox="1"/>
      </xdr:nvSpPr>
      <xdr:spPr>
        <a:xfrm>
          <a:off x="15290800" y="12813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43543</xdr:rowOff>
    </xdr:from>
    <xdr:to>
      <xdr:col>21</xdr:col>
      <xdr:colOff>412750</xdr:colOff>
      <xdr:row>76</xdr:row>
      <xdr:rowOff>145143</xdr:rowOff>
    </xdr:to>
    <xdr:sp macro="" textlink="">
      <xdr:nvSpPr>
        <xdr:cNvPr id="449" name="円/楕円 448"/>
        <xdr:cNvSpPr/>
      </xdr:nvSpPr>
      <xdr:spPr>
        <a:xfrm>
          <a:off x="14732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155320</xdr:rowOff>
    </xdr:from>
    <xdr:ext cx="762000" cy="259045"/>
    <xdr:sp macro="" textlink="">
      <xdr:nvSpPr>
        <xdr:cNvPr id="450" name="テキスト ボックス 449"/>
        <xdr:cNvSpPr txBox="1"/>
      </xdr:nvSpPr>
      <xdr:spPr>
        <a:xfrm>
          <a:off x="14401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130084</xdr:rowOff>
    </xdr:from>
    <xdr:to>
      <xdr:col>20</xdr:col>
      <xdr:colOff>209550</xdr:colOff>
      <xdr:row>76</xdr:row>
      <xdr:rowOff>60235</xdr:rowOff>
    </xdr:to>
    <xdr:sp macro="" textlink="">
      <xdr:nvSpPr>
        <xdr:cNvPr id="451" name="円/楕円 450"/>
        <xdr:cNvSpPr/>
      </xdr:nvSpPr>
      <xdr:spPr>
        <a:xfrm>
          <a:off x="13843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70411</xdr:rowOff>
    </xdr:from>
    <xdr:ext cx="762000" cy="259045"/>
    <xdr:sp macro="" textlink="">
      <xdr:nvSpPr>
        <xdr:cNvPr id="452" name="テキスト ボックス 451"/>
        <xdr:cNvSpPr txBox="1"/>
      </xdr:nvSpPr>
      <xdr:spPr>
        <a:xfrm>
          <a:off x="13512800" y="127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130084</xdr:rowOff>
    </xdr:from>
    <xdr:to>
      <xdr:col>19</xdr:col>
      <xdr:colOff>6350</xdr:colOff>
      <xdr:row>76</xdr:row>
      <xdr:rowOff>60235</xdr:rowOff>
    </xdr:to>
    <xdr:sp macro="" textlink="">
      <xdr:nvSpPr>
        <xdr:cNvPr id="453" name="円/楕円 452"/>
        <xdr:cNvSpPr/>
      </xdr:nvSpPr>
      <xdr:spPr>
        <a:xfrm>
          <a:off x="12954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70411</xdr:rowOff>
    </xdr:from>
    <xdr:ext cx="762000" cy="259045"/>
    <xdr:sp macro="" textlink="">
      <xdr:nvSpPr>
        <xdr:cNvPr id="454" name="テキスト ボックス 453"/>
        <xdr:cNvSpPr txBox="1"/>
      </xdr:nvSpPr>
      <xdr:spPr>
        <a:xfrm>
          <a:off x="12623800" y="127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長野県下條村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82065</xdr:rowOff>
    </xdr:from>
    <xdr:to>
      <xdr:col>4</xdr:col>
      <xdr:colOff>1117600</xdr:colOff>
      <xdr:row>18</xdr:row>
      <xdr:rowOff>84106</xdr:rowOff>
    </xdr:to>
    <xdr:cxnSp macro="">
      <xdr:nvCxnSpPr>
        <xdr:cNvPr id="47" name="直線コネクタ 46"/>
        <xdr:cNvCxnSpPr/>
      </xdr:nvCxnSpPr>
      <xdr:spPr bwMode="auto">
        <a:xfrm>
          <a:off x="5003800" y="3215790"/>
          <a:ext cx="647700" cy="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82065</xdr:rowOff>
    </xdr:from>
    <xdr:to>
      <xdr:col>4</xdr:col>
      <xdr:colOff>469900</xdr:colOff>
      <xdr:row>18</xdr:row>
      <xdr:rowOff>92537</xdr:rowOff>
    </xdr:to>
    <xdr:cxnSp macro="">
      <xdr:nvCxnSpPr>
        <xdr:cNvPr id="50" name="直線コネクタ 49"/>
        <xdr:cNvCxnSpPr/>
      </xdr:nvCxnSpPr>
      <xdr:spPr bwMode="auto">
        <a:xfrm flipV="1">
          <a:off x="4305300" y="3215790"/>
          <a:ext cx="698500" cy="10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92537</xdr:rowOff>
    </xdr:from>
    <xdr:to>
      <xdr:col>3</xdr:col>
      <xdr:colOff>904875</xdr:colOff>
      <xdr:row>18</xdr:row>
      <xdr:rowOff>96469</xdr:rowOff>
    </xdr:to>
    <xdr:cxnSp macro="">
      <xdr:nvCxnSpPr>
        <xdr:cNvPr id="53" name="直線コネクタ 52"/>
        <xdr:cNvCxnSpPr/>
      </xdr:nvCxnSpPr>
      <xdr:spPr bwMode="auto">
        <a:xfrm flipV="1">
          <a:off x="3606800" y="3226262"/>
          <a:ext cx="698500" cy="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96469</xdr:rowOff>
    </xdr:from>
    <xdr:to>
      <xdr:col>3</xdr:col>
      <xdr:colOff>206375</xdr:colOff>
      <xdr:row>18</xdr:row>
      <xdr:rowOff>101464</xdr:rowOff>
    </xdr:to>
    <xdr:cxnSp macro="">
      <xdr:nvCxnSpPr>
        <xdr:cNvPr id="56" name="直線コネクタ 55"/>
        <xdr:cNvCxnSpPr/>
      </xdr:nvCxnSpPr>
      <xdr:spPr bwMode="auto">
        <a:xfrm flipV="1">
          <a:off x="2908300" y="3230194"/>
          <a:ext cx="698500" cy="4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33306</xdr:rowOff>
    </xdr:from>
    <xdr:to>
      <xdr:col>5</xdr:col>
      <xdr:colOff>34925</xdr:colOff>
      <xdr:row>18</xdr:row>
      <xdr:rowOff>134906</xdr:rowOff>
    </xdr:to>
    <xdr:sp macro="" textlink="">
      <xdr:nvSpPr>
        <xdr:cNvPr id="66" name="円/楕円 65"/>
        <xdr:cNvSpPr/>
      </xdr:nvSpPr>
      <xdr:spPr bwMode="auto">
        <a:xfrm>
          <a:off x="5600700" y="316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113333</xdr:rowOff>
    </xdr:from>
    <xdr:ext cx="762000" cy="259045"/>
    <xdr:sp macro="" textlink="">
      <xdr:nvSpPr>
        <xdr:cNvPr id="67" name="人口1人当たり決算額の推移該当値テキスト130"/>
        <xdr:cNvSpPr txBox="1"/>
      </xdr:nvSpPr>
      <xdr:spPr>
        <a:xfrm>
          <a:off x="5740400" y="307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114,597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31265</xdr:rowOff>
    </xdr:from>
    <xdr:to>
      <xdr:col>4</xdr:col>
      <xdr:colOff>520700</xdr:colOff>
      <xdr:row>18</xdr:row>
      <xdr:rowOff>132865</xdr:rowOff>
    </xdr:to>
    <xdr:sp macro="" textlink="">
      <xdr:nvSpPr>
        <xdr:cNvPr id="68" name="円/楕円 67"/>
        <xdr:cNvSpPr/>
      </xdr:nvSpPr>
      <xdr:spPr bwMode="auto">
        <a:xfrm>
          <a:off x="4953000" y="316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117642</xdr:rowOff>
    </xdr:from>
    <xdr:ext cx="736600" cy="259045"/>
    <xdr:sp macro="" textlink="">
      <xdr:nvSpPr>
        <xdr:cNvPr id="69" name="テキスト ボックス 68"/>
        <xdr:cNvSpPr txBox="1"/>
      </xdr:nvSpPr>
      <xdr:spPr>
        <a:xfrm>
          <a:off x="4622800" y="3251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41737</xdr:rowOff>
    </xdr:from>
    <xdr:to>
      <xdr:col>3</xdr:col>
      <xdr:colOff>955675</xdr:colOff>
      <xdr:row>18</xdr:row>
      <xdr:rowOff>143337</xdr:rowOff>
    </xdr:to>
    <xdr:sp macro="" textlink="">
      <xdr:nvSpPr>
        <xdr:cNvPr id="70" name="円/楕円 69"/>
        <xdr:cNvSpPr/>
      </xdr:nvSpPr>
      <xdr:spPr bwMode="auto">
        <a:xfrm>
          <a:off x="4254500" y="317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128114</xdr:rowOff>
    </xdr:from>
    <xdr:ext cx="762000" cy="259045"/>
    <xdr:sp macro="" textlink="">
      <xdr:nvSpPr>
        <xdr:cNvPr id="71" name="テキスト ボックス 70"/>
        <xdr:cNvSpPr txBox="1"/>
      </xdr:nvSpPr>
      <xdr:spPr>
        <a:xfrm>
          <a:off x="3924300" y="326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110,909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45669</xdr:rowOff>
    </xdr:from>
    <xdr:to>
      <xdr:col>3</xdr:col>
      <xdr:colOff>257175</xdr:colOff>
      <xdr:row>18</xdr:row>
      <xdr:rowOff>147269</xdr:rowOff>
    </xdr:to>
    <xdr:sp macro="" textlink="">
      <xdr:nvSpPr>
        <xdr:cNvPr id="72" name="円/楕円 71"/>
        <xdr:cNvSpPr/>
      </xdr:nvSpPr>
      <xdr:spPr bwMode="auto">
        <a:xfrm>
          <a:off x="3556000" y="3179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132046</xdr:rowOff>
    </xdr:from>
    <xdr:ext cx="762000" cy="259045"/>
    <xdr:sp macro="" textlink="">
      <xdr:nvSpPr>
        <xdr:cNvPr id="73" name="テキスト ボックス 72"/>
        <xdr:cNvSpPr txBox="1"/>
      </xdr:nvSpPr>
      <xdr:spPr>
        <a:xfrm>
          <a:off x="3225800" y="326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109,189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50664</xdr:rowOff>
    </xdr:from>
    <xdr:to>
      <xdr:col>2</xdr:col>
      <xdr:colOff>692150</xdr:colOff>
      <xdr:row>18</xdr:row>
      <xdr:rowOff>152264</xdr:rowOff>
    </xdr:to>
    <xdr:sp macro="" textlink="">
      <xdr:nvSpPr>
        <xdr:cNvPr id="74" name="円/楕円 73"/>
        <xdr:cNvSpPr/>
      </xdr:nvSpPr>
      <xdr:spPr bwMode="auto">
        <a:xfrm>
          <a:off x="2857500" y="3184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137041</xdr:rowOff>
    </xdr:from>
    <xdr:ext cx="762000" cy="259045"/>
    <xdr:sp macro="" textlink="">
      <xdr:nvSpPr>
        <xdr:cNvPr id="75" name="テキスト ボックス 74"/>
        <xdr:cNvSpPr txBox="1"/>
      </xdr:nvSpPr>
      <xdr:spPr>
        <a:xfrm>
          <a:off x="2527300" y="32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152237</xdr:rowOff>
    </xdr:from>
    <xdr:to>
      <xdr:col>4</xdr:col>
      <xdr:colOff>1117600</xdr:colOff>
      <xdr:row>37</xdr:row>
      <xdr:rowOff>11662</xdr:rowOff>
    </xdr:to>
    <xdr:cxnSp macro="">
      <xdr:nvCxnSpPr>
        <xdr:cNvPr id="106" name="直線コネクタ 105"/>
        <xdr:cNvCxnSpPr/>
      </xdr:nvCxnSpPr>
      <xdr:spPr bwMode="auto">
        <a:xfrm flipV="1">
          <a:off x="5003800" y="7105487"/>
          <a:ext cx="647700" cy="3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11662</xdr:rowOff>
    </xdr:from>
    <xdr:to>
      <xdr:col>4</xdr:col>
      <xdr:colOff>469900</xdr:colOff>
      <xdr:row>37</xdr:row>
      <xdr:rowOff>19819</xdr:rowOff>
    </xdr:to>
    <xdr:cxnSp macro="">
      <xdr:nvCxnSpPr>
        <xdr:cNvPr id="109" name="直線コネクタ 108"/>
        <xdr:cNvCxnSpPr/>
      </xdr:nvCxnSpPr>
      <xdr:spPr bwMode="auto">
        <a:xfrm flipV="1">
          <a:off x="4305300" y="7136362"/>
          <a:ext cx="698500" cy="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170466</xdr:rowOff>
    </xdr:from>
    <xdr:to>
      <xdr:col>3</xdr:col>
      <xdr:colOff>904875</xdr:colOff>
      <xdr:row>37</xdr:row>
      <xdr:rowOff>19819</xdr:rowOff>
    </xdr:to>
    <xdr:cxnSp macro="">
      <xdr:nvCxnSpPr>
        <xdr:cNvPr id="112" name="直線コネクタ 111"/>
        <xdr:cNvCxnSpPr/>
      </xdr:nvCxnSpPr>
      <xdr:spPr bwMode="auto">
        <a:xfrm>
          <a:off x="3606800" y="7123716"/>
          <a:ext cx="6985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166698</xdr:rowOff>
    </xdr:from>
    <xdr:to>
      <xdr:col>3</xdr:col>
      <xdr:colOff>206375</xdr:colOff>
      <xdr:row>36</xdr:row>
      <xdr:rowOff>170466</xdr:rowOff>
    </xdr:to>
    <xdr:cxnSp macro="">
      <xdr:nvCxnSpPr>
        <xdr:cNvPr id="115" name="直線コネクタ 114"/>
        <xdr:cNvCxnSpPr/>
      </xdr:nvCxnSpPr>
      <xdr:spPr bwMode="auto">
        <a:xfrm>
          <a:off x="2908300" y="7119948"/>
          <a:ext cx="698500" cy="3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101437</xdr:rowOff>
    </xdr:from>
    <xdr:to>
      <xdr:col>5</xdr:col>
      <xdr:colOff>34925</xdr:colOff>
      <xdr:row>37</xdr:row>
      <xdr:rowOff>31587</xdr:rowOff>
    </xdr:to>
    <xdr:sp macro="" textlink="">
      <xdr:nvSpPr>
        <xdr:cNvPr id="125" name="円/楕円 124"/>
        <xdr:cNvSpPr/>
      </xdr:nvSpPr>
      <xdr:spPr bwMode="auto">
        <a:xfrm>
          <a:off x="5600700" y="705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73514</xdr:rowOff>
    </xdr:from>
    <xdr:ext cx="762000" cy="259045"/>
    <xdr:sp macro="" textlink="">
      <xdr:nvSpPr>
        <xdr:cNvPr id="126" name="人口1人当たり決算額の推移該当値テキスト445"/>
        <xdr:cNvSpPr txBox="1"/>
      </xdr:nvSpPr>
      <xdr:spPr>
        <a:xfrm>
          <a:off x="5740400" y="702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-18,020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132312</xdr:rowOff>
    </xdr:from>
    <xdr:to>
      <xdr:col>4</xdr:col>
      <xdr:colOff>520700</xdr:colOff>
      <xdr:row>37</xdr:row>
      <xdr:rowOff>62462</xdr:rowOff>
    </xdr:to>
    <xdr:sp macro="" textlink="">
      <xdr:nvSpPr>
        <xdr:cNvPr id="127" name="円/楕円 126"/>
        <xdr:cNvSpPr/>
      </xdr:nvSpPr>
      <xdr:spPr bwMode="auto">
        <a:xfrm>
          <a:off x="4953000" y="708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47239</xdr:rowOff>
    </xdr:from>
    <xdr:ext cx="736600" cy="259045"/>
    <xdr:sp macro="" textlink="">
      <xdr:nvSpPr>
        <xdr:cNvPr id="128" name="テキスト ボックス 127"/>
        <xdr:cNvSpPr txBox="1"/>
      </xdr:nvSpPr>
      <xdr:spPr>
        <a:xfrm>
          <a:off x="4622800" y="717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140469</xdr:rowOff>
    </xdr:from>
    <xdr:to>
      <xdr:col>3</xdr:col>
      <xdr:colOff>955675</xdr:colOff>
      <xdr:row>37</xdr:row>
      <xdr:rowOff>70619</xdr:rowOff>
    </xdr:to>
    <xdr:sp macro="" textlink="">
      <xdr:nvSpPr>
        <xdr:cNvPr id="129" name="円/楕円 128"/>
        <xdr:cNvSpPr/>
      </xdr:nvSpPr>
      <xdr:spPr bwMode="auto">
        <a:xfrm>
          <a:off x="4254500" y="709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55396</xdr:rowOff>
    </xdr:from>
    <xdr:ext cx="762000" cy="259045"/>
    <xdr:sp macro="" textlink="">
      <xdr:nvSpPr>
        <xdr:cNvPr id="130" name="テキスト ボックス 129"/>
        <xdr:cNvSpPr txBox="1"/>
      </xdr:nvSpPr>
      <xdr:spPr>
        <a:xfrm>
          <a:off x="3924300" y="71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-26,557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119666</xdr:rowOff>
    </xdr:from>
    <xdr:to>
      <xdr:col>3</xdr:col>
      <xdr:colOff>257175</xdr:colOff>
      <xdr:row>37</xdr:row>
      <xdr:rowOff>49816</xdr:rowOff>
    </xdr:to>
    <xdr:sp macro="" textlink="">
      <xdr:nvSpPr>
        <xdr:cNvPr id="131" name="円/楕円 130"/>
        <xdr:cNvSpPr/>
      </xdr:nvSpPr>
      <xdr:spPr bwMode="auto">
        <a:xfrm>
          <a:off x="3556000" y="7072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34593</xdr:rowOff>
    </xdr:from>
    <xdr:ext cx="762000" cy="259045"/>
    <xdr:sp macro="" textlink="">
      <xdr:nvSpPr>
        <xdr:cNvPr id="132" name="テキスト ボックス 131"/>
        <xdr:cNvSpPr txBox="1"/>
      </xdr:nvSpPr>
      <xdr:spPr>
        <a:xfrm>
          <a:off x="3225800" y="715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-22,007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115898</xdr:rowOff>
    </xdr:from>
    <xdr:to>
      <xdr:col>2</xdr:col>
      <xdr:colOff>692150</xdr:colOff>
      <xdr:row>37</xdr:row>
      <xdr:rowOff>46048</xdr:rowOff>
    </xdr:to>
    <xdr:sp macro="" textlink="">
      <xdr:nvSpPr>
        <xdr:cNvPr id="133" name="円/楕円 132"/>
        <xdr:cNvSpPr/>
      </xdr:nvSpPr>
      <xdr:spPr bwMode="auto">
        <a:xfrm>
          <a:off x="2857500" y="706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30825</xdr:rowOff>
    </xdr:from>
    <xdr:ext cx="762000" cy="259045"/>
    <xdr:sp macro="" textlink="">
      <xdr:nvSpPr>
        <xdr:cNvPr id="134" name="テキスト ボックス 133"/>
        <xdr:cNvSpPr txBox="1"/>
      </xdr:nvSpPr>
      <xdr:spPr>
        <a:xfrm>
          <a:off x="2527300" y="715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3,856
3,818
38.12
2,774,781
2,507,775
254,567
1,705,363
1,031,476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154098</xdr:rowOff>
    </xdr:from>
    <xdr:to>
      <xdr:col>6</xdr:col>
      <xdr:colOff>511175</xdr:colOff>
      <xdr:row>39</xdr:row>
      <xdr:rowOff>164696</xdr:rowOff>
    </xdr:to>
    <xdr:cxnSp macro="">
      <xdr:nvCxnSpPr>
        <xdr:cNvPr id="63" name="直線コネクタ 62"/>
        <xdr:cNvCxnSpPr/>
      </xdr:nvCxnSpPr>
      <xdr:spPr>
        <a:xfrm>
          <a:off x="3797300" y="6840648"/>
          <a:ext cx="8382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154098</xdr:rowOff>
    </xdr:from>
    <xdr:to>
      <xdr:col>5</xdr:col>
      <xdr:colOff>358775</xdr:colOff>
      <xdr:row>39</xdr:row>
      <xdr:rowOff>164787</xdr:rowOff>
    </xdr:to>
    <xdr:cxnSp macro="">
      <xdr:nvCxnSpPr>
        <xdr:cNvPr id="66" name="直線コネクタ 65"/>
        <xdr:cNvCxnSpPr/>
      </xdr:nvCxnSpPr>
      <xdr:spPr>
        <a:xfrm flipV="1">
          <a:off x="2908300" y="6840648"/>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164787</xdr:rowOff>
    </xdr:from>
    <xdr:to>
      <xdr:col>4</xdr:col>
      <xdr:colOff>155575</xdr:colOff>
      <xdr:row>40</xdr:row>
      <xdr:rowOff>4163</xdr:rowOff>
    </xdr:to>
    <xdr:cxnSp macro="">
      <xdr:nvCxnSpPr>
        <xdr:cNvPr id="69" name="直線コネクタ 68"/>
        <xdr:cNvCxnSpPr/>
      </xdr:nvCxnSpPr>
      <xdr:spPr>
        <a:xfrm flipV="1">
          <a:off x="2019300" y="6851337"/>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40</xdr:row>
      <xdr:rowOff>2449</xdr:rowOff>
    </xdr:from>
    <xdr:to>
      <xdr:col>2</xdr:col>
      <xdr:colOff>638175</xdr:colOff>
      <xdr:row>40</xdr:row>
      <xdr:rowOff>4163</xdr:rowOff>
    </xdr:to>
    <xdr:cxnSp macro="">
      <xdr:nvCxnSpPr>
        <xdr:cNvPr id="72" name="直線コネクタ 71"/>
        <xdr:cNvCxnSpPr/>
      </xdr:nvCxnSpPr>
      <xdr:spPr>
        <a:xfrm>
          <a:off x="1130300" y="686044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113896</xdr:rowOff>
    </xdr:from>
    <xdr:to>
      <xdr:col>6</xdr:col>
      <xdr:colOff>561975</xdr:colOff>
      <xdr:row>40</xdr:row>
      <xdr:rowOff>44046</xdr:rowOff>
    </xdr:to>
    <xdr:sp macro="" textlink="">
      <xdr:nvSpPr>
        <xdr:cNvPr id="82" name="円/楕円 81"/>
        <xdr:cNvSpPr/>
      </xdr:nvSpPr>
      <xdr:spPr>
        <a:xfrm>
          <a:off x="4584700" y="68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39</xdr:row>
      <xdr:rowOff>28823</xdr:rowOff>
    </xdr:from>
    <xdr:ext cx="534377" cy="259045"/>
    <xdr:sp macro="" textlink="">
      <xdr:nvSpPr>
        <xdr:cNvPr id="83" name="人件費該当値テキスト"/>
        <xdr:cNvSpPr txBox="1"/>
      </xdr:nvSpPr>
      <xdr:spPr>
        <a:xfrm>
          <a:off x="4686300" y="671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79,846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103298</xdr:rowOff>
    </xdr:from>
    <xdr:to>
      <xdr:col>5</xdr:col>
      <xdr:colOff>409575</xdr:colOff>
      <xdr:row>40</xdr:row>
      <xdr:rowOff>33448</xdr:rowOff>
    </xdr:to>
    <xdr:sp macro="" textlink="">
      <xdr:nvSpPr>
        <xdr:cNvPr id="84" name="円/楕円 83"/>
        <xdr:cNvSpPr/>
      </xdr:nvSpPr>
      <xdr:spPr>
        <a:xfrm>
          <a:off x="3746500" y="67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40</xdr:row>
      <xdr:rowOff>24575</xdr:rowOff>
    </xdr:from>
    <xdr:ext cx="534377" cy="259045"/>
    <xdr:sp macro="" textlink="">
      <xdr:nvSpPr>
        <xdr:cNvPr id="85" name="テキスト ボックス 84"/>
        <xdr:cNvSpPr txBox="1"/>
      </xdr:nvSpPr>
      <xdr:spPr>
        <a:xfrm>
          <a:off x="3530111" y="688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83,091</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113987</xdr:rowOff>
    </xdr:from>
    <xdr:to>
      <xdr:col>4</xdr:col>
      <xdr:colOff>206375</xdr:colOff>
      <xdr:row>40</xdr:row>
      <xdr:rowOff>44137</xdr:rowOff>
    </xdr:to>
    <xdr:sp macro="" textlink="">
      <xdr:nvSpPr>
        <xdr:cNvPr id="86" name="円/楕円 85"/>
        <xdr:cNvSpPr/>
      </xdr:nvSpPr>
      <xdr:spPr>
        <a:xfrm>
          <a:off x="2857500" y="680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40</xdr:row>
      <xdr:rowOff>35264</xdr:rowOff>
    </xdr:from>
    <xdr:ext cx="534377" cy="259045"/>
    <xdr:sp macro="" textlink="">
      <xdr:nvSpPr>
        <xdr:cNvPr id="87" name="テキスト ボックス 86"/>
        <xdr:cNvSpPr txBox="1"/>
      </xdr:nvSpPr>
      <xdr:spPr>
        <a:xfrm>
          <a:off x="2641111" y="689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79,818</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124813</xdr:rowOff>
    </xdr:from>
    <xdr:to>
      <xdr:col>3</xdr:col>
      <xdr:colOff>3175</xdr:colOff>
      <xdr:row>40</xdr:row>
      <xdr:rowOff>54963</xdr:rowOff>
    </xdr:to>
    <xdr:sp macro="" textlink="">
      <xdr:nvSpPr>
        <xdr:cNvPr id="88" name="円/楕円 87"/>
        <xdr:cNvSpPr/>
      </xdr:nvSpPr>
      <xdr:spPr>
        <a:xfrm>
          <a:off x="1968500" y="68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40</xdr:row>
      <xdr:rowOff>46090</xdr:rowOff>
    </xdr:from>
    <xdr:ext cx="534377" cy="259045"/>
    <xdr:sp macro="" textlink="">
      <xdr:nvSpPr>
        <xdr:cNvPr id="89" name="テキスト ボックス 88"/>
        <xdr:cNvSpPr txBox="1"/>
      </xdr:nvSpPr>
      <xdr:spPr>
        <a:xfrm>
          <a:off x="1752111" y="690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76,503</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123099</xdr:rowOff>
    </xdr:from>
    <xdr:to>
      <xdr:col>1</xdr:col>
      <xdr:colOff>485775</xdr:colOff>
      <xdr:row>40</xdr:row>
      <xdr:rowOff>53249</xdr:rowOff>
    </xdr:to>
    <xdr:sp macro="" textlink="">
      <xdr:nvSpPr>
        <xdr:cNvPr id="90" name="円/楕円 89"/>
        <xdr:cNvSpPr/>
      </xdr:nvSpPr>
      <xdr:spPr>
        <a:xfrm>
          <a:off x="1079500" y="680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40</xdr:row>
      <xdr:rowOff>44376</xdr:rowOff>
    </xdr:from>
    <xdr:ext cx="534377" cy="259045"/>
    <xdr:sp macro="" textlink="">
      <xdr:nvSpPr>
        <xdr:cNvPr id="91" name="テキスト ボックス 90"/>
        <xdr:cNvSpPr txBox="1"/>
      </xdr:nvSpPr>
      <xdr:spPr>
        <a:xfrm>
          <a:off x="863111" y="690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88012</xdr:rowOff>
    </xdr:from>
    <xdr:to>
      <xdr:col>6</xdr:col>
      <xdr:colOff>511175</xdr:colOff>
      <xdr:row>58</xdr:row>
      <xdr:rowOff>98598</xdr:rowOff>
    </xdr:to>
    <xdr:cxnSp macro="">
      <xdr:nvCxnSpPr>
        <xdr:cNvPr id="122" name="直線コネクタ 121"/>
        <xdr:cNvCxnSpPr/>
      </xdr:nvCxnSpPr>
      <xdr:spPr>
        <a:xfrm flipV="1">
          <a:off x="3797300" y="10032112"/>
          <a:ext cx="838200" cy="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98598</xdr:rowOff>
    </xdr:from>
    <xdr:to>
      <xdr:col>5</xdr:col>
      <xdr:colOff>358775</xdr:colOff>
      <xdr:row>58</xdr:row>
      <xdr:rowOff>118749</xdr:rowOff>
    </xdr:to>
    <xdr:cxnSp macro="">
      <xdr:nvCxnSpPr>
        <xdr:cNvPr id="125" name="直線コネクタ 124"/>
        <xdr:cNvCxnSpPr/>
      </xdr:nvCxnSpPr>
      <xdr:spPr>
        <a:xfrm flipV="1">
          <a:off x="2908300" y="10042698"/>
          <a:ext cx="8890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118749</xdr:rowOff>
    </xdr:from>
    <xdr:to>
      <xdr:col>4</xdr:col>
      <xdr:colOff>155575</xdr:colOff>
      <xdr:row>58</xdr:row>
      <xdr:rowOff>133079</xdr:rowOff>
    </xdr:to>
    <xdr:cxnSp macro="">
      <xdr:nvCxnSpPr>
        <xdr:cNvPr id="128" name="直線コネクタ 127"/>
        <xdr:cNvCxnSpPr/>
      </xdr:nvCxnSpPr>
      <xdr:spPr>
        <a:xfrm flipV="1">
          <a:off x="2019300" y="10062849"/>
          <a:ext cx="889000" cy="1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132599</xdr:rowOff>
    </xdr:from>
    <xdr:to>
      <xdr:col>2</xdr:col>
      <xdr:colOff>638175</xdr:colOff>
      <xdr:row>58</xdr:row>
      <xdr:rowOff>133079</xdr:rowOff>
    </xdr:to>
    <xdr:cxnSp macro="">
      <xdr:nvCxnSpPr>
        <xdr:cNvPr id="131" name="直線コネクタ 130"/>
        <xdr:cNvCxnSpPr/>
      </xdr:nvCxnSpPr>
      <xdr:spPr>
        <a:xfrm>
          <a:off x="1130300" y="10076699"/>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37212</xdr:rowOff>
    </xdr:from>
    <xdr:to>
      <xdr:col>6</xdr:col>
      <xdr:colOff>561975</xdr:colOff>
      <xdr:row>58</xdr:row>
      <xdr:rowOff>138812</xdr:rowOff>
    </xdr:to>
    <xdr:sp macro="" textlink="">
      <xdr:nvSpPr>
        <xdr:cNvPr id="141" name="円/楕円 140"/>
        <xdr:cNvSpPr/>
      </xdr:nvSpPr>
      <xdr:spPr>
        <a:xfrm>
          <a:off x="4584700" y="99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123589</xdr:rowOff>
    </xdr:from>
    <xdr:ext cx="599010" cy="259045"/>
    <xdr:sp macro="" textlink="">
      <xdr:nvSpPr>
        <xdr:cNvPr id="142" name="物件費該当値テキスト"/>
        <xdr:cNvSpPr txBox="1"/>
      </xdr:nvSpPr>
      <xdr:spPr>
        <a:xfrm>
          <a:off x="4686300" y="989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111,655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47798</xdr:rowOff>
    </xdr:from>
    <xdr:to>
      <xdr:col>5</xdr:col>
      <xdr:colOff>409575</xdr:colOff>
      <xdr:row>58</xdr:row>
      <xdr:rowOff>149398</xdr:rowOff>
    </xdr:to>
    <xdr:sp macro="" textlink="">
      <xdr:nvSpPr>
        <xdr:cNvPr id="143" name="円/楕円 142"/>
        <xdr:cNvSpPr/>
      </xdr:nvSpPr>
      <xdr:spPr>
        <a:xfrm>
          <a:off x="3746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140525</xdr:rowOff>
    </xdr:from>
    <xdr:ext cx="599010" cy="259045"/>
    <xdr:sp macro="" textlink="">
      <xdr:nvSpPr>
        <xdr:cNvPr id="144" name="テキスト ボックス 143"/>
        <xdr:cNvSpPr txBox="1"/>
      </xdr:nvSpPr>
      <xdr:spPr>
        <a:xfrm>
          <a:off x="3497794" y="1008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67949</xdr:rowOff>
    </xdr:from>
    <xdr:to>
      <xdr:col>4</xdr:col>
      <xdr:colOff>206375</xdr:colOff>
      <xdr:row>58</xdr:row>
      <xdr:rowOff>169549</xdr:rowOff>
    </xdr:to>
    <xdr:sp macro="" textlink="">
      <xdr:nvSpPr>
        <xdr:cNvPr id="145" name="円/楕円 144"/>
        <xdr:cNvSpPr/>
      </xdr:nvSpPr>
      <xdr:spPr>
        <a:xfrm>
          <a:off x="2857500" y="100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160676</xdr:rowOff>
    </xdr:from>
    <xdr:ext cx="534377" cy="259045"/>
    <xdr:sp macro="" textlink="">
      <xdr:nvSpPr>
        <xdr:cNvPr id="146" name="テキスト ボックス 145"/>
        <xdr:cNvSpPr txBox="1"/>
      </xdr:nvSpPr>
      <xdr:spPr>
        <a:xfrm>
          <a:off x="2641111" y="101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82279</xdr:rowOff>
    </xdr:from>
    <xdr:to>
      <xdr:col>3</xdr:col>
      <xdr:colOff>3175</xdr:colOff>
      <xdr:row>59</xdr:row>
      <xdr:rowOff>12429</xdr:rowOff>
    </xdr:to>
    <xdr:sp macro="" textlink="">
      <xdr:nvSpPr>
        <xdr:cNvPr id="147" name="円/楕円 146"/>
        <xdr:cNvSpPr/>
      </xdr:nvSpPr>
      <xdr:spPr>
        <a:xfrm>
          <a:off x="1968500" y="100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3556</xdr:rowOff>
    </xdr:from>
    <xdr:ext cx="534377" cy="259045"/>
    <xdr:sp macro="" textlink="">
      <xdr:nvSpPr>
        <xdr:cNvPr id="148" name="テキスト ボックス 147"/>
        <xdr:cNvSpPr txBox="1"/>
      </xdr:nvSpPr>
      <xdr:spPr>
        <a:xfrm>
          <a:off x="1752111" y="101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81799</xdr:rowOff>
    </xdr:from>
    <xdr:to>
      <xdr:col>1</xdr:col>
      <xdr:colOff>485775</xdr:colOff>
      <xdr:row>59</xdr:row>
      <xdr:rowOff>11949</xdr:rowOff>
    </xdr:to>
    <xdr:sp macro="" textlink="">
      <xdr:nvSpPr>
        <xdr:cNvPr id="149" name="円/楕円 148"/>
        <xdr:cNvSpPr/>
      </xdr:nvSpPr>
      <xdr:spPr>
        <a:xfrm>
          <a:off x="1079500" y="100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3076</xdr:rowOff>
    </xdr:from>
    <xdr:ext cx="534377" cy="259045"/>
    <xdr:sp macro="" textlink="">
      <xdr:nvSpPr>
        <xdr:cNvPr id="150" name="テキスト ボックス 149"/>
        <xdr:cNvSpPr txBox="1"/>
      </xdr:nvSpPr>
      <xdr:spPr>
        <a:xfrm>
          <a:off x="863111" y="1011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108077</xdr:rowOff>
    </xdr:from>
    <xdr:to>
      <xdr:col>6</xdr:col>
      <xdr:colOff>511175</xdr:colOff>
      <xdr:row>78</xdr:row>
      <xdr:rowOff>108102</xdr:rowOff>
    </xdr:to>
    <xdr:cxnSp macro="">
      <xdr:nvCxnSpPr>
        <xdr:cNvPr id="179" name="直線コネクタ 178"/>
        <xdr:cNvCxnSpPr/>
      </xdr:nvCxnSpPr>
      <xdr:spPr>
        <a:xfrm>
          <a:off x="3797300" y="13481177"/>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83438</xdr:rowOff>
    </xdr:from>
    <xdr:to>
      <xdr:col>5</xdr:col>
      <xdr:colOff>358775</xdr:colOff>
      <xdr:row>78</xdr:row>
      <xdr:rowOff>108077</xdr:rowOff>
    </xdr:to>
    <xdr:cxnSp macro="">
      <xdr:nvCxnSpPr>
        <xdr:cNvPr id="182" name="直線コネクタ 181"/>
        <xdr:cNvCxnSpPr/>
      </xdr:nvCxnSpPr>
      <xdr:spPr>
        <a:xfrm>
          <a:off x="2908300" y="13456538"/>
          <a:ext cx="889000" cy="2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33235</xdr:rowOff>
    </xdr:from>
    <xdr:to>
      <xdr:col>4</xdr:col>
      <xdr:colOff>155575</xdr:colOff>
      <xdr:row>78</xdr:row>
      <xdr:rowOff>83438</xdr:rowOff>
    </xdr:to>
    <xdr:cxnSp macro="">
      <xdr:nvCxnSpPr>
        <xdr:cNvPr id="185" name="直線コネクタ 184"/>
        <xdr:cNvCxnSpPr/>
      </xdr:nvCxnSpPr>
      <xdr:spPr>
        <a:xfrm>
          <a:off x="2019300" y="13406335"/>
          <a:ext cx="889000" cy="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33235</xdr:rowOff>
    </xdr:from>
    <xdr:to>
      <xdr:col>2</xdr:col>
      <xdr:colOff>638175</xdr:colOff>
      <xdr:row>78</xdr:row>
      <xdr:rowOff>53797</xdr:rowOff>
    </xdr:to>
    <xdr:cxnSp macro="">
      <xdr:nvCxnSpPr>
        <xdr:cNvPr id="188" name="直線コネクタ 187"/>
        <xdr:cNvCxnSpPr/>
      </xdr:nvCxnSpPr>
      <xdr:spPr>
        <a:xfrm flipV="1">
          <a:off x="1130300" y="13406335"/>
          <a:ext cx="889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57302</xdr:rowOff>
    </xdr:from>
    <xdr:to>
      <xdr:col>6</xdr:col>
      <xdr:colOff>561975</xdr:colOff>
      <xdr:row>78</xdr:row>
      <xdr:rowOff>158902</xdr:rowOff>
    </xdr:to>
    <xdr:sp macro="" textlink="">
      <xdr:nvSpPr>
        <xdr:cNvPr id="198" name="円/楕円 197"/>
        <xdr:cNvSpPr/>
      </xdr:nvSpPr>
      <xdr:spPr>
        <a:xfrm>
          <a:off x="4584700" y="134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143679</xdr:rowOff>
    </xdr:from>
    <xdr:ext cx="469744" cy="259045"/>
    <xdr:sp macro="" textlink="">
      <xdr:nvSpPr>
        <xdr:cNvPr id="199" name="維持補修費該当値テキスト"/>
        <xdr:cNvSpPr txBox="1"/>
      </xdr:nvSpPr>
      <xdr:spPr>
        <a:xfrm>
          <a:off x="4686300"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57277</xdr:rowOff>
    </xdr:from>
    <xdr:to>
      <xdr:col>5</xdr:col>
      <xdr:colOff>409575</xdr:colOff>
      <xdr:row>78</xdr:row>
      <xdr:rowOff>158877</xdr:rowOff>
    </xdr:to>
    <xdr:sp macro="" textlink="">
      <xdr:nvSpPr>
        <xdr:cNvPr id="200" name="円/楕円 199"/>
        <xdr:cNvSpPr/>
      </xdr:nvSpPr>
      <xdr:spPr>
        <a:xfrm>
          <a:off x="3746500" y="134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150004</xdr:rowOff>
    </xdr:from>
    <xdr:ext cx="469744" cy="259045"/>
    <xdr:sp macro="" textlink="">
      <xdr:nvSpPr>
        <xdr:cNvPr id="201" name="テキスト ボックス 200"/>
        <xdr:cNvSpPr txBox="1"/>
      </xdr:nvSpPr>
      <xdr:spPr>
        <a:xfrm>
          <a:off x="3562427" y="135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32638</xdr:rowOff>
    </xdr:from>
    <xdr:to>
      <xdr:col>4</xdr:col>
      <xdr:colOff>206375</xdr:colOff>
      <xdr:row>78</xdr:row>
      <xdr:rowOff>134238</xdr:rowOff>
    </xdr:to>
    <xdr:sp macro="" textlink="">
      <xdr:nvSpPr>
        <xdr:cNvPr id="202" name="円/楕円 201"/>
        <xdr:cNvSpPr/>
      </xdr:nvSpPr>
      <xdr:spPr>
        <a:xfrm>
          <a:off x="2857500" y="134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125365</xdr:rowOff>
    </xdr:from>
    <xdr:ext cx="534377" cy="259045"/>
    <xdr:sp macro="" textlink="">
      <xdr:nvSpPr>
        <xdr:cNvPr id="203" name="テキスト ボックス 202"/>
        <xdr:cNvSpPr txBox="1"/>
      </xdr:nvSpPr>
      <xdr:spPr>
        <a:xfrm>
          <a:off x="2641111" y="1349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153885</xdr:rowOff>
    </xdr:from>
    <xdr:to>
      <xdr:col>3</xdr:col>
      <xdr:colOff>3175</xdr:colOff>
      <xdr:row>78</xdr:row>
      <xdr:rowOff>84035</xdr:rowOff>
    </xdr:to>
    <xdr:sp macro="" textlink="">
      <xdr:nvSpPr>
        <xdr:cNvPr id="204" name="円/楕円 203"/>
        <xdr:cNvSpPr/>
      </xdr:nvSpPr>
      <xdr:spPr>
        <a:xfrm>
          <a:off x="1968500" y="133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75162</xdr:rowOff>
    </xdr:from>
    <xdr:ext cx="534377" cy="259045"/>
    <xdr:sp macro="" textlink="">
      <xdr:nvSpPr>
        <xdr:cNvPr id="205" name="テキスト ボックス 204"/>
        <xdr:cNvSpPr txBox="1"/>
      </xdr:nvSpPr>
      <xdr:spPr>
        <a:xfrm>
          <a:off x="1752111" y="134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2997</xdr:rowOff>
    </xdr:from>
    <xdr:to>
      <xdr:col>1</xdr:col>
      <xdr:colOff>485775</xdr:colOff>
      <xdr:row>78</xdr:row>
      <xdr:rowOff>104597</xdr:rowOff>
    </xdr:to>
    <xdr:sp macro="" textlink="">
      <xdr:nvSpPr>
        <xdr:cNvPr id="206" name="円/楕円 205"/>
        <xdr:cNvSpPr/>
      </xdr:nvSpPr>
      <xdr:spPr>
        <a:xfrm>
          <a:off x="1079500" y="133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95724</xdr:rowOff>
    </xdr:from>
    <xdr:ext cx="534377" cy="259045"/>
    <xdr:sp macro="" textlink="">
      <xdr:nvSpPr>
        <xdr:cNvPr id="207" name="テキスト ボックス 206"/>
        <xdr:cNvSpPr txBox="1"/>
      </xdr:nvSpPr>
      <xdr:spPr>
        <a:xfrm>
          <a:off x="863111" y="1346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86185</xdr:rowOff>
    </xdr:from>
    <xdr:to>
      <xdr:col>6</xdr:col>
      <xdr:colOff>511175</xdr:colOff>
      <xdr:row>97</xdr:row>
      <xdr:rowOff>104017</xdr:rowOff>
    </xdr:to>
    <xdr:cxnSp macro="">
      <xdr:nvCxnSpPr>
        <xdr:cNvPr id="239" name="直線コネクタ 238"/>
        <xdr:cNvCxnSpPr/>
      </xdr:nvCxnSpPr>
      <xdr:spPr>
        <a:xfrm flipV="1">
          <a:off x="3797300" y="16716835"/>
          <a:ext cx="8382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75093</xdr:rowOff>
    </xdr:from>
    <xdr:to>
      <xdr:col>5</xdr:col>
      <xdr:colOff>358775</xdr:colOff>
      <xdr:row>97</xdr:row>
      <xdr:rowOff>104017</xdr:rowOff>
    </xdr:to>
    <xdr:cxnSp macro="">
      <xdr:nvCxnSpPr>
        <xdr:cNvPr id="242" name="直線コネクタ 241"/>
        <xdr:cNvCxnSpPr/>
      </xdr:nvCxnSpPr>
      <xdr:spPr>
        <a:xfrm>
          <a:off x="2908300" y="16705743"/>
          <a:ext cx="889000" cy="2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75093</xdr:rowOff>
    </xdr:from>
    <xdr:to>
      <xdr:col>4</xdr:col>
      <xdr:colOff>155575</xdr:colOff>
      <xdr:row>97</xdr:row>
      <xdr:rowOff>136576</xdr:rowOff>
    </xdr:to>
    <xdr:cxnSp macro="">
      <xdr:nvCxnSpPr>
        <xdr:cNvPr id="245" name="直線コネクタ 244"/>
        <xdr:cNvCxnSpPr/>
      </xdr:nvCxnSpPr>
      <xdr:spPr>
        <a:xfrm flipV="1">
          <a:off x="2019300" y="16705743"/>
          <a:ext cx="889000" cy="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99673</xdr:rowOff>
    </xdr:from>
    <xdr:to>
      <xdr:col>2</xdr:col>
      <xdr:colOff>638175</xdr:colOff>
      <xdr:row>97</xdr:row>
      <xdr:rowOff>136576</xdr:rowOff>
    </xdr:to>
    <xdr:cxnSp macro="">
      <xdr:nvCxnSpPr>
        <xdr:cNvPr id="248" name="直線コネクタ 247"/>
        <xdr:cNvCxnSpPr/>
      </xdr:nvCxnSpPr>
      <xdr:spPr>
        <a:xfrm>
          <a:off x="1130300" y="16730323"/>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35385</xdr:rowOff>
    </xdr:from>
    <xdr:to>
      <xdr:col>6</xdr:col>
      <xdr:colOff>561975</xdr:colOff>
      <xdr:row>97</xdr:row>
      <xdr:rowOff>136985</xdr:rowOff>
    </xdr:to>
    <xdr:sp macro="" textlink="">
      <xdr:nvSpPr>
        <xdr:cNvPr id="258" name="円/楕円 257"/>
        <xdr:cNvSpPr/>
      </xdr:nvSpPr>
      <xdr:spPr>
        <a:xfrm>
          <a:off x="4584700" y="166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13812</xdr:rowOff>
    </xdr:from>
    <xdr:ext cx="534377" cy="259045"/>
    <xdr:sp macro="" textlink="">
      <xdr:nvSpPr>
        <xdr:cNvPr id="259" name="扶助費該当値テキスト"/>
        <xdr:cNvSpPr txBox="1"/>
      </xdr:nvSpPr>
      <xdr:spPr>
        <a:xfrm>
          <a:off x="4686300" y="166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53217</xdr:rowOff>
    </xdr:from>
    <xdr:to>
      <xdr:col>5</xdr:col>
      <xdr:colOff>409575</xdr:colOff>
      <xdr:row>97</xdr:row>
      <xdr:rowOff>154817</xdr:rowOff>
    </xdr:to>
    <xdr:sp macro="" textlink="">
      <xdr:nvSpPr>
        <xdr:cNvPr id="260" name="円/楕円 259"/>
        <xdr:cNvSpPr/>
      </xdr:nvSpPr>
      <xdr:spPr>
        <a:xfrm>
          <a:off x="3746500" y="166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145944</xdr:rowOff>
    </xdr:from>
    <xdr:ext cx="534377" cy="259045"/>
    <xdr:sp macro="" textlink="">
      <xdr:nvSpPr>
        <xdr:cNvPr id="261" name="テキスト ボックス 260"/>
        <xdr:cNvSpPr txBox="1"/>
      </xdr:nvSpPr>
      <xdr:spPr>
        <a:xfrm>
          <a:off x="3530111" y="167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24293</xdr:rowOff>
    </xdr:from>
    <xdr:to>
      <xdr:col>4</xdr:col>
      <xdr:colOff>206375</xdr:colOff>
      <xdr:row>97</xdr:row>
      <xdr:rowOff>125893</xdr:rowOff>
    </xdr:to>
    <xdr:sp macro="" textlink="">
      <xdr:nvSpPr>
        <xdr:cNvPr id="262" name="円/楕円 261"/>
        <xdr:cNvSpPr/>
      </xdr:nvSpPr>
      <xdr:spPr>
        <a:xfrm>
          <a:off x="2857500" y="1665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142420</xdr:rowOff>
    </xdr:from>
    <xdr:ext cx="534377" cy="259045"/>
    <xdr:sp macro="" textlink="">
      <xdr:nvSpPr>
        <xdr:cNvPr id="263" name="テキスト ボックス 262"/>
        <xdr:cNvSpPr txBox="1"/>
      </xdr:nvSpPr>
      <xdr:spPr>
        <a:xfrm>
          <a:off x="2641111" y="1643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85776</xdr:rowOff>
    </xdr:from>
    <xdr:to>
      <xdr:col>3</xdr:col>
      <xdr:colOff>3175</xdr:colOff>
      <xdr:row>98</xdr:row>
      <xdr:rowOff>15926</xdr:rowOff>
    </xdr:to>
    <xdr:sp macro="" textlink="">
      <xdr:nvSpPr>
        <xdr:cNvPr id="264" name="円/楕円 263"/>
        <xdr:cNvSpPr/>
      </xdr:nvSpPr>
      <xdr:spPr>
        <a:xfrm>
          <a:off x="1968500" y="167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32453</xdr:rowOff>
    </xdr:from>
    <xdr:ext cx="534377" cy="259045"/>
    <xdr:sp macro="" textlink="">
      <xdr:nvSpPr>
        <xdr:cNvPr id="265" name="テキスト ボックス 264"/>
        <xdr:cNvSpPr txBox="1"/>
      </xdr:nvSpPr>
      <xdr:spPr>
        <a:xfrm>
          <a:off x="1752111" y="164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48873</xdr:rowOff>
    </xdr:from>
    <xdr:to>
      <xdr:col>1</xdr:col>
      <xdr:colOff>485775</xdr:colOff>
      <xdr:row>97</xdr:row>
      <xdr:rowOff>150473</xdr:rowOff>
    </xdr:to>
    <xdr:sp macro="" textlink="">
      <xdr:nvSpPr>
        <xdr:cNvPr id="266" name="円/楕円 265"/>
        <xdr:cNvSpPr/>
      </xdr:nvSpPr>
      <xdr:spPr>
        <a:xfrm>
          <a:off x="1079500" y="1667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167000</xdr:rowOff>
    </xdr:from>
    <xdr:ext cx="534377" cy="259045"/>
    <xdr:sp macro="" textlink="">
      <xdr:nvSpPr>
        <xdr:cNvPr id="267" name="テキスト ボックス 266"/>
        <xdr:cNvSpPr txBox="1"/>
      </xdr:nvSpPr>
      <xdr:spPr>
        <a:xfrm>
          <a:off x="863111" y="164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128345</xdr:rowOff>
    </xdr:from>
    <xdr:to>
      <xdr:col>15</xdr:col>
      <xdr:colOff>180975</xdr:colOff>
      <xdr:row>37</xdr:row>
      <xdr:rowOff>166662</xdr:rowOff>
    </xdr:to>
    <xdr:cxnSp macro="">
      <xdr:nvCxnSpPr>
        <xdr:cNvPr id="298" name="直線コネクタ 297"/>
        <xdr:cNvCxnSpPr/>
      </xdr:nvCxnSpPr>
      <xdr:spPr>
        <a:xfrm flipV="1">
          <a:off x="9639300" y="6471995"/>
          <a:ext cx="838200" cy="3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166662</xdr:rowOff>
    </xdr:from>
    <xdr:to>
      <xdr:col>14</xdr:col>
      <xdr:colOff>28575</xdr:colOff>
      <xdr:row>38</xdr:row>
      <xdr:rowOff>23323</xdr:rowOff>
    </xdr:to>
    <xdr:cxnSp macro="">
      <xdr:nvCxnSpPr>
        <xdr:cNvPr id="301" name="直線コネクタ 300"/>
        <xdr:cNvCxnSpPr/>
      </xdr:nvCxnSpPr>
      <xdr:spPr>
        <a:xfrm flipV="1">
          <a:off x="8750300" y="6510312"/>
          <a:ext cx="889000" cy="2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23323</xdr:rowOff>
    </xdr:from>
    <xdr:to>
      <xdr:col>12</xdr:col>
      <xdr:colOff>511175</xdr:colOff>
      <xdr:row>38</xdr:row>
      <xdr:rowOff>54782</xdr:rowOff>
    </xdr:to>
    <xdr:cxnSp macro="">
      <xdr:nvCxnSpPr>
        <xdr:cNvPr id="304" name="直線コネクタ 303"/>
        <xdr:cNvCxnSpPr/>
      </xdr:nvCxnSpPr>
      <xdr:spPr>
        <a:xfrm flipV="1">
          <a:off x="7861300" y="6538423"/>
          <a:ext cx="889000" cy="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54331</xdr:rowOff>
    </xdr:from>
    <xdr:to>
      <xdr:col>11</xdr:col>
      <xdr:colOff>307975</xdr:colOff>
      <xdr:row>38</xdr:row>
      <xdr:rowOff>54782</xdr:rowOff>
    </xdr:to>
    <xdr:cxnSp macro="">
      <xdr:nvCxnSpPr>
        <xdr:cNvPr id="307" name="直線コネクタ 306"/>
        <xdr:cNvCxnSpPr/>
      </xdr:nvCxnSpPr>
      <xdr:spPr>
        <a:xfrm>
          <a:off x="6972300" y="6569431"/>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77545</xdr:rowOff>
    </xdr:from>
    <xdr:to>
      <xdr:col>15</xdr:col>
      <xdr:colOff>231775</xdr:colOff>
      <xdr:row>38</xdr:row>
      <xdr:rowOff>7696</xdr:rowOff>
    </xdr:to>
    <xdr:sp macro="" textlink="">
      <xdr:nvSpPr>
        <xdr:cNvPr id="317" name="円/楕円 316"/>
        <xdr:cNvSpPr/>
      </xdr:nvSpPr>
      <xdr:spPr>
        <a:xfrm>
          <a:off x="10426700" y="64211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55972</xdr:rowOff>
    </xdr:from>
    <xdr:ext cx="534377" cy="259045"/>
    <xdr:sp macro="" textlink="">
      <xdr:nvSpPr>
        <xdr:cNvPr id="318" name="補助費等該当値テキスト"/>
        <xdr:cNvSpPr txBox="1"/>
      </xdr:nvSpPr>
      <xdr:spPr>
        <a:xfrm>
          <a:off x="10528300" y="63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115862</xdr:rowOff>
    </xdr:from>
    <xdr:to>
      <xdr:col>14</xdr:col>
      <xdr:colOff>79375</xdr:colOff>
      <xdr:row>38</xdr:row>
      <xdr:rowOff>46012</xdr:rowOff>
    </xdr:to>
    <xdr:sp macro="" textlink="">
      <xdr:nvSpPr>
        <xdr:cNvPr id="319" name="円/楕円 318"/>
        <xdr:cNvSpPr/>
      </xdr:nvSpPr>
      <xdr:spPr>
        <a:xfrm>
          <a:off x="9588500" y="64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37139</xdr:rowOff>
    </xdr:from>
    <xdr:ext cx="534377" cy="259045"/>
    <xdr:sp macro="" textlink="">
      <xdr:nvSpPr>
        <xdr:cNvPr id="320" name="テキスト ボックス 319"/>
        <xdr:cNvSpPr txBox="1"/>
      </xdr:nvSpPr>
      <xdr:spPr>
        <a:xfrm>
          <a:off x="9372111" y="65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143973</xdr:rowOff>
    </xdr:from>
    <xdr:to>
      <xdr:col>12</xdr:col>
      <xdr:colOff>561975</xdr:colOff>
      <xdr:row>38</xdr:row>
      <xdr:rowOff>74123</xdr:rowOff>
    </xdr:to>
    <xdr:sp macro="" textlink="">
      <xdr:nvSpPr>
        <xdr:cNvPr id="321" name="円/楕円 320"/>
        <xdr:cNvSpPr/>
      </xdr:nvSpPr>
      <xdr:spPr>
        <a:xfrm>
          <a:off x="8699500" y="64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65250</xdr:rowOff>
    </xdr:from>
    <xdr:ext cx="534377" cy="259045"/>
    <xdr:sp macro="" textlink="">
      <xdr:nvSpPr>
        <xdr:cNvPr id="322" name="テキスト ボックス 321"/>
        <xdr:cNvSpPr txBox="1"/>
      </xdr:nvSpPr>
      <xdr:spPr>
        <a:xfrm>
          <a:off x="8483111" y="65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3982</xdr:rowOff>
    </xdr:from>
    <xdr:to>
      <xdr:col>11</xdr:col>
      <xdr:colOff>358775</xdr:colOff>
      <xdr:row>38</xdr:row>
      <xdr:rowOff>105582</xdr:rowOff>
    </xdr:to>
    <xdr:sp macro="" textlink="">
      <xdr:nvSpPr>
        <xdr:cNvPr id="323" name="円/楕円 322"/>
        <xdr:cNvSpPr/>
      </xdr:nvSpPr>
      <xdr:spPr>
        <a:xfrm>
          <a:off x="7810500" y="65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96709</xdr:rowOff>
    </xdr:from>
    <xdr:ext cx="534377" cy="259045"/>
    <xdr:sp macro="" textlink="">
      <xdr:nvSpPr>
        <xdr:cNvPr id="324" name="テキスト ボックス 323"/>
        <xdr:cNvSpPr txBox="1"/>
      </xdr:nvSpPr>
      <xdr:spPr>
        <a:xfrm>
          <a:off x="7594111" y="661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3531</xdr:rowOff>
    </xdr:from>
    <xdr:to>
      <xdr:col>10</xdr:col>
      <xdr:colOff>155575</xdr:colOff>
      <xdr:row>38</xdr:row>
      <xdr:rowOff>105131</xdr:rowOff>
    </xdr:to>
    <xdr:sp macro="" textlink="">
      <xdr:nvSpPr>
        <xdr:cNvPr id="325" name="円/楕円 324"/>
        <xdr:cNvSpPr/>
      </xdr:nvSpPr>
      <xdr:spPr>
        <a:xfrm>
          <a:off x="6921500" y="65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96258</xdr:rowOff>
    </xdr:from>
    <xdr:ext cx="534377" cy="259045"/>
    <xdr:sp macro="" textlink="">
      <xdr:nvSpPr>
        <xdr:cNvPr id="326" name="テキスト ボックス 325"/>
        <xdr:cNvSpPr txBox="1"/>
      </xdr:nvSpPr>
      <xdr:spPr>
        <a:xfrm>
          <a:off x="6705111" y="66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20865</xdr:rowOff>
    </xdr:from>
    <xdr:to>
      <xdr:col>15</xdr:col>
      <xdr:colOff>180975</xdr:colOff>
      <xdr:row>59</xdr:row>
      <xdr:rowOff>21904</xdr:rowOff>
    </xdr:to>
    <xdr:cxnSp macro="">
      <xdr:nvCxnSpPr>
        <xdr:cNvPr id="355" name="直線コネクタ 354"/>
        <xdr:cNvCxnSpPr/>
      </xdr:nvCxnSpPr>
      <xdr:spPr>
        <a:xfrm>
          <a:off x="9639300" y="10136415"/>
          <a:ext cx="8382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6166</xdr:rowOff>
    </xdr:from>
    <xdr:to>
      <xdr:col>14</xdr:col>
      <xdr:colOff>28575</xdr:colOff>
      <xdr:row>59</xdr:row>
      <xdr:rowOff>20865</xdr:rowOff>
    </xdr:to>
    <xdr:cxnSp macro="">
      <xdr:nvCxnSpPr>
        <xdr:cNvPr id="358" name="直線コネクタ 357"/>
        <xdr:cNvCxnSpPr/>
      </xdr:nvCxnSpPr>
      <xdr:spPr>
        <a:xfrm>
          <a:off x="8750300" y="10121716"/>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167636</xdr:rowOff>
    </xdr:from>
    <xdr:to>
      <xdr:col>12</xdr:col>
      <xdr:colOff>511175</xdr:colOff>
      <xdr:row>59</xdr:row>
      <xdr:rowOff>6166</xdr:rowOff>
    </xdr:to>
    <xdr:cxnSp macro="">
      <xdr:nvCxnSpPr>
        <xdr:cNvPr id="361" name="直線コネクタ 360"/>
        <xdr:cNvCxnSpPr/>
      </xdr:nvCxnSpPr>
      <xdr:spPr>
        <a:xfrm>
          <a:off x="7861300" y="10111736"/>
          <a:ext cx="889000" cy="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167636</xdr:rowOff>
    </xdr:from>
    <xdr:to>
      <xdr:col>11</xdr:col>
      <xdr:colOff>307975</xdr:colOff>
      <xdr:row>59</xdr:row>
      <xdr:rowOff>30693</xdr:rowOff>
    </xdr:to>
    <xdr:cxnSp macro="">
      <xdr:nvCxnSpPr>
        <xdr:cNvPr id="364" name="直線コネクタ 363"/>
        <xdr:cNvCxnSpPr/>
      </xdr:nvCxnSpPr>
      <xdr:spPr>
        <a:xfrm flipV="1">
          <a:off x="6972300" y="10111736"/>
          <a:ext cx="889000" cy="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142554</xdr:rowOff>
    </xdr:from>
    <xdr:to>
      <xdr:col>15</xdr:col>
      <xdr:colOff>231775</xdr:colOff>
      <xdr:row>59</xdr:row>
      <xdr:rowOff>72704</xdr:rowOff>
    </xdr:to>
    <xdr:sp macro="" textlink="">
      <xdr:nvSpPr>
        <xdr:cNvPr id="374" name="円/楕円 373"/>
        <xdr:cNvSpPr/>
      </xdr:nvSpPr>
      <xdr:spPr>
        <a:xfrm>
          <a:off x="10426700" y="100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57481</xdr:rowOff>
    </xdr:from>
    <xdr:ext cx="534377" cy="259045"/>
    <xdr:sp macro="" textlink="">
      <xdr:nvSpPr>
        <xdr:cNvPr id="375" name="普通建設事業費該当値テキスト"/>
        <xdr:cNvSpPr txBox="1"/>
      </xdr:nvSpPr>
      <xdr:spPr>
        <a:xfrm>
          <a:off x="10528300" y="100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141515</xdr:rowOff>
    </xdr:from>
    <xdr:to>
      <xdr:col>14</xdr:col>
      <xdr:colOff>79375</xdr:colOff>
      <xdr:row>59</xdr:row>
      <xdr:rowOff>71665</xdr:rowOff>
    </xdr:to>
    <xdr:sp macro="" textlink="">
      <xdr:nvSpPr>
        <xdr:cNvPr id="376" name="円/楕円 375"/>
        <xdr:cNvSpPr/>
      </xdr:nvSpPr>
      <xdr:spPr>
        <a:xfrm>
          <a:off x="95885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62792</xdr:rowOff>
    </xdr:from>
    <xdr:ext cx="534377" cy="259045"/>
    <xdr:sp macro="" textlink="">
      <xdr:nvSpPr>
        <xdr:cNvPr id="377" name="テキスト ボックス 376"/>
        <xdr:cNvSpPr txBox="1"/>
      </xdr:nvSpPr>
      <xdr:spPr>
        <a:xfrm>
          <a:off x="9372111" y="101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126816</xdr:rowOff>
    </xdr:from>
    <xdr:to>
      <xdr:col>12</xdr:col>
      <xdr:colOff>561975</xdr:colOff>
      <xdr:row>59</xdr:row>
      <xdr:rowOff>56966</xdr:rowOff>
    </xdr:to>
    <xdr:sp macro="" textlink="">
      <xdr:nvSpPr>
        <xdr:cNvPr id="378" name="円/楕円 377"/>
        <xdr:cNvSpPr/>
      </xdr:nvSpPr>
      <xdr:spPr>
        <a:xfrm>
          <a:off x="8699500" y="100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48093</xdr:rowOff>
    </xdr:from>
    <xdr:ext cx="599010" cy="259045"/>
    <xdr:sp macro="" textlink="">
      <xdr:nvSpPr>
        <xdr:cNvPr id="379" name="テキスト ボックス 378"/>
        <xdr:cNvSpPr txBox="1"/>
      </xdr:nvSpPr>
      <xdr:spPr>
        <a:xfrm>
          <a:off x="8450794" y="1016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116836</xdr:rowOff>
    </xdr:from>
    <xdr:to>
      <xdr:col>11</xdr:col>
      <xdr:colOff>358775</xdr:colOff>
      <xdr:row>59</xdr:row>
      <xdr:rowOff>46986</xdr:rowOff>
    </xdr:to>
    <xdr:sp macro="" textlink="">
      <xdr:nvSpPr>
        <xdr:cNvPr id="380" name="円/楕円 379"/>
        <xdr:cNvSpPr/>
      </xdr:nvSpPr>
      <xdr:spPr>
        <a:xfrm>
          <a:off x="7810500" y="1006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38113</xdr:rowOff>
    </xdr:from>
    <xdr:ext cx="599010" cy="259045"/>
    <xdr:sp macro="" textlink="">
      <xdr:nvSpPr>
        <xdr:cNvPr id="381" name="テキスト ボックス 380"/>
        <xdr:cNvSpPr txBox="1"/>
      </xdr:nvSpPr>
      <xdr:spPr>
        <a:xfrm>
          <a:off x="7561794" y="1015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151343</xdr:rowOff>
    </xdr:from>
    <xdr:to>
      <xdr:col>10</xdr:col>
      <xdr:colOff>155575</xdr:colOff>
      <xdr:row>59</xdr:row>
      <xdr:rowOff>81493</xdr:rowOff>
    </xdr:to>
    <xdr:sp macro="" textlink="">
      <xdr:nvSpPr>
        <xdr:cNvPr id="382" name="円/楕円 381"/>
        <xdr:cNvSpPr/>
      </xdr:nvSpPr>
      <xdr:spPr>
        <a:xfrm>
          <a:off x="6921500" y="100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72620</xdr:rowOff>
    </xdr:from>
    <xdr:ext cx="534377" cy="259045"/>
    <xdr:sp macro="" textlink="">
      <xdr:nvSpPr>
        <xdr:cNvPr id="383" name="テキスト ボックス 382"/>
        <xdr:cNvSpPr txBox="1"/>
      </xdr:nvSpPr>
      <xdr:spPr>
        <a:xfrm>
          <a:off x="6705111" y="101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26428</xdr:rowOff>
    </xdr:from>
    <xdr:to>
      <xdr:col>15</xdr:col>
      <xdr:colOff>180975</xdr:colOff>
      <xdr:row>79</xdr:row>
      <xdr:rowOff>32449</xdr:rowOff>
    </xdr:to>
    <xdr:cxnSp macro="">
      <xdr:nvCxnSpPr>
        <xdr:cNvPr id="412" name="直線コネクタ 411"/>
        <xdr:cNvCxnSpPr/>
      </xdr:nvCxnSpPr>
      <xdr:spPr>
        <a:xfrm flipV="1">
          <a:off x="9639300" y="13570978"/>
          <a:ext cx="8382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120289</xdr:rowOff>
    </xdr:from>
    <xdr:to>
      <xdr:col>14</xdr:col>
      <xdr:colOff>28575</xdr:colOff>
      <xdr:row>79</xdr:row>
      <xdr:rowOff>32449</xdr:rowOff>
    </xdr:to>
    <xdr:cxnSp macro="">
      <xdr:nvCxnSpPr>
        <xdr:cNvPr id="415" name="直線コネクタ 414"/>
        <xdr:cNvCxnSpPr/>
      </xdr:nvCxnSpPr>
      <xdr:spPr>
        <a:xfrm>
          <a:off x="8750300" y="13493389"/>
          <a:ext cx="8890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147078</xdr:rowOff>
    </xdr:from>
    <xdr:to>
      <xdr:col>15</xdr:col>
      <xdr:colOff>231775</xdr:colOff>
      <xdr:row>79</xdr:row>
      <xdr:rowOff>77228</xdr:rowOff>
    </xdr:to>
    <xdr:sp macro="" textlink="">
      <xdr:nvSpPr>
        <xdr:cNvPr id="425" name="円/楕円 424"/>
        <xdr:cNvSpPr/>
      </xdr:nvSpPr>
      <xdr:spPr>
        <a:xfrm>
          <a:off x="10426700" y="135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62005</xdr:rowOff>
    </xdr:from>
    <xdr:ext cx="534377" cy="259045"/>
    <xdr:sp macro="" textlink="">
      <xdr:nvSpPr>
        <xdr:cNvPr id="426" name="普通建設事業費 （ うち新規整備　）該当値テキスト"/>
        <xdr:cNvSpPr txBox="1"/>
      </xdr:nvSpPr>
      <xdr:spPr>
        <a:xfrm>
          <a:off x="10528300" y="134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153099</xdr:rowOff>
    </xdr:from>
    <xdr:to>
      <xdr:col>14</xdr:col>
      <xdr:colOff>79375</xdr:colOff>
      <xdr:row>79</xdr:row>
      <xdr:rowOff>83249</xdr:rowOff>
    </xdr:to>
    <xdr:sp macro="" textlink="">
      <xdr:nvSpPr>
        <xdr:cNvPr id="427" name="円/楕円 426"/>
        <xdr:cNvSpPr/>
      </xdr:nvSpPr>
      <xdr:spPr>
        <a:xfrm>
          <a:off x="9588500" y="135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74376</xdr:rowOff>
    </xdr:from>
    <xdr:ext cx="469744" cy="259045"/>
    <xdr:sp macro="" textlink="">
      <xdr:nvSpPr>
        <xdr:cNvPr id="428" name="テキスト ボックス 427"/>
        <xdr:cNvSpPr txBox="1"/>
      </xdr:nvSpPr>
      <xdr:spPr>
        <a:xfrm>
          <a:off x="9404427" y="136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69489</xdr:rowOff>
    </xdr:from>
    <xdr:to>
      <xdr:col>12</xdr:col>
      <xdr:colOff>561975</xdr:colOff>
      <xdr:row>78</xdr:row>
      <xdr:rowOff>171089</xdr:rowOff>
    </xdr:to>
    <xdr:sp macro="" textlink="">
      <xdr:nvSpPr>
        <xdr:cNvPr id="429" name="円/楕円 428"/>
        <xdr:cNvSpPr/>
      </xdr:nvSpPr>
      <xdr:spPr>
        <a:xfrm>
          <a:off x="8699500" y="134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162216</xdr:rowOff>
    </xdr:from>
    <xdr:ext cx="534377" cy="259045"/>
    <xdr:sp macro="" textlink="">
      <xdr:nvSpPr>
        <xdr:cNvPr id="430" name="テキスト ボックス 429"/>
        <xdr:cNvSpPr txBox="1"/>
      </xdr:nvSpPr>
      <xdr:spPr>
        <a:xfrm>
          <a:off x="8483111" y="1353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26116</xdr:rowOff>
    </xdr:from>
    <xdr:to>
      <xdr:col>15</xdr:col>
      <xdr:colOff>180975</xdr:colOff>
      <xdr:row>99</xdr:row>
      <xdr:rowOff>29997</xdr:rowOff>
    </xdr:to>
    <xdr:cxnSp macro="">
      <xdr:nvCxnSpPr>
        <xdr:cNvPr id="459" name="直線コネクタ 458"/>
        <xdr:cNvCxnSpPr/>
      </xdr:nvCxnSpPr>
      <xdr:spPr>
        <a:xfrm>
          <a:off x="9639300" y="16999666"/>
          <a:ext cx="8382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26116</xdr:rowOff>
    </xdr:from>
    <xdr:to>
      <xdr:col>14</xdr:col>
      <xdr:colOff>28575</xdr:colOff>
      <xdr:row>99</xdr:row>
      <xdr:rowOff>40278</xdr:rowOff>
    </xdr:to>
    <xdr:cxnSp macro="">
      <xdr:nvCxnSpPr>
        <xdr:cNvPr id="462" name="直線コネクタ 461"/>
        <xdr:cNvCxnSpPr/>
      </xdr:nvCxnSpPr>
      <xdr:spPr>
        <a:xfrm flipV="1">
          <a:off x="8750300" y="16999666"/>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150647</xdr:rowOff>
    </xdr:from>
    <xdr:to>
      <xdr:col>15</xdr:col>
      <xdr:colOff>231775</xdr:colOff>
      <xdr:row>99</xdr:row>
      <xdr:rowOff>80797</xdr:rowOff>
    </xdr:to>
    <xdr:sp macro="" textlink="">
      <xdr:nvSpPr>
        <xdr:cNvPr id="472" name="円/楕円 471"/>
        <xdr:cNvSpPr/>
      </xdr:nvSpPr>
      <xdr:spPr>
        <a:xfrm>
          <a:off x="10426700" y="169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146766</xdr:rowOff>
    </xdr:from>
    <xdr:to>
      <xdr:col>14</xdr:col>
      <xdr:colOff>79375</xdr:colOff>
      <xdr:row>99</xdr:row>
      <xdr:rowOff>76916</xdr:rowOff>
    </xdr:to>
    <xdr:sp macro="" textlink="">
      <xdr:nvSpPr>
        <xdr:cNvPr id="474" name="円/楕円 473"/>
        <xdr:cNvSpPr/>
      </xdr:nvSpPr>
      <xdr:spPr>
        <a:xfrm>
          <a:off x="9588500" y="169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68043</xdr:rowOff>
    </xdr:from>
    <xdr:ext cx="534377" cy="259045"/>
    <xdr:sp macro="" textlink="">
      <xdr:nvSpPr>
        <xdr:cNvPr id="475" name="テキスト ボックス 474"/>
        <xdr:cNvSpPr txBox="1"/>
      </xdr:nvSpPr>
      <xdr:spPr>
        <a:xfrm>
          <a:off x="9372111" y="1704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160928</xdr:rowOff>
    </xdr:from>
    <xdr:to>
      <xdr:col>12</xdr:col>
      <xdr:colOff>561975</xdr:colOff>
      <xdr:row>99</xdr:row>
      <xdr:rowOff>91078</xdr:rowOff>
    </xdr:to>
    <xdr:sp macro="" textlink="">
      <xdr:nvSpPr>
        <xdr:cNvPr id="476" name="円/楕円 475"/>
        <xdr:cNvSpPr/>
      </xdr:nvSpPr>
      <xdr:spPr>
        <a:xfrm>
          <a:off x="8699500" y="169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82205</xdr:rowOff>
    </xdr:from>
    <xdr:ext cx="534377" cy="259045"/>
    <xdr:sp macro="" textlink="">
      <xdr:nvSpPr>
        <xdr:cNvPr id="477" name="テキスト ボックス 476"/>
        <xdr:cNvSpPr txBox="1"/>
      </xdr:nvSpPr>
      <xdr:spPr>
        <a:xfrm>
          <a:off x="8483111" y="170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1915</xdr:rowOff>
    </xdr:from>
    <xdr:to>
      <xdr:col>23</xdr:col>
      <xdr:colOff>517525</xdr:colOff>
      <xdr:row>39</xdr:row>
      <xdr:rowOff>4673</xdr:rowOff>
    </xdr:to>
    <xdr:cxnSp macro="">
      <xdr:nvCxnSpPr>
        <xdr:cNvPr id="506" name="直線コネクタ 505"/>
        <xdr:cNvCxnSpPr/>
      </xdr:nvCxnSpPr>
      <xdr:spPr>
        <a:xfrm>
          <a:off x="15481300" y="6688465"/>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50009</xdr:rowOff>
    </xdr:from>
    <xdr:to>
      <xdr:col>22</xdr:col>
      <xdr:colOff>365125</xdr:colOff>
      <xdr:row>39</xdr:row>
      <xdr:rowOff>1915</xdr:rowOff>
    </xdr:to>
    <xdr:cxnSp macro="">
      <xdr:nvCxnSpPr>
        <xdr:cNvPr id="509" name="直線コネクタ 508"/>
        <xdr:cNvCxnSpPr/>
      </xdr:nvCxnSpPr>
      <xdr:spPr>
        <a:xfrm>
          <a:off x="14592300" y="6393659"/>
          <a:ext cx="889000" cy="29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50009</xdr:rowOff>
    </xdr:from>
    <xdr:to>
      <xdr:col>21</xdr:col>
      <xdr:colOff>161925</xdr:colOff>
      <xdr:row>38</xdr:row>
      <xdr:rowOff>142287</xdr:rowOff>
    </xdr:to>
    <xdr:cxnSp macro="">
      <xdr:nvCxnSpPr>
        <xdr:cNvPr id="512" name="直線コネクタ 511"/>
        <xdr:cNvCxnSpPr/>
      </xdr:nvCxnSpPr>
      <xdr:spPr>
        <a:xfrm flipV="1">
          <a:off x="13703300" y="6393659"/>
          <a:ext cx="889000" cy="2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142287</xdr:rowOff>
    </xdr:from>
    <xdr:to>
      <xdr:col>19</xdr:col>
      <xdr:colOff>644525</xdr:colOff>
      <xdr:row>39</xdr:row>
      <xdr:rowOff>37344</xdr:rowOff>
    </xdr:to>
    <xdr:cxnSp macro="">
      <xdr:nvCxnSpPr>
        <xdr:cNvPr id="515" name="直線コネクタ 514"/>
        <xdr:cNvCxnSpPr/>
      </xdr:nvCxnSpPr>
      <xdr:spPr>
        <a:xfrm flipV="1">
          <a:off x="12814300" y="6657387"/>
          <a:ext cx="889000" cy="6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125323</xdr:rowOff>
    </xdr:from>
    <xdr:to>
      <xdr:col>23</xdr:col>
      <xdr:colOff>568325</xdr:colOff>
      <xdr:row>39</xdr:row>
      <xdr:rowOff>55473</xdr:rowOff>
    </xdr:to>
    <xdr:sp macro="" textlink="">
      <xdr:nvSpPr>
        <xdr:cNvPr id="525" name="円/楕円 524"/>
        <xdr:cNvSpPr/>
      </xdr:nvSpPr>
      <xdr:spPr>
        <a:xfrm>
          <a:off x="16268700" y="66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534377" cy="259045"/>
    <xdr:sp macro="" textlink="">
      <xdr:nvSpPr>
        <xdr:cNvPr id="526" name="災害復旧事業費該当値テキスト"/>
        <xdr:cNvSpPr txBox="1"/>
      </xdr:nvSpPr>
      <xdr:spPr>
        <a:xfrm>
          <a:off x="16370300" y="65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122565</xdr:rowOff>
    </xdr:from>
    <xdr:to>
      <xdr:col>22</xdr:col>
      <xdr:colOff>415925</xdr:colOff>
      <xdr:row>39</xdr:row>
      <xdr:rowOff>52715</xdr:rowOff>
    </xdr:to>
    <xdr:sp macro="" textlink="">
      <xdr:nvSpPr>
        <xdr:cNvPr id="527" name="円/楕円 526"/>
        <xdr:cNvSpPr/>
      </xdr:nvSpPr>
      <xdr:spPr>
        <a:xfrm>
          <a:off x="15430500" y="66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43842</xdr:rowOff>
    </xdr:from>
    <xdr:ext cx="534377" cy="259045"/>
    <xdr:sp macro="" textlink="">
      <xdr:nvSpPr>
        <xdr:cNvPr id="528" name="テキスト ボックス 527"/>
        <xdr:cNvSpPr txBox="1"/>
      </xdr:nvSpPr>
      <xdr:spPr>
        <a:xfrm>
          <a:off x="15214111" y="67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170659</xdr:rowOff>
    </xdr:from>
    <xdr:to>
      <xdr:col>21</xdr:col>
      <xdr:colOff>212725</xdr:colOff>
      <xdr:row>37</xdr:row>
      <xdr:rowOff>100809</xdr:rowOff>
    </xdr:to>
    <xdr:sp macro="" textlink="">
      <xdr:nvSpPr>
        <xdr:cNvPr id="529" name="円/楕円 528"/>
        <xdr:cNvSpPr/>
      </xdr:nvSpPr>
      <xdr:spPr>
        <a:xfrm>
          <a:off x="14541500" y="634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117336</xdr:rowOff>
    </xdr:from>
    <xdr:ext cx="534377" cy="259045"/>
    <xdr:sp macro="" textlink="">
      <xdr:nvSpPr>
        <xdr:cNvPr id="530" name="テキスト ボックス 529"/>
        <xdr:cNvSpPr txBox="1"/>
      </xdr:nvSpPr>
      <xdr:spPr>
        <a:xfrm>
          <a:off x="14325111" y="611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91487</xdr:rowOff>
    </xdr:from>
    <xdr:to>
      <xdr:col>20</xdr:col>
      <xdr:colOff>9525</xdr:colOff>
      <xdr:row>39</xdr:row>
      <xdr:rowOff>21637</xdr:rowOff>
    </xdr:to>
    <xdr:sp macro="" textlink="">
      <xdr:nvSpPr>
        <xdr:cNvPr id="531" name="円/楕円 530"/>
        <xdr:cNvSpPr/>
      </xdr:nvSpPr>
      <xdr:spPr>
        <a:xfrm>
          <a:off x="13652500" y="660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12764</xdr:rowOff>
    </xdr:from>
    <xdr:ext cx="534377" cy="259045"/>
    <xdr:sp macro="" textlink="">
      <xdr:nvSpPr>
        <xdr:cNvPr id="532" name="テキスト ボックス 531"/>
        <xdr:cNvSpPr txBox="1"/>
      </xdr:nvSpPr>
      <xdr:spPr>
        <a:xfrm>
          <a:off x="13436111" y="669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157994</xdr:rowOff>
    </xdr:from>
    <xdr:to>
      <xdr:col>18</xdr:col>
      <xdr:colOff>492125</xdr:colOff>
      <xdr:row>39</xdr:row>
      <xdr:rowOff>88144</xdr:rowOff>
    </xdr:to>
    <xdr:sp macro="" textlink="">
      <xdr:nvSpPr>
        <xdr:cNvPr id="533" name="円/楕円 532"/>
        <xdr:cNvSpPr/>
      </xdr:nvSpPr>
      <xdr:spPr>
        <a:xfrm>
          <a:off x="12763500" y="66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79271</xdr:rowOff>
    </xdr:from>
    <xdr:ext cx="469744" cy="259045"/>
    <xdr:sp macro="" textlink="">
      <xdr:nvSpPr>
        <xdr:cNvPr id="534" name="テキスト ボックス 533"/>
        <xdr:cNvSpPr txBox="1"/>
      </xdr:nvSpPr>
      <xdr:spPr>
        <a:xfrm>
          <a:off x="12579427" y="676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125185</xdr:rowOff>
    </xdr:from>
    <xdr:to>
      <xdr:col>23</xdr:col>
      <xdr:colOff>517525</xdr:colOff>
      <xdr:row>78</xdr:row>
      <xdr:rowOff>149856</xdr:rowOff>
    </xdr:to>
    <xdr:cxnSp macro="">
      <xdr:nvCxnSpPr>
        <xdr:cNvPr id="618" name="直線コネクタ 617"/>
        <xdr:cNvCxnSpPr/>
      </xdr:nvCxnSpPr>
      <xdr:spPr>
        <a:xfrm flipV="1">
          <a:off x="15481300" y="13498285"/>
          <a:ext cx="838200" cy="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147853</xdr:rowOff>
    </xdr:from>
    <xdr:to>
      <xdr:col>22</xdr:col>
      <xdr:colOff>365125</xdr:colOff>
      <xdr:row>78</xdr:row>
      <xdr:rowOff>149856</xdr:rowOff>
    </xdr:to>
    <xdr:cxnSp macro="">
      <xdr:nvCxnSpPr>
        <xdr:cNvPr id="621" name="直線コネクタ 620"/>
        <xdr:cNvCxnSpPr/>
      </xdr:nvCxnSpPr>
      <xdr:spPr>
        <a:xfrm>
          <a:off x="14592300" y="13520953"/>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139542</xdr:rowOff>
    </xdr:from>
    <xdr:to>
      <xdr:col>21</xdr:col>
      <xdr:colOff>161925</xdr:colOff>
      <xdr:row>78</xdr:row>
      <xdr:rowOff>147853</xdr:rowOff>
    </xdr:to>
    <xdr:cxnSp macro="">
      <xdr:nvCxnSpPr>
        <xdr:cNvPr id="624" name="直線コネクタ 623"/>
        <xdr:cNvCxnSpPr/>
      </xdr:nvCxnSpPr>
      <xdr:spPr>
        <a:xfrm>
          <a:off x="13703300" y="13512642"/>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139542</xdr:rowOff>
    </xdr:from>
    <xdr:to>
      <xdr:col>19</xdr:col>
      <xdr:colOff>644525</xdr:colOff>
      <xdr:row>78</xdr:row>
      <xdr:rowOff>168050</xdr:rowOff>
    </xdr:to>
    <xdr:cxnSp macro="">
      <xdr:nvCxnSpPr>
        <xdr:cNvPr id="627" name="直線コネクタ 626"/>
        <xdr:cNvCxnSpPr/>
      </xdr:nvCxnSpPr>
      <xdr:spPr>
        <a:xfrm flipV="1">
          <a:off x="12814300" y="13512642"/>
          <a:ext cx="889000" cy="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74385</xdr:rowOff>
    </xdr:from>
    <xdr:to>
      <xdr:col>23</xdr:col>
      <xdr:colOff>568325</xdr:colOff>
      <xdr:row>79</xdr:row>
      <xdr:rowOff>4535</xdr:rowOff>
    </xdr:to>
    <xdr:sp macro="" textlink="">
      <xdr:nvSpPr>
        <xdr:cNvPr id="637" name="円/楕円 636"/>
        <xdr:cNvSpPr/>
      </xdr:nvSpPr>
      <xdr:spPr>
        <a:xfrm>
          <a:off x="16268700" y="134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160762</xdr:rowOff>
    </xdr:from>
    <xdr:ext cx="534377" cy="259045"/>
    <xdr:sp macro="" textlink="">
      <xdr:nvSpPr>
        <xdr:cNvPr id="638" name="公債費該当値テキスト"/>
        <xdr:cNvSpPr txBox="1"/>
      </xdr:nvSpPr>
      <xdr:spPr>
        <a:xfrm>
          <a:off x="16370300" y="1336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99056</xdr:rowOff>
    </xdr:from>
    <xdr:to>
      <xdr:col>22</xdr:col>
      <xdr:colOff>415925</xdr:colOff>
      <xdr:row>79</xdr:row>
      <xdr:rowOff>29206</xdr:rowOff>
    </xdr:to>
    <xdr:sp macro="" textlink="">
      <xdr:nvSpPr>
        <xdr:cNvPr id="639" name="円/楕円 638"/>
        <xdr:cNvSpPr/>
      </xdr:nvSpPr>
      <xdr:spPr>
        <a:xfrm>
          <a:off x="15430500" y="134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20333</xdr:rowOff>
    </xdr:from>
    <xdr:ext cx="534377" cy="259045"/>
    <xdr:sp macro="" textlink="">
      <xdr:nvSpPr>
        <xdr:cNvPr id="640" name="テキスト ボックス 639"/>
        <xdr:cNvSpPr txBox="1"/>
      </xdr:nvSpPr>
      <xdr:spPr>
        <a:xfrm>
          <a:off x="15214111" y="135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97053</xdr:rowOff>
    </xdr:from>
    <xdr:to>
      <xdr:col>21</xdr:col>
      <xdr:colOff>212725</xdr:colOff>
      <xdr:row>79</xdr:row>
      <xdr:rowOff>27203</xdr:rowOff>
    </xdr:to>
    <xdr:sp macro="" textlink="">
      <xdr:nvSpPr>
        <xdr:cNvPr id="641" name="円/楕円 640"/>
        <xdr:cNvSpPr/>
      </xdr:nvSpPr>
      <xdr:spPr>
        <a:xfrm>
          <a:off x="14541500" y="134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18330</xdr:rowOff>
    </xdr:from>
    <xdr:ext cx="534377" cy="259045"/>
    <xdr:sp macro="" textlink="">
      <xdr:nvSpPr>
        <xdr:cNvPr id="642" name="テキスト ボックス 641"/>
        <xdr:cNvSpPr txBox="1"/>
      </xdr:nvSpPr>
      <xdr:spPr>
        <a:xfrm>
          <a:off x="14325111" y="135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88742</xdr:rowOff>
    </xdr:from>
    <xdr:to>
      <xdr:col>20</xdr:col>
      <xdr:colOff>9525</xdr:colOff>
      <xdr:row>79</xdr:row>
      <xdr:rowOff>18892</xdr:rowOff>
    </xdr:to>
    <xdr:sp macro="" textlink="">
      <xdr:nvSpPr>
        <xdr:cNvPr id="643" name="円/楕円 642"/>
        <xdr:cNvSpPr/>
      </xdr:nvSpPr>
      <xdr:spPr>
        <a:xfrm>
          <a:off x="13652500" y="134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10019</xdr:rowOff>
    </xdr:from>
    <xdr:ext cx="534377" cy="259045"/>
    <xdr:sp macro="" textlink="">
      <xdr:nvSpPr>
        <xdr:cNvPr id="644" name="テキスト ボックス 643"/>
        <xdr:cNvSpPr txBox="1"/>
      </xdr:nvSpPr>
      <xdr:spPr>
        <a:xfrm>
          <a:off x="13436111" y="135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117250</xdr:rowOff>
    </xdr:from>
    <xdr:to>
      <xdr:col>18</xdr:col>
      <xdr:colOff>492125</xdr:colOff>
      <xdr:row>79</xdr:row>
      <xdr:rowOff>47400</xdr:rowOff>
    </xdr:to>
    <xdr:sp macro="" textlink="">
      <xdr:nvSpPr>
        <xdr:cNvPr id="645" name="円/楕円 644"/>
        <xdr:cNvSpPr/>
      </xdr:nvSpPr>
      <xdr:spPr>
        <a:xfrm>
          <a:off x="12763500" y="134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38527</xdr:rowOff>
    </xdr:from>
    <xdr:ext cx="534377" cy="259045"/>
    <xdr:sp macro="" textlink="">
      <xdr:nvSpPr>
        <xdr:cNvPr id="646" name="テキスト ボックス 645"/>
        <xdr:cNvSpPr txBox="1"/>
      </xdr:nvSpPr>
      <xdr:spPr>
        <a:xfrm>
          <a:off x="12547111" y="135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39461</xdr:rowOff>
    </xdr:from>
    <xdr:to>
      <xdr:col>23</xdr:col>
      <xdr:colOff>517525</xdr:colOff>
      <xdr:row>98</xdr:row>
      <xdr:rowOff>60100</xdr:rowOff>
    </xdr:to>
    <xdr:cxnSp macro="">
      <xdr:nvCxnSpPr>
        <xdr:cNvPr id="673" name="直線コネクタ 672"/>
        <xdr:cNvCxnSpPr/>
      </xdr:nvCxnSpPr>
      <xdr:spPr>
        <a:xfrm>
          <a:off x="15481300" y="16841561"/>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39461</xdr:rowOff>
    </xdr:from>
    <xdr:to>
      <xdr:col>22</xdr:col>
      <xdr:colOff>365125</xdr:colOff>
      <xdr:row>98</xdr:row>
      <xdr:rowOff>64898</xdr:rowOff>
    </xdr:to>
    <xdr:cxnSp macro="">
      <xdr:nvCxnSpPr>
        <xdr:cNvPr id="676" name="直線コネクタ 675"/>
        <xdr:cNvCxnSpPr/>
      </xdr:nvCxnSpPr>
      <xdr:spPr>
        <a:xfrm flipV="1">
          <a:off x="14592300" y="16841561"/>
          <a:ext cx="8890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64898</xdr:rowOff>
    </xdr:from>
    <xdr:to>
      <xdr:col>21</xdr:col>
      <xdr:colOff>161925</xdr:colOff>
      <xdr:row>98</xdr:row>
      <xdr:rowOff>90762</xdr:rowOff>
    </xdr:to>
    <xdr:cxnSp macro="">
      <xdr:nvCxnSpPr>
        <xdr:cNvPr id="679" name="直線コネクタ 678"/>
        <xdr:cNvCxnSpPr/>
      </xdr:nvCxnSpPr>
      <xdr:spPr>
        <a:xfrm flipV="1">
          <a:off x="13703300" y="16866998"/>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57699</xdr:rowOff>
    </xdr:from>
    <xdr:to>
      <xdr:col>19</xdr:col>
      <xdr:colOff>644525</xdr:colOff>
      <xdr:row>98</xdr:row>
      <xdr:rowOff>90762</xdr:rowOff>
    </xdr:to>
    <xdr:cxnSp macro="">
      <xdr:nvCxnSpPr>
        <xdr:cNvPr id="682" name="直線コネクタ 681"/>
        <xdr:cNvCxnSpPr/>
      </xdr:nvCxnSpPr>
      <xdr:spPr>
        <a:xfrm>
          <a:off x="12814300" y="16859799"/>
          <a:ext cx="889000" cy="3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9300</xdr:rowOff>
    </xdr:from>
    <xdr:to>
      <xdr:col>23</xdr:col>
      <xdr:colOff>568325</xdr:colOff>
      <xdr:row>98</xdr:row>
      <xdr:rowOff>110900</xdr:rowOff>
    </xdr:to>
    <xdr:sp macro="" textlink="">
      <xdr:nvSpPr>
        <xdr:cNvPr id="692" name="円/楕円 691"/>
        <xdr:cNvSpPr/>
      </xdr:nvSpPr>
      <xdr:spPr>
        <a:xfrm>
          <a:off x="16268700" y="168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140127</xdr:rowOff>
    </xdr:from>
    <xdr:ext cx="534377" cy="259045"/>
    <xdr:sp macro="" textlink="">
      <xdr:nvSpPr>
        <xdr:cNvPr id="693" name="積立金該当値テキスト"/>
        <xdr:cNvSpPr txBox="1"/>
      </xdr:nvSpPr>
      <xdr:spPr>
        <a:xfrm>
          <a:off x="16370300" y="1659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87,051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160111</xdr:rowOff>
    </xdr:from>
    <xdr:to>
      <xdr:col>22</xdr:col>
      <xdr:colOff>415925</xdr:colOff>
      <xdr:row>98</xdr:row>
      <xdr:rowOff>90261</xdr:rowOff>
    </xdr:to>
    <xdr:sp macro="" textlink="">
      <xdr:nvSpPr>
        <xdr:cNvPr id="694" name="円/楕円 693"/>
        <xdr:cNvSpPr/>
      </xdr:nvSpPr>
      <xdr:spPr>
        <a:xfrm>
          <a:off x="15430500" y="167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106788</xdr:rowOff>
    </xdr:from>
    <xdr:ext cx="599010" cy="259045"/>
    <xdr:sp macro="" textlink="">
      <xdr:nvSpPr>
        <xdr:cNvPr id="695" name="テキスト ボックス 694"/>
        <xdr:cNvSpPr txBox="1"/>
      </xdr:nvSpPr>
      <xdr:spPr>
        <a:xfrm>
          <a:off x="15181794" y="165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109,622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14098</xdr:rowOff>
    </xdr:from>
    <xdr:to>
      <xdr:col>21</xdr:col>
      <xdr:colOff>212725</xdr:colOff>
      <xdr:row>98</xdr:row>
      <xdr:rowOff>115698</xdr:rowOff>
    </xdr:to>
    <xdr:sp macro="" textlink="">
      <xdr:nvSpPr>
        <xdr:cNvPr id="696" name="円/楕円 695"/>
        <xdr:cNvSpPr/>
      </xdr:nvSpPr>
      <xdr:spPr>
        <a:xfrm>
          <a:off x="14541500" y="168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132225</xdr:rowOff>
    </xdr:from>
    <xdr:ext cx="534377" cy="259045"/>
    <xdr:sp macro="" textlink="">
      <xdr:nvSpPr>
        <xdr:cNvPr id="697" name="テキスト ボックス 696"/>
        <xdr:cNvSpPr txBox="1"/>
      </xdr:nvSpPr>
      <xdr:spPr>
        <a:xfrm>
          <a:off x="14325111" y="165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39962</xdr:rowOff>
    </xdr:from>
    <xdr:to>
      <xdr:col>20</xdr:col>
      <xdr:colOff>9525</xdr:colOff>
      <xdr:row>98</xdr:row>
      <xdr:rowOff>141562</xdr:rowOff>
    </xdr:to>
    <xdr:sp macro="" textlink="">
      <xdr:nvSpPr>
        <xdr:cNvPr id="698" name="円/楕円 697"/>
        <xdr:cNvSpPr/>
      </xdr:nvSpPr>
      <xdr:spPr>
        <a:xfrm>
          <a:off x="13652500" y="168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132689</xdr:rowOff>
    </xdr:from>
    <xdr:ext cx="534377" cy="259045"/>
    <xdr:sp macro="" textlink="">
      <xdr:nvSpPr>
        <xdr:cNvPr id="699" name="テキスト ボックス 698"/>
        <xdr:cNvSpPr txBox="1"/>
      </xdr:nvSpPr>
      <xdr:spPr>
        <a:xfrm>
          <a:off x="13436111" y="169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6899</xdr:rowOff>
    </xdr:from>
    <xdr:to>
      <xdr:col>18</xdr:col>
      <xdr:colOff>492125</xdr:colOff>
      <xdr:row>98</xdr:row>
      <xdr:rowOff>108499</xdr:rowOff>
    </xdr:to>
    <xdr:sp macro="" textlink="">
      <xdr:nvSpPr>
        <xdr:cNvPr id="700" name="円/楕円 699"/>
        <xdr:cNvSpPr/>
      </xdr:nvSpPr>
      <xdr:spPr>
        <a:xfrm>
          <a:off x="12763500" y="1680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99626</xdr:rowOff>
    </xdr:from>
    <xdr:ext cx="534377" cy="259045"/>
    <xdr:sp macro="" textlink="">
      <xdr:nvSpPr>
        <xdr:cNvPr id="701" name="テキスト ボックス 700"/>
        <xdr:cNvSpPr txBox="1"/>
      </xdr:nvSpPr>
      <xdr:spPr>
        <a:xfrm>
          <a:off x="12547111" y="169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9855</xdr:rowOff>
    </xdr:from>
    <xdr:to>
      <xdr:col>32</xdr:col>
      <xdr:colOff>187325</xdr:colOff>
      <xdr:row>39</xdr:row>
      <xdr:rowOff>29934</xdr:rowOff>
    </xdr:to>
    <xdr:cxnSp macro="">
      <xdr:nvCxnSpPr>
        <xdr:cNvPr id="730" name="直線コネクタ 729"/>
        <xdr:cNvCxnSpPr/>
      </xdr:nvCxnSpPr>
      <xdr:spPr>
        <a:xfrm flipV="1">
          <a:off x="21323300" y="6696405"/>
          <a:ext cx="8382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29934</xdr:rowOff>
    </xdr:from>
    <xdr:to>
      <xdr:col>31</xdr:col>
      <xdr:colOff>34925</xdr:colOff>
      <xdr:row>39</xdr:row>
      <xdr:rowOff>44450</xdr:rowOff>
    </xdr:to>
    <xdr:cxnSp macro="">
      <xdr:nvCxnSpPr>
        <xdr:cNvPr id="733" name="直線コネクタ 732"/>
        <xdr:cNvCxnSpPr/>
      </xdr:nvCxnSpPr>
      <xdr:spPr>
        <a:xfrm flipV="1">
          <a:off x="20434300" y="671648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130505</xdr:rowOff>
    </xdr:from>
    <xdr:to>
      <xdr:col>32</xdr:col>
      <xdr:colOff>238125</xdr:colOff>
      <xdr:row>39</xdr:row>
      <xdr:rowOff>60655</xdr:rowOff>
    </xdr:to>
    <xdr:sp macro="" textlink="">
      <xdr:nvSpPr>
        <xdr:cNvPr id="749" name="円/楕円 748"/>
        <xdr:cNvSpPr/>
      </xdr:nvSpPr>
      <xdr:spPr>
        <a:xfrm>
          <a:off x="22110700" y="66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78565" cy="259045"/>
    <xdr:sp macro="" textlink="">
      <xdr:nvSpPr>
        <xdr:cNvPr id="750" name="投資及び出資金該当値テキスト"/>
        <xdr:cNvSpPr txBox="1"/>
      </xdr:nvSpPr>
      <xdr:spPr>
        <a:xfrm>
          <a:off x="22212300"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150584</xdr:rowOff>
    </xdr:from>
    <xdr:to>
      <xdr:col>31</xdr:col>
      <xdr:colOff>85725</xdr:colOff>
      <xdr:row>39</xdr:row>
      <xdr:rowOff>80734</xdr:rowOff>
    </xdr:to>
    <xdr:sp macro="" textlink="">
      <xdr:nvSpPr>
        <xdr:cNvPr id="751" name="円/楕円 750"/>
        <xdr:cNvSpPr/>
      </xdr:nvSpPr>
      <xdr:spPr>
        <a:xfrm>
          <a:off x="212725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71861</xdr:rowOff>
    </xdr:from>
    <xdr:ext cx="378565" cy="259045"/>
    <xdr:sp macro="" textlink="">
      <xdr:nvSpPr>
        <xdr:cNvPr id="752" name="テキスト ボックス 751"/>
        <xdr:cNvSpPr txBox="1"/>
      </xdr:nvSpPr>
      <xdr:spPr>
        <a:xfrm>
          <a:off x="21134017" y="6758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138580</xdr:rowOff>
    </xdr:from>
    <xdr:to>
      <xdr:col>32</xdr:col>
      <xdr:colOff>187325</xdr:colOff>
      <xdr:row>58</xdr:row>
      <xdr:rowOff>139517</xdr:rowOff>
    </xdr:to>
    <xdr:cxnSp macro="">
      <xdr:nvCxnSpPr>
        <xdr:cNvPr id="785" name="直線コネクタ 784"/>
        <xdr:cNvCxnSpPr/>
      </xdr:nvCxnSpPr>
      <xdr:spPr>
        <a:xfrm flipV="1">
          <a:off x="21323300" y="10082680"/>
          <a:ext cx="8382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139517</xdr:rowOff>
    </xdr:from>
    <xdr:to>
      <xdr:col>31</xdr:col>
      <xdr:colOff>34925</xdr:colOff>
      <xdr:row>58</xdr:row>
      <xdr:rowOff>139700</xdr:rowOff>
    </xdr:to>
    <xdr:cxnSp macro="">
      <xdr:nvCxnSpPr>
        <xdr:cNvPr id="788" name="直線コネクタ 787"/>
        <xdr:cNvCxnSpPr/>
      </xdr:nvCxnSpPr>
      <xdr:spPr>
        <a:xfrm flipV="1">
          <a:off x="20434300" y="10083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87780</xdr:rowOff>
    </xdr:from>
    <xdr:to>
      <xdr:col>32</xdr:col>
      <xdr:colOff>238125</xdr:colOff>
      <xdr:row>59</xdr:row>
      <xdr:rowOff>17930</xdr:rowOff>
    </xdr:to>
    <xdr:sp macro="" textlink="">
      <xdr:nvSpPr>
        <xdr:cNvPr id="804" name="円/楕円 803"/>
        <xdr:cNvSpPr/>
      </xdr:nvSpPr>
      <xdr:spPr>
        <a:xfrm>
          <a:off x="22110700" y="100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2707</xdr:rowOff>
    </xdr:from>
    <xdr:ext cx="313932" cy="259045"/>
    <xdr:sp macro="" textlink="">
      <xdr:nvSpPr>
        <xdr:cNvPr id="805" name="貸付金該当値テキスト"/>
        <xdr:cNvSpPr txBox="1"/>
      </xdr:nvSpPr>
      <xdr:spPr>
        <a:xfrm>
          <a:off x="22212300" y="9946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88717</xdr:rowOff>
    </xdr:from>
    <xdr:to>
      <xdr:col>31</xdr:col>
      <xdr:colOff>85725</xdr:colOff>
      <xdr:row>59</xdr:row>
      <xdr:rowOff>18867</xdr:rowOff>
    </xdr:to>
    <xdr:sp macro="" textlink="">
      <xdr:nvSpPr>
        <xdr:cNvPr id="806" name="円/楕円 805"/>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9994</xdr:rowOff>
    </xdr:from>
    <xdr:ext cx="249299" cy="259045"/>
    <xdr:sp macro="" textlink="">
      <xdr:nvSpPr>
        <xdr:cNvPr id="807" name="テキスト ボックス 806"/>
        <xdr:cNvSpPr txBox="1"/>
      </xdr:nvSpPr>
      <xdr:spPr>
        <a:xfrm>
          <a:off x="21198649"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24614</xdr:rowOff>
    </xdr:from>
    <xdr:to>
      <xdr:col>32</xdr:col>
      <xdr:colOff>187325</xdr:colOff>
      <xdr:row>77</xdr:row>
      <xdr:rowOff>91187</xdr:rowOff>
    </xdr:to>
    <xdr:cxnSp macro="">
      <xdr:nvCxnSpPr>
        <xdr:cNvPr id="840" name="直線コネクタ 839"/>
        <xdr:cNvCxnSpPr/>
      </xdr:nvCxnSpPr>
      <xdr:spPr>
        <a:xfrm flipV="1">
          <a:off x="21323300" y="13226264"/>
          <a:ext cx="838200" cy="6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56476</xdr:rowOff>
    </xdr:from>
    <xdr:to>
      <xdr:col>31</xdr:col>
      <xdr:colOff>34925</xdr:colOff>
      <xdr:row>77</xdr:row>
      <xdr:rowOff>91187</xdr:rowOff>
    </xdr:to>
    <xdr:cxnSp macro="">
      <xdr:nvCxnSpPr>
        <xdr:cNvPr id="843" name="直線コネクタ 842"/>
        <xdr:cNvCxnSpPr/>
      </xdr:nvCxnSpPr>
      <xdr:spPr>
        <a:xfrm>
          <a:off x="20434300" y="13258126"/>
          <a:ext cx="889000" cy="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56476</xdr:rowOff>
    </xdr:from>
    <xdr:to>
      <xdr:col>29</xdr:col>
      <xdr:colOff>517525</xdr:colOff>
      <xdr:row>77</xdr:row>
      <xdr:rowOff>123923</xdr:rowOff>
    </xdr:to>
    <xdr:cxnSp macro="">
      <xdr:nvCxnSpPr>
        <xdr:cNvPr id="846" name="直線コネクタ 845"/>
        <xdr:cNvCxnSpPr/>
      </xdr:nvCxnSpPr>
      <xdr:spPr>
        <a:xfrm flipV="1">
          <a:off x="19545300" y="13258126"/>
          <a:ext cx="889000" cy="6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123923</xdr:rowOff>
    </xdr:from>
    <xdr:to>
      <xdr:col>28</xdr:col>
      <xdr:colOff>314325</xdr:colOff>
      <xdr:row>77</xdr:row>
      <xdr:rowOff>124383</xdr:rowOff>
    </xdr:to>
    <xdr:cxnSp macro="">
      <xdr:nvCxnSpPr>
        <xdr:cNvPr id="849" name="直線コネクタ 848"/>
        <xdr:cNvCxnSpPr/>
      </xdr:nvCxnSpPr>
      <xdr:spPr>
        <a:xfrm flipV="1">
          <a:off x="18656300" y="13325573"/>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145264</xdr:rowOff>
    </xdr:from>
    <xdr:to>
      <xdr:col>32</xdr:col>
      <xdr:colOff>238125</xdr:colOff>
      <xdr:row>77</xdr:row>
      <xdr:rowOff>75414</xdr:rowOff>
    </xdr:to>
    <xdr:sp macro="" textlink="">
      <xdr:nvSpPr>
        <xdr:cNvPr id="859" name="円/楕円 858"/>
        <xdr:cNvSpPr/>
      </xdr:nvSpPr>
      <xdr:spPr>
        <a:xfrm>
          <a:off x="22110700" y="131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60191</xdr:rowOff>
    </xdr:from>
    <xdr:ext cx="534377" cy="259045"/>
    <xdr:sp macro="" textlink="">
      <xdr:nvSpPr>
        <xdr:cNvPr id="860" name="繰出金該当値テキスト"/>
        <xdr:cNvSpPr txBox="1"/>
      </xdr:nvSpPr>
      <xdr:spPr>
        <a:xfrm>
          <a:off x="22212300" y="1309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62,672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40387</xdr:rowOff>
    </xdr:from>
    <xdr:to>
      <xdr:col>31</xdr:col>
      <xdr:colOff>85725</xdr:colOff>
      <xdr:row>77</xdr:row>
      <xdr:rowOff>141987</xdr:rowOff>
    </xdr:to>
    <xdr:sp macro="" textlink="">
      <xdr:nvSpPr>
        <xdr:cNvPr id="861" name="円/楕円 860"/>
        <xdr:cNvSpPr/>
      </xdr:nvSpPr>
      <xdr:spPr>
        <a:xfrm>
          <a:off x="21272500" y="132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133114</xdr:rowOff>
    </xdr:from>
    <xdr:ext cx="534377" cy="259045"/>
    <xdr:sp macro="" textlink="">
      <xdr:nvSpPr>
        <xdr:cNvPr id="862" name="テキスト ボックス 861"/>
        <xdr:cNvSpPr txBox="1"/>
      </xdr:nvSpPr>
      <xdr:spPr>
        <a:xfrm>
          <a:off x="21056111" y="133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5676</xdr:rowOff>
    </xdr:from>
    <xdr:to>
      <xdr:col>29</xdr:col>
      <xdr:colOff>568325</xdr:colOff>
      <xdr:row>77</xdr:row>
      <xdr:rowOff>107276</xdr:rowOff>
    </xdr:to>
    <xdr:sp macro="" textlink="">
      <xdr:nvSpPr>
        <xdr:cNvPr id="863" name="円/楕円 862"/>
        <xdr:cNvSpPr/>
      </xdr:nvSpPr>
      <xdr:spPr>
        <a:xfrm>
          <a:off x="20383500" y="132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98403</xdr:rowOff>
    </xdr:from>
    <xdr:ext cx="534377" cy="259045"/>
    <xdr:sp macro="" textlink="">
      <xdr:nvSpPr>
        <xdr:cNvPr id="864" name="テキスト ボックス 863"/>
        <xdr:cNvSpPr txBox="1"/>
      </xdr:nvSpPr>
      <xdr:spPr>
        <a:xfrm>
          <a:off x="20167111" y="133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73123</xdr:rowOff>
    </xdr:from>
    <xdr:to>
      <xdr:col>28</xdr:col>
      <xdr:colOff>365125</xdr:colOff>
      <xdr:row>78</xdr:row>
      <xdr:rowOff>3273</xdr:rowOff>
    </xdr:to>
    <xdr:sp macro="" textlink="">
      <xdr:nvSpPr>
        <xdr:cNvPr id="865" name="円/楕円 864"/>
        <xdr:cNvSpPr/>
      </xdr:nvSpPr>
      <xdr:spPr>
        <a:xfrm>
          <a:off x="19494500" y="132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165850</xdr:rowOff>
    </xdr:from>
    <xdr:ext cx="534377" cy="259045"/>
    <xdr:sp macro="" textlink="">
      <xdr:nvSpPr>
        <xdr:cNvPr id="866" name="テキスト ボックス 865"/>
        <xdr:cNvSpPr txBox="1"/>
      </xdr:nvSpPr>
      <xdr:spPr>
        <a:xfrm>
          <a:off x="19278111" y="133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73583</xdr:rowOff>
    </xdr:from>
    <xdr:to>
      <xdr:col>27</xdr:col>
      <xdr:colOff>161925</xdr:colOff>
      <xdr:row>78</xdr:row>
      <xdr:rowOff>3733</xdr:rowOff>
    </xdr:to>
    <xdr:sp macro="" textlink="">
      <xdr:nvSpPr>
        <xdr:cNvPr id="867" name="円/楕円 866"/>
        <xdr:cNvSpPr/>
      </xdr:nvSpPr>
      <xdr:spPr>
        <a:xfrm>
          <a:off x="18605500" y="1327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166310</xdr:rowOff>
    </xdr:from>
    <xdr:ext cx="534377" cy="259045"/>
    <xdr:sp macro="" textlink="">
      <xdr:nvSpPr>
        <xdr:cNvPr id="868" name="テキスト ボックス 867"/>
        <xdr:cNvSpPr txBox="1"/>
      </xdr:nvSpPr>
      <xdr:spPr>
        <a:xfrm>
          <a:off x="18389111" y="1336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mn-lt"/>
              <a:ea typeface="+mn-ea"/>
              <a:cs typeface="+mn-cs"/>
            </a:rPr>
            <a:t>人件費は、昭和６０年に５８名だった職員を内部管理事務の抜本的見直しを中心とした組織の簡素化により３６名に削減し、類似団体最低となっている。</a:t>
          </a:r>
          <a:endParaRPr lang="ja-JP" altLang="ja-JP" sz="1400">
            <a:effectLst/>
          </a:endParaRPr>
        </a:p>
        <a:p>
          <a:r>
            <a:rPr lang="ja-JP" altLang="ja-JP" sz="1400">
              <a:solidFill>
                <a:schemeClr val="dk1"/>
              </a:solidFill>
              <a:effectLst/>
              <a:latin typeface="+mn-lt"/>
              <a:ea typeface="+mn-ea"/>
              <a:cs typeface="+mn-cs"/>
            </a:rPr>
            <a:t>その他の項目に於いても、平成１０年頃から行財政改革に取り組み歳出の削減に努めたことにより、類似団体平均値より低い水準での運営が行えている。引き続き適正なコストによる行政サービスの充実を図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3,856
3,818
38.12
2,774,781
2,507,775
254,567
1,705,363
1,031,476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44869</xdr:rowOff>
    </xdr:from>
    <xdr:to>
      <xdr:col>6</xdr:col>
      <xdr:colOff>511175</xdr:colOff>
      <xdr:row>38</xdr:row>
      <xdr:rowOff>55270</xdr:rowOff>
    </xdr:to>
    <xdr:cxnSp macro="">
      <xdr:nvCxnSpPr>
        <xdr:cNvPr id="60" name="直線コネクタ 59"/>
        <xdr:cNvCxnSpPr/>
      </xdr:nvCxnSpPr>
      <xdr:spPr>
        <a:xfrm>
          <a:off x="3797300" y="6559969"/>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44869</xdr:rowOff>
    </xdr:from>
    <xdr:to>
      <xdr:col>5</xdr:col>
      <xdr:colOff>358775</xdr:colOff>
      <xdr:row>38</xdr:row>
      <xdr:rowOff>55956</xdr:rowOff>
    </xdr:to>
    <xdr:cxnSp macro="">
      <xdr:nvCxnSpPr>
        <xdr:cNvPr id="63" name="直線コネクタ 62"/>
        <xdr:cNvCxnSpPr/>
      </xdr:nvCxnSpPr>
      <xdr:spPr>
        <a:xfrm flipV="1">
          <a:off x="2908300" y="6559969"/>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55956</xdr:rowOff>
    </xdr:from>
    <xdr:to>
      <xdr:col>4</xdr:col>
      <xdr:colOff>155575</xdr:colOff>
      <xdr:row>38</xdr:row>
      <xdr:rowOff>61043</xdr:rowOff>
    </xdr:to>
    <xdr:cxnSp macro="">
      <xdr:nvCxnSpPr>
        <xdr:cNvPr id="66" name="直線コネクタ 65"/>
        <xdr:cNvCxnSpPr/>
      </xdr:nvCxnSpPr>
      <xdr:spPr>
        <a:xfrm flipV="1">
          <a:off x="2019300" y="6571056"/>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58642</xdr:rowOff>
    </xdr:from>
    <xdr:to>
      <xdr:col>2</xdr:col>
      <xdr:colOff>638175</xdr:colOff>
      <xdr:row>38</xdr:row>
      <xdr:rowOff>61043</xdr:rowOff>
    </xdr:to>
    <xdr:cxnSp macro="">
      <xdr:nvCxnSpPr>
        <xdr:cNvPr id="69" name="直線コネクタ 68"/>
        <xdr:cNvCxnSpPr/>
      </xdr:nvCxnSpPr>
      <xdr:spPr>
        <a:xfrm>
          <a:off x="1130300" y="6573742"/>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4470</xdr:rowOff>
    </xdr:from>
    <xdr:to>
      <xdr:col>6</xdr:col>
      <xdr:colOff>561975</xdr:colOff>
      <xdr:row>38</xdr:row>
      <xdr:rowOff>106070</xdr:rowOff>
    </xdr:to>
    <xdr:sp macro="" textlink="">
      <xdr:nvSpPr>
        <xdr:cNvPr id="79" name="円/楕円 78"/>
        <xdr:cNvSpPr/>
      </xdr:nvSpPr>
      <xdr:spPr>
        <a:xfrm>
          <a:off x="4584700" y="65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90847</xdr:rowOff>
    </xdr:from>
    <xdr:ext cx="469744" cy="259045"/>
    <xdr:sp macro="" textlink="">
      <xdr:nvSpPr>
        <xdr:cNvPr id="80" name="議会費該当値テキスト"/>
        <xdr:cNvSpPr txBox="1"/>
      </xdr:nvSpPr>
      <xdr:spPr>
        <a:xfrm>
          <a:off x="4686300" y="64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165519</xdr:rowOff>
    </xdr:from>
    <xdr:to>
      <xdr:col>5</xdr:col>
      <xdr:colOff>409575</xdr:colOff>
      <xdr:row>38</xdr:row>
      <xdr:rowOff>95669</xdr:rowOff>
    </xdr:to>
    <xdr:sp macro="" textlink="">
      <xdr:nvSpPr>
        <xdr:cNvPr id="81" name="円/楕円 80"/>
        <xdr:cNvSpPr/>
      </xdr:nvSpPr>
      <xdr:spPr>
        <a:xfrm>
          <a:off x="37465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86796</xdr:rowOff>
    </xdr:from>
    <xdr:ext cx="469744" cy="259045"/>
    <xdr:sp macro="" textlink="">
      <xdr:nvSpPr>
        <xdr:cNvPr id="82" name="テキスト ボックス 81"/>
        <xdr:cNvSpPr txBox="1"/>
      </xdr:nvSpPr>
      <xdr:spPr>
        <a:xfrm>
          <a:off x="3562427" y="66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5156</xdr:rowOff>
    </xdr:from>
    <xdr:to>
      <xdr:col>4</xdr:col>
      <xdr:colOff>206375</xdr:colOff>
      <xdr:row>38</xdr:row>
      <xdr:rowOff>106756</xdr:rowOff>
    </xdr:to>
    <xdr:sp macro="" textlink="">
      <xdr:nvSpPr>
        <xdr:cNvPr id="83" name="円/楕円 82"/>
        <xdr:cNvSpPr/>
      </xdr:nvSpPr>
      <xdr:spPr>
        <a:xfrm>
          <a:off x="2857500" y="65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97883</xdr:rowOff>
    </xdr:from>
    <xdr:ext cx="469744" cy="259045"/>
    <xdr:sp macro="" textlink="">
      <xdr:nvSpPr>
        <xdr:cNvPr id="84" name="テキスト ボックス 83"/>
        <xdr:cNvSpPr txBox="1"/>
      </xdr:nvSpPr>
      <xdr:spPr>
        <a:xfrm>
          <a:off x="2673427" y="661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10243</xdr:rowOff>
    </xdr:from>
    <xdr:to>
      <xdr:col>3</xdr:col>
      <xdr:colOff>3175</xdr:colOff>
      <xdr:row>38</xdr:row>
      <xdr:rowOff>111843</xdr:rowOff>
    </xdr:to>
    <xdr:sp macro="" textlink="">
      <xdr:nvSpPr>
        <xdr:cNvPr id="85" name="円/楕円 84"/>
        <xdr:cNvSpPr/>
      </xdr:nvSpPr>
      <xdr:spPr>
        <a:xfrm>
          <a:off x="1968500" y="65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102970</xdr:rowOff>
    </xdr:from>
    <xdr:ext cx="469744" cy="259045"/>
    <xdr:sp macro="" textlink="">
      <xdr:nvSpPr>
        <xdr:cNvPr id="86" name="テキスト ボックス 85"/>
        <xdr:cNvSpPr txBox="1"/>
      </xdr:nvSpPr>
      <xdr:spPr>
        <a:xfrm>
          <a:off x="1784427" y="66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7842</xdr:rowOff>
    </xdr:from>
    <xdr:to>
      <xdr:col>1</xdr:col>
      <xdr:colOff>485775</xdr:colOff>
      <xdr:row>38</xdr:row>
      <xdr:rowOff>109442</xdr:rowOff>
    </xdr:to>
    <xdr:sp macro="" textlink="">
      <xdr:nvSpPr>
        <xdr:cNvPr id="87" name="円/楕円 86"/>
        <xdr:cNvSpPr/>
      </xdr:nvSpPr>
      <xdr:spPr>
        <a:xfrm>
          <a:off x="1079500" y="65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100569</xdr:rowOff>
    </xdr:from>
    <xdr:ext cx="469744" cy="259045"/>
    <xdr:sp macro="" textlink="">
      <xdr:nvSpPr>
        <xdr:cNvPr id="88" name="テキスト ボックス 87"/>
        <xdr:cNvSpPr txBox="1"/>
      </xdr:nvSpPr>
      <xdr:spPr>
        <a:xfrm>
          <a:off x="895427" y="661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91929</xdr:rowOff>
    </xdr:from>
    <xdr:to>
      <xdr:col>6</xdr:col>
      <xdr:colOff>511175</xdr:colOff>
      <xdr:row>58</xdr:row>
      <xdr:rowOff>105197</xdr:rowOff>
    </xdr:to>
    <xdr:cxnSp macro="">
      <xdr:nvCxnSpPr>
        <xdr:cNvPr id="117" name="直線コネクタ 116"/>
        <xdr:cNvCxnSpPr/>
      </xdr:nvCxnSpPr>
      <xdr:spPr>
        <a:xfrm>
          <a:off x="3797300" y="10036029"/>
          <a:ext cx="8382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91929</xdr:rowOff>
    </xdr:from>
    <xdr:to>
      <xdr:col>5</xdr:col>
      <xdr:colOff>358775</xdr:colOff>
      <xdr:row>58</xdr:row>
      <xdr:rowOff>104273</xdr:rowOff>
    </xdr:to>
    <xdr:cxnSp macro="">
      <xdr:nvCxnSpPr>
        <xdr:cNvPr id="120" name="直線コネクタ 119"/>
        <xdr:cNvCxnSpPr/>
      </xdr:nvCxnSpPr>
      <xdr:spPr>
        <a:xfrm flipV="1">
          <a:off x="2908300" y="10036029"/>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104273</xdr:rowOff>
    </xdr:from>
    <xdr:to>
      <xdr:col>4</xdr:col>
      <xdr:colOff>155575</xdr:colOff>
      <xdr:row>58</xdr:row>
      <xdr:rowOff>114668</xdr:rowOff>
    </xdr:to>
    <xdr:cxnSp macro="">
      <xdr:nvCxnSpPr>
        <xdr:cNvPr id="123" name="直線コネクタ 122"/>
        <xdr:cNvCxnSpPr/>
      </xdr:nvCxnSpPr>
      <xdr:spPr>
        <a:xfrm flipV="1">
          <a:off x="2019300" y="10048373"/>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114668</xdr:rowOff>
    </xdr:from>
    <xdr:to>
      <xdr:col>2</xdr:col>
      <xdr:colOff>638175</xdr:colOff>
      <xdr:row>58</xdr:row>
      <xdr:rowOff>127477</xdr:rowOff>
    </xdr:to>
    <xdr:cxnSp macro="">
      <xdr:nvCxnSpPr>
        <xdr:cNvPr id="126" name="直線コネクタ 125"/>
        <xdr:cNvCxnSpPr/>
      </xdr:nvCxnSpPr>
      <xdr:spPr>
        <a:xfrm flipV="1">
          <a:off x="1130300" y="10058768"/>
          <a:ext cx="889000" cy="1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54397</xdr:rowOff>
    </xdr:from>
    <xdr:to>
      <xdr:col>6</xdr:col>
      <xdr:colOff>561975</xdr:colOff>
      <xdr:row>58</xdr:row>
      <xdr:rowOff>155997</xdr:rowOff>
    </xdr:to>
    <xdr:sp macro="" textlink="">
      <xdr:nvSpPr>
        <xdr:cNvPr id="136" name="円/楕円 135"/>
        <xdr:cNvSpPr/>
      </xdr:nvSpPr>
      <xdr:spPr>
        <a:xfrm>
          <a:off x="4584700" y="99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140774</xdr:rowOff>
    </xdr:from>
    <xdr:ext cx="599010" cy="259045"/>
    <xdr:sp macro="" textlink="">
      <xdr:nvSpPr>
        <xdr:cNvPr id="137" name="総務費該当値テキスト"/>
        <xdr:cNvSpPr txBox="1"/>
      </xdr:nvSpPr>
      <xdr:spPr>
        <a:xfrm>
          <a:off x="4686300" y="991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145,279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41129</xdr:rowOff>
    </xdr:from>
    <xdr:to>
      <xdr:col>5</xdr:col>
      <xdr:colOff>409575</xdr:colOff>
      <xdr:row>58</xdr:row>
      <xdr:rowOff>142729</xdr:rowOff>
    </xdr:to>
    <xdr:sp macro="" textlink="">
      <xdr:nvSpPr>
        <xdr:cNvPr id="138" name="円/楕円 137"/>
        <xdr:cNvSpPr/>
      </xdr:nvSpPr>
      <xdr:spPr>
        <a:xfrm>
          <a:off x="3746500" y="99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133856</xdr:rowOff>
    </xdr:from>
    <xdr:ext cx="599010" cy="259045"/>
    <xdr:sp macro="" textlink="">
      <xdr:nvSpPr>
        <xdr:cNvPr id="139" name="テキスト ボックス 138"/>
        <xdr:cNvSpPr txBox="1"/>
      </xdr:nvSpPr>
      <xdr:spPr>
        <a:xfrm>
          <a:off x="3497794" y="1007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53473</xdr:rowOff>
    </xdr:from>
    <xdr:to>
      <xdr:col>4</xdr:col>
      <xdr:colOff>206375</xdr:colOff>
      <xdr:row>58</xdr:row>
      <xdr:rowOff>155073</xdr:rowOff>
    </xdr:to>
    <xdr:sp macro="" textlink="">
      <xdr:nvSpPr>
        <xdr:cNvPr id="140" name="円/楕円 139"/>
        <xdr:cNvSpPr/>
      </xdr:nvSpPr>
      <xdr:spPr>
        <a:xfrm>
          <a:off x="2857500" y="999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146200</xdr:rowOff>
    </xdr:from>
    <xdr:ext cx="599010" cy="259045"/>
    <xdr:sp macro="" textlink="">
      <xdr:nvSpPr>
        <xdr:cNvPr id="141" name="テキスト ボックス 140"/>
        <xdr:cNvSpPr txBox="1"/>
      </xdr:nvSpPr>
      <xdr:spPr>
        <a:xfrm>
          <a:off x="2608794" y="1009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63868</xdr:rowOff>
    </xdr:from>
    <xdr:to>
      <xdr:col>3</xdr:col>
      <xdr:colOff>3175</xdr:colOff>
      <xdr:row>58</xdr:row>
      <xdr:rowOff>165468</xdr:rowOff>
    </xdr:to>
    <xdr:sp macro="" textlink="">
      <xdr:nvSpPr>
        <xdr:cNvPr id="142" name="円/楕円 141"/>
        <xdr:cNvSpPr/>
      </xdr:nvSpPr>
      <xdr:spPr>
        <a:xfrm>
          <a:off x="1968500" y="100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156595</xdr:rowOff>
    </xdr:from>
    <xdr:ext cx="599010" cy="259045"/>
    <xdr:sp macro="" textlink="">
      <xdr:nvSpPr>
        <xdr:cNvPr id="143" name="テキスト ボックス 142"/>
        <xdr:cNvSpPr txBox="1"/>
      </xdr:nvSpPr>
      <xdr:spPr>
        <a:xfrm>
          <a:off x="1719794" y="1010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76677</xdr:rowOff>
    </xdr:from>
    <xdr:to>
      <xdr:col>1</xdr:col>
      <xdr:colOff>485775</xdr:colOff>
      <xdr:row>59</xdr:row>
      <xdr:rowOff>6827</xdr:rowOff>
    </xdr:to>
    <xdr:sp macro="" textlink="">
      <xdr:nvSpPr>
        <xdr:cNvPr id="144" name="円/楕円 143"/>
        <xdr:cNvSpPr/>
      </xdr:nvSpPr>
      <xdr:spPr>
        <a:xfrm>
          <a:off x="1079500" y="100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169404</xdr:rowOff>
    </xdr:from>
    <xdr:ext cx="599010" cy="259045"/>
    <xdr:sp macro="" textlink="">
      <xdr:nvSpPr>
        <xdr:cNvPr id="145" name="テキスト ボックス 144"/>
        <xdr:cNvSpPr txBox="1"/>
      </xdr:nvSpPr>
      <xdr:spPr>
        <a:xfrm>
          <a:off x="830794" y="1011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59351</xdr:rowOff>
    </xdr:from>
    <xdr:to>
      <xdr:col>6</xdr:col>
      <xdr:colOff>511175</xdr:colOff>
      <xdr:row>76</xdr:row>
      <xdr:rowOff>98684</xdr:rowOff>
    </xdr:to>
    <xdr:cxnSp macro="">
      <xdr:nvCxnSpPr>
        <xdr:cNvPr id="172" name="直線コネクタ 171"/>
        <xdr:cNvCxnSpPr/>
      </xdr:nvCxnSpPr>
      <xdr:spPr>
        <a:xfrm flipV="1">
          <a:off x="3797300" y="13089551"/>
          <a:ext cx="8382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56266</xdr:rowOff>
    </xdr:from>
    <xdr:to>
      <xdr:col>5</xdr:col>
      <xdr:colOff>358775</xdr:colOff>
      <xdr:row>76</xdr:row>
      <xdr:rowOff>98684</xdr:rowOff>
    </xdr:to>
    <xdr:cxnSp macro="">
      <xdr:nvCxnSpPr>
        <xdr:cNvPr id="175" name="直線コネクタ 174"/>
        <xdr:cNvCxnSpPr/>
      </xdr:nvCxnSpPr>
      <xdr:spPr>
        <a:xfrm>
          <a:off x="2908300" y="13086466"/>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56266</xdr:rowOff>
    </xdr:from>
    <xdr:to>
      <xdr:col>4</xdr:col>
      <xdr:colOff>155575</xdr:colOff>
      <xdr:row>77</xdr:row>
      <xdr:rowOff>9745</xdr:rowOff>
    </xdr:to>
    <xdr:cxnSp macro="">
      <xdr:nvCxnSpPr>
        <xdr:cNvPr id="178" name="直線コネクタ 177"/>
        <xdr:cNvCxnSpPr/>
      </xdr:nvCxnSpPr>
      <xdr:spPr>
        <a:xfrm flipV="1">
          <a:off x="2019300" y="13086466"/>
          <a:ext cx="889000" cy="1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71858</xdr:rowOff>
    </xdr:from>
    <xdr:to>
      <xdr:col>2</xdr:col>
      <xdr:colOff>638175</xdr:colOff>
      <xdr:row>77</xdr:row>
      <xdr:rowOff>9745</xdr:rowOff>
    </xdr:to>
    <xdr:cxnSp macro="">
      <xdr:nvCxnSpPr>
        <xdr:cNvPr id="181" name="直線コネクタ 180"/>
        <xdr:cNvCxnSpPr/>
      </xdr:nvCxnSpPr>
      <xdr:spPr>
        <a:xfrm>
          <a:off x="1130300" y="13102058"/>
          <a:ext cx="889000" cy="10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8551</xdr:rowOff>
    </xdr:from>
    <xdr:to>
      <xdr:col>6</xdr:col>
      <xdr:colOff>561975</xdr:colOff>
      <xdr:row>76</xdr:row>
      <xdr:rowOff>110151</xdr:rowOff>
    </xdr:to>
    <xdr:sp macro="" textlink="">
      <xdr:nvSpPr>
        <xdr:cNvPr id="191" name="円/楕円 190"/>
        <xdr:cNvSpPr/>
      </xdr:nvSpPr>
      <xdr:spPr>
        <a:xfrm>
          <a:off x="4584700" y="1303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158428</xdr:rowOff>
    </xdr:from>
    <xdr:ext cx="599010" cy="259045"/>
    <xdr:sp macro="" textlink="">
      <xdr:nvSpPr>
        <xdr:cNvPr id="192" name="民生費該当値テキスト"/>
        <xdr:cNvSpPr txBox="1"/>
      </xdr:nvSpPr>
      <xdr:spPr>
        <a:xfrm>
          <a:off x="4686300" y="1301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185,148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47884</xdr:rowOff>
    </xdr:from>
    <xdr:to>
      <xdr:col>5</xdr:col>
      <xdr:colOff>409575</xdr:colOff>
      <xdr:row>76</xdr:row>
      <xdr:rowOff>149484</xdr:rowOff>
    </xdr:to>
    <xdr:sp macro="" textlink="">
      <xdr:nvSpPr>
        <xdr:cNvPr id="193" name="円/楕円 192"/>
        <xdr:cNvSpPr/>
      </xdr:nvSpPr>
      <xdr:spPr>
        <a:xfrm>
          <a:off x="3746500" y="130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140611</xdr:rowOff>
    </xdr:from>
    <xdr:ext cx="599010" cy="259045"/>
    <xdr:sp macro="" textlink="">
      <xdr:nvSpPr>
        <xdr:cNvPr id="194" name="テキスト ボックス 193"/>
        <xdr:cNvSpPr txBox="1"/>
      </xdr:nvSpPr>
      <xdr:spPr>
        <a:xfrm>
          <a:off x="3497794" y="131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5466</xdr:rowOff>
    </xdr:from>
    <xdr:to>
      <xdr:col>4</xdr:col>
      <xdr:colOff>206375</xdr:colOff>
      <xdr:row>76</xdr:row>
      <xdr:rowOff>107066</xdr:rowOff>
    </xdr:to>
    <xdr:sp macro="" textlink="">
      <xdr:nvSpPr>
        <xdr:cNvPr id="195" name="円/楕円 194"/>
        <xdr:cNvSpPr/>
      </xdr:nvSpPr>
      <xdr:spPr>
        <a:xfrm>
          <a:off x="2857500" y="130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98193</xdr:rowOff>
    </xdr:from>
    <xdr:ext cx="599010" cy="259045"/>
    <xdr:sp macro="" textlink="">
      <xdr:nvSpPr>
        <xdr:cNvPr id="196" name="テキスト ボックス 195"/>
        <xdr:cNvSpPr txBox="1"/>
      </xdr:nvSpPr>
      <xdr:spPr>
        <a:xfrm>
          <a:off x="2608794" y="1312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186,498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130395</xdr:rowOff>
    </xdr:from>
    <xdr:to>
      <xdr:col>3</xdr:col>
      <xdr:colOff>3175</xdr:colOff>
      <xdr:row>77</xdr:row>
      <xdr:rowOff>60545</xdr:rowOff>
    </xdr:to>
    <xdr:sp macro="" textlink="">
      <xdr:nvSpPr>
        <xdr:cNvPr id="197" name="円/楕円 196"/>
        <xdr:cNvSpPr/>
      </xdr:nvSpPr>
      <xdr:spPr>
        <a:xfrm>
          <a:off x="1968500" y="131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51672</xdr:rowOff>
    </xdr:from>
    <xdr:ext cx="599010" cy="259045"/>
    <xdr:sp macro="" textlink="">
      <xdr:nvSpPr>
        <xdr:cNvPr id="198" name="テキスト ボックス 197"/>
        <xdr:cNvSpPr txBox="1"/>
      </xdr:nvSpPr>
      <xdr:spPr>
        <a:xfrm>
          <a:off x="1719794" y="1325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131,848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21058</xdr:rowOff>
    </xdr:from>
    <xdr:to>
      <xdr:col>1</xdr:col>
      <xdr:colOff>485775</xdr:colOff>
      <xdr:row>76</xdr:row>
      <xdr:rowOff>122658</xdr:rowOff>
    </xdr:to>
    <xdr:sp macro="" textlink="">
      <xdr:nvSpPr>
        <xdr:cNvPr id="199" name="円/楕円 198"/>
        <xdr:cNvSpPr/>
      </xdr:nvSpPr>
      <xdr:spPr>
        <a:xfrm>
          <a:off x="1079500" y="130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113785</xdr:rowOff>
    </xdr:from>
    <xdr:ext cx="599010" cy="259045"/>
    <xdr:sp macro="" textlink="">
      <xdr:nvSpPr>
        <xdr:cNvPr id="200" name="テキスト ボックス 199"/>
        <xdr:cNvSpPr txBox="1"/>
      </xdr:nvSpPr>
      <xdr:spPr>
        <a:xfrm>
          <a:off x="830794" y="1314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46899</xdr:rowOff>
    </xdr:from>
    <xdr:to>
      <xdr:col>6</xdr:col>
      <xdr:colOff>511175</xdr:colOff>
      <xdr:row>98</xdr:row>
      <xdr:rowOff>61968</xdr:rowOff>
    </xdr:to>
    <xdr:cxnSp macro="">
      <xdr:nvCxnSpPr>
        <xdr:cNvPr id="229" name="直線コネクタ 228"/>
        <xdr:cNvCxnSpPr/>
      </xdr:nvCxnSpPr>
      <xdr:spPr>
        <a:xfrm flipV="1">
          <a:off x="3797300" y="16848999"/>
          <a:ext cx="8382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50721</xdr:rowOff>
    </xdr:from>
    <xdr:to>
      <xdr:col>5</xdr:col>
      <xdr:colOff>358775</xdr:colOff>
      <xdr:row>98</xdr:row>
      <xdr:rowOff>61968</xdr:rowOff>
    </xdr:to>
    <xdr:cxnSp macro="">
      <xdr:nvCxnSpPr>
        <xdr:cNvPr id="232" name="直線コネクタ 231"/>
        <xdr:cNvCxnSpPr/>
      </xdr:nvCxnSpPr>
      <xdr:spPr>
        <a:xfrm>
          <a:off x="2908300" y="16852821"/>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50721</xdr:rowOff>
    </xdr:from>
    <xdr:to>
      <xdr:col>4</xdr:col>
      <xdr:colOff>155575</xdr:colOff>
      <xdr:row>98</xdr:row>
      <xdr:rowOff>79259</xdr:rowOff>
    </xdr:to>
    <xdr:cxnSp macro="">
      <xdr:nvCxnSpPr>
        <xdr:cNvPr id="235" name="直線コネクタ 234"/>
        <xdr:cNvCxnSpPr/>
      </xdr:nvCxnSpPr>
      <xdr:spPr>
        <a:xfrm flipV="1">
          <a:off x="2019300" y="16852821"/>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77756</xdr:rowOff>
    </xdr:from>
    <xdr:to>
      <xdr:col>2</xdr:col>
      <xdr:colOff>638175</xdr:colOff>
      <xdr:row>98</xdr:row>
      <xdr:rowOff>79259</xdr:rowOff>
    </xdr:to>
    <xdr:cxnSp macro="">
      <xdr:nvCxnSpPr>
        <xdr:cNvPr id="238" name="直線コネクタ 237"/>
        <xdr:cNvCxnSpPr/>
      </xdr:nvCxnSpPr>
      <xdr:spPr>
        <a:xfrm>
          <a:off x="1130300" y="16879856"/>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167549</xdr:rowOff>
    </xdr:from>
    <xdr:to>
      <xdr:col>6</xdr:col>
      <xdr:colOff>561975</xdr:colOff>
      <xdr:row>98</xdr:row>
      <xdr:rowOff>97699</xdr:rowOff>
    </xdr:to>
    <xdr:sp macro="" textlink="">
      <xdr:nvSpPr>
        <xdr:cNvPr id="248" name="円/楕円 247"/>
        <xdr:cNvSpPr/>
      </xdr:nvSpPr>
      <xdr:spPr>
        <a:xfrm>
          <a:off x="4584700" y="167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82476</xdr:rowOff>
    </xdr:from>
    <xdr:ext cx="534377" cy="259045"/>
    <xdr:sp macro="" textlink="">
      <xdr:nvSpPr>
        <xdr:cNvPr id="249" name="衛生費該当値テキスト"/>
        <xdr:cNvSpPr txBox="1"/>
      </xdr:nvSpPr>
      <xdr:spPr>
        <a:xfrm>
          <a:off x="4686300" y="1671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11168</xdr:rowOff>
    </xdr:from>
    <xdr:to>
      <xdr:col>5</xdr:col>
      <xdr:colOff>409575</xdr:colOff>
      <xdr:row>98</xdr:row>
      <xdr:rowOff>112768</xdr:rowOff>
    </xdr:to>
    <xdr:sp macro="" textlink="">
      <xdr:nvSpPr>
        <xdr:cNvPr id="250" name="円/楕円 249"/>
        <xdr:cNvSpPr/>
      </xdr:nvSpPr>
      <xdr:spPr>
        <a:xfrm>
          <a:off x="3746500" y="168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103895</xdr:rowOff>
    </xdr:from>
    <xdr:ext cx="534377" cy="259045"/>
    <xdr:sp macro="" textlink="">
      <xdr:nvSpPr>
        <xdr:cNvPr id="251" name="テキスト ボックス 250"/>
        <xdr:cNvSpPr txBox="1"/>
      </xdr:nvSpPr>
      <xdr:spPr>
        <a:xfrm>
          <a:off x="3530111" y="169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171371</xdr:rowOff>
    </xdr:from>
    <xdr:to>
      <xdr:col>4</xdr:col>
      <xdr:colOff>206375</xdr:colOff>
      <xdr:row>98</xdr:row>
      <xdr:rowOff>101521</xdr:rowOff>
    </xdr:to>
    <xdr:sp macro="" textlink="">
      <xdr:nvSpPr>
        <xdr:cNvPr id="252" name="円/楕円 251"/>
        <xdr:cNvSpPr/>
      </xdr:nvSpPr>
      <xdr:spPr>
        <a:xfrm>
          <a:off x="2857500" y="168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92648</xdr:rowOff>
    </xdr:from>
    <xdr:ext cx="534377" cy="259045"/>
    <xdr:sp macro="" textlink="">
      <xdr:nvSpPr>
        <xdr:cNvPr id="253" name="テキスト ボックス 252"/>
        <xdr:cNvSpPr txBox="1"/>
      </xdr:nvSpPr>
      <xdr:spPr>
        <a:xfrm>
          <a:off x="2641111" y="168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28459</xdr:rowOff>
    </xdr:from>
    <xdr:to>
      <xdr:col>3</xdr:col>
      <xdr:colOff>3175</xdr:colOff>
      <xdr:row>98</xdr:row>
      <xdr:rowOff>130059</xdr:rowOff>
    </xdr:to>
    <xdr:sp macro="" textlink="">
      <xdr:nvSpPr>
        <xdr:cNvPr id="254" name="円/楕円 253"/>
        <xdr:cNvSpPr/>
      </xdr:nvSpPr>
      <xdr:spPr>
        <a:xfrm>
          <a:off x="1968500" y="168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121186</xdr:rowOff>
    </xdr:from>
    <xdr:ext cx="534377" cy="259045"/>
    <xdr:sp macro="" textlink="">
      <xdr:nvSpPr>
        <xdr:cNvPr id="255" name="テキスト ボックス 254"/>
        <xdr:cNvSpPr txBox="1"/>
      </xdr:nvSpPr>
      <xdr:spPr>
        <a:xfrm>
          <a:off x="1752111" y="1692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26956</xdr:rowOff>
    </xdr:from>
    <xdr:to>
      <xdr:col>1</xdr:col>
      <xdr:colOff>485775</xdr:colOff>
      <xdr:row>98</xdr:row>
      <xdr:rowOff>128556</xdr:rowOff>
    </xdr:to>
    <xdr:sp macro="" textlink="">
      <xdr:nvSpPr>
        <xdr:cNvPr id="256" name="円/楕円 255"/>
        <xdr:cNvSpPr/>
      </xdr:nvSpPr>
      <xdr:spPr>
        <a:xfrm>
          <a:off x="1079500" y="168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119683</xdr:rowOff>
    </xdr:from>
    <xdr:ext cx="534377" cy="259045"/>
    <xdr:sp macro="" textlink="">
      <xdr:nvSpPr>
        <xdr:cNvPr id="257" name="テキスト ボックス 256"/>
        <xdr:cNvSpPr txBox="1"/>
      </xdr:nvSpPr>
      <xdr:spPr>
        <a:xfrm>
          <a:off x="863111" y="169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36450</xdr:rowOff>
    </xdr:from>
    <xdr:to>
      <xdr:col>15</xdr:col>
      <xdr:colOff>180975</xdr:colOff>
      <xdr:row>59</xdr:row>
      <xdr:rowOff>37792</xdr:rowOff>
    </xdr:to>
    <xdr:cxnSp macro="">
      <xdr:nvCxnSpPr>
        <xdr:cNvPr id="343" name="直線コネクタ 342"/>
        <xdr:cNvCxnSpPr/>
      </xdr:nvCxnSpPr>
      <xdr:spPr>
        <a:xfrm flipV="1">
          <a:off x="9639300" y="10152000"/>
          <a:ext cx="838200" cy="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37637</xdr:rowOff>
    </xdr:from>
    <xdr:to>
      <xdr:col>14</xdr:col>
      <xdr:colOff>28575</xdr:colOff>
      <xdr:row>59</xdr:row>
      <xdr:rowOff>37792</xdr:rowOff>
    </xdr:to>
    <xdr:cxnSp macro="">
      <xdr:nvCxnSpPr>
        <xdr:cNvPr id="346" name="直線コネクタ 345"/>
        <xdr:cNvCxnSpPr/>
      </xdr:nvCxnSpPr>
      <xdr:spPr>
        <a:xfrm>
          <a:off x="8750300" y="10153187"/>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37354</xdr:rowOff>
    </xdr:from>
    <xdr:to>
      <xdr:col>12</xdr:col>
      <xdr:colOff>511175</xdr:colOff>
      <xdr:row>59</xdr:row>
      <xdr:rowOff>37637</xdr:rowOff>
    </xdr:to>
    <xdr:cxnSp macro="">
      <xdr:nvCxnSpPr>
        <xdr:cNvPr id="349" name="直線コネクタ 348"/>
        <xdr:cNvCxnSpPr/>
      </xdr:nvCxnSpPr>
      <xdr:spPr>
        <a:xfrm>
          <a:off x="7861300" y="10152904"/>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37354</xdr:rowOff>
    </xdr:from>
    <xdr:to>
      <xdr:col>11</xdr:col>
      <xdr:colOff>307975</xdr:colOff>
      <xdr:row>59</xdr:row>
      <xdr:rowOff>37948</xdr:rowOff>
    </xdr:to>
    <xdr:cxnSp macro="">
      <xdr:nvCxnSpPr>
        <xdr:cNvPr id="352" name="直線コネクタ 351"/>
        <xdr:cNvCxnSpPr/>
      </xdr:nvCxnSpPr>
      <xdr:spPr>
        <a:xfrm flipV="1">
          <a:off x="6972300" y="1015290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157100</xdr:rowOff>
    </xdr:from>
    <xdr:to>
      <xdr:col>15</xdr:col>
      <xdr:colOff>231775</xdr:colOff>
      <xdr:row>59</xdr:row>
      <xdr:rowOff>87250</xdr:rowOff>
    </xdr:to>
    <xdr:sp macro="" textlink="">
      <xdr:nvSpPr>
        <xdr:cNvPr id="362" name="円/楕円 361"/>
        <xdr:cNvSpPr/>
      </xdr:nvSpPr>
      <xdr:spPr>
        <a:xfrm>
          <a:off x="10426700" y="10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534377" cy="259045"/>
    <xdr:sp macro="" textlink="">
      <xdr:nvSpPr>
        <xdr:cNvPr id="363" name="農林水産業費該当値テキスト"/>
        <xdr:cNvSpPr txBox="1"/>
      </xdr:nvSpPr>
      <xdr:spPr>
        <a:xfrm>
          <a:off x="10528300" y="100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158442</xdr:rowOff>
    </xdr:from>
    <xdr:to>
      <xdr:col>14</xdr:col>
      <xdr:colOff>79375</xdr:colOff>
      <xdr:row>59</xdr:row>
      <xdr:rowOff>88592</xdr:rowOff>
    </xdr:to>
    <xdr:sp macro="" textlink="">
      <xdr:nvSpPr>
        <xdr:cNvPr id="364" name="円/楕円 363"/>
        <xdr:cNvSpPr/>
      </xdr:nvSpPr>
      <xdr:spPr>
        <a:xfrm>
          <a:off x="9588500" y="101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79719</xdr:rowOff>
    </xdr:from>
    <xdr:ext cx="534377" cy="259045"/>
    <xdr:sp macro="" textlink="">
      <xdr:nvSpPr>
        <xdr:cNvPr id="365" name="テキスト ボックス 364"/>
        <xdr:cNvSpPr txBox="1"/>
      </xdr:nvSpPr>
      <xdr:spPr>
        <a:xfrm>
          <a:off x="9372111" y="1019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158287</xdr:rowOff>
    </xdr:from>
    <xdr:to>
      <xdr:col>12</xdr:col>
      <xdr:colOff>561975</xdr:colOff>
      <xdr:row>59</xdr:row>
      <xdr:rowOff>88437</xdr:rowOff>
    </xdr:to>
    <xdr:sp macro="" textlink="">
      <xdr:nvSpPr>
        <xdr:cNvPr id="366" name="円/楕円 365"/>
        <xdr:cNvSpPr/>
      </xdr:nvSpPr>
      <xdr:spPr>
        <a:xfrm>
          <a:off x="8699500" y="101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79564</xdr:rowOff>
    </xdr:from>
    <xdr:ext cx="534377" cy="259045"/>
    <xdr:sp macro="" textlink="">
      <xdr:nvSpPr>
        <xdr:cNvPr id="367" name="テキスト ボックス 366"/>
        <xdr:cNvSpPr txBox="1"/>
      </xdr:nvSpPr>
      <xdr:spPr>
        <a:xfrm>
          <a:off x="8483111" y="101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158004</xdr:rowOff>
    </xdr:from>
    <xdr:to>
      <xdr:col>11</xdr:col>
      <xdr:colOff>358775</xdr:colOff>
      <xdr:row>59</xdr:row>
      <xdr:rowOff>88154</xdr:rowOff>
    </xdr:to>
    <xdr:sp macro="" textlink="">
      <xdr:nvSpPr>
        <xdr:cNvPr id="368" name="円/楕円 367"/>
        <xdr:cNvSpPr/>
      </xdr:nvSpPr>
      <xdr:spPr>
        <a:xfrm>
          <a:off x="7810500" y="101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79281</xdr:rowOff>
    </xdr:from>
    <xdr:ext cx="534377" cy="259045"/>
    <xdr:sp macro="" textlink="">
      <xdr:nvSpPr>
        <xdr:cNvPr id="369" name="テキスト ボックス 368"/>
        <xdr:cNvSpPr txBox="1"/>
      </xdr:nvSpPr>
      <xdr:spPr>
        <a:xfrm>
          <a:off x="7594111" y="101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158598</xdr:rowOff>
    </xdr:from>
    <xdr:to>
      <xdr:col>10</xdr:col>
      <xdr:colOff>155575</xdr:colOff>
      <xdr:row>59</xdr:row>
      <xdr:rowOff>88748</xdr:rowOff>
    </xdr:to>
    <xdr:sp macro="" textlink="">
      <xdr:nvSpPr>
        <xdr:cNvPr id="370" name="円/楕円 369"/>
        <xdr:cNvSpPr/>
      </xdr:nvSpPr>
      <xdr:spPr>
        <a:xfrm>
          <a:off x="6921500" y="101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79875</xdr:rowOff>
    </xdr:from>
    <xdr:ext cx="534377" cy="259045"/>
    <xdr:sp macro="" textlink="">
      <xdr:nvSpPr>
        <xdr:cNvPr id="371" name="テキスト ボックス 370"/>
        <xdr:cNvSpPr txBox="1"/>
      </xdr:nvSpPr>
      <xdr:spPr>
        <a:xfrm>
          <a:off x="6705111" y="101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125313</xdr:rowOff>
    </xdr:from>
    <xdr:to>
      <xdr:col>15</xdr:col>
      <xdr:colOff>180975</xdr:colOff>
      <xdr:row>78</xdr:row>
      <xdr:rowOff>135003</xdr:rowOff>
    </xdr:to>
    <xdr:cxnSp macro="">
      <xdr:nvCxnSpPr>
        <xdr:cNvPr id="400" name="直線コネクタ 399"/>
        <xdr:cNvCxnSpPr/>
      </xdr:nvCxnSpPr>
      <xdr:spPr>
        <a:xfrm flipV="1">
          <a:off x="9639300" y="13498413"/>
          <a:ext cx="8382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135003</xdr:rowOff>
    </xdr:from>
    <xdr:to>
      <xdr:col>14</xdr:col>
      <xdr:colOff>28575</xdr:colOff>
      <xdr:row>78</xdr:row>
      <xdr:rowOff>148958</xdr:rowOff>
    </xdr:to>
    <xdr:cxnSp macro="">
      <xdr:nvCxnSpPr>
        <xdr:cNvPr id="403" name="直線コネクタ 402"/>
        <xdr:cNvCxnSpPr/>
      </xdr:nvCxnSpPr>
      <xdr:spPr>
        <a:xfrm flipV="1">
          <a:off x="8750300" y="13508103"/>
          <a:ext cx="889000" cy="1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148958</xdr:rowOff>
    </xdr:from>
    <xdr:to>
      <xdr:col>12</xdr:col>
      <xdr:colOff>511175</xdr:colOff>
      <xdr:row>78</xdr:row>
      <xdr:rowOff>156197</xdr:rowOff>
    </xdr:to>
    <xdr:cxnSp macro="">
      <xdr:nvCxnSpPr>
        <xdr:cNvPr id="406" name="直線コネクタ 405"/>
        <xdr:cNvCxnSpPr/>
      </xdr:nvCxnSpPr>
      <xdr:spPr>
        <a:xfrm flipV="1">
          <a:off x="7861300" y="1352205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156197</xdr:rowOff>
    </xdr:from>
    <xdr:to>
      <xdr:col>11</xdr:col>
      <xdr:colOff>307975</xdr:colOff>
      <xdr:row>78</xdr:row>
      <xdr:rowOff>158724</xdr:rowOff>
    </xdr:to>
    <xdr:cxnSp macro="">
      <xdr:nvCxnSpPr>
        <xdr:cNvPr id="409" name="直線コネクタ 408"/>
        <xdr:cNvCxnSpPr/>
      </xdr:nvCxnSpPr>
      <xdr:spPr>
        <a:xfrm flipV="1">
          <a:off x="6972300" y="13529297"/>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74513</xdr:rowOff>
    </xdr:from>
    <xdr:to>
      <xdr:col>15</xdr:col>
      <xdr:colOff>231775</xdr:colOff>
      <xdr:row>79</xdr:row>
      <xdr:rowOff>4663</xdr:rowOff>
    </xdr:to>
    <xdr:sp macro="" textlink="">
      <xdr:nvSpPr>
        <xdr:cNvPr id="419" name="円/楕円 418"/>
        <xdr:cNvSpPr/>
      </xdr:nvSpPr>
      <xdr:spPr>
        <a:xfrm>
          <a:off x="10426700" y="1344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160890</xdr:rowOff>
    </xdr:from>
    <xdr:ext cx="534377" cy="259045"/>
    <xdr:sp macro="" textlink="">
      <xdr:nvSpPr>
        <xdr:cNvPr id="420" name="商工費該当値テキスト"/>
        <xdr:cNvSpPr txBox="1"/>
      </xdr:nvSpPr>
      <xdr:spPr>
        <a:xfrm>
          <a:off x="10528300" y="133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84203</xdr:rowOff>
    </xdr:from>
    <xdr:to>
      <xdr:col>14</xdr:col>
      <xdr:colOff>79375</xdr:colOff>
      <xdr:row>79</xdr:row>
      <xdr:rowOff>14353</xdr:rowOff>
    </xdr:to>
    <xdr:sp macro="" textlink="">
      <xdr:nvSpPr>
        <xdr:cNvPr id="421" name="円/楕円 420"/>
        <xdr:cNvSpPr/>
      </xdr:nvSpPr>
      <xdr:spPr>
        <a:xfrm>
          <a:off x="9588500" y="134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5480</xdr:rowOff>
    </xdr:from>
    <xdr:ext cx="534377" cy="259045"/>
    <xdr:sp macro="" textlink="">
      <xdr:nvSpPr>
        <xdr:cNvPr id="422" name="テキスト ボックス 421"/>
        <xdr:cNvSpPr txBox="1"/>
      </xdr:nvSpPr>
      <xdr:spPr>
        <a:xfrm>
          <a:off x="9372111" y="135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98158</xdr:rowOff>
    </xdr:from>
    <xdr:to>
      <xdr:col>12</xdr:col>
      <xdr:colOff>561975</xdr:colOff>
      <xdr:row>79</xdr:row>
      <xdr:rowOff>28308</xdr:rowOff>
    </xdr:to>
    <xdr:sp macro="" textlink="">
      <xdr:nvSpPr>
        <xdr:cNvPr id="423" name="円/楕円 422"/>
        <xdr:cNvSpPr/>
      </xdr:nvSpPr>
      <xdr:spPr>
        <a:xfrm>
          <a:off x="8699500" y="134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19435</xdr:rowOff>
    </xdr:from>
    <xdr:ext cx="534377" cy="259045"/>
    <xdr:sp macro="" textlink="">
      <xdr:nvSpPr>
        <xdr:cNvPr id="424" name="テキスト ボックス 423"/>
        <xdr:cNvSpPr txBox="1"/>
      </xdr:nvSpPr>
      <xdr:spPr>
        <a:xfrm>
          <a:off x="8483111" y="1356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105397</xdr:rowOff>
    </xdr:from>
    <xdr:to>
      <xdr:col>11</xdr:col>
      <xdr:colOff>358775</xdr:colOff>
      <xdr:row>79</xdr:row>
      <xdr:rowOff>35547</xdr:rowOff>
    </xdr:to>
    <xdr:sp macro="" textlink="">
      <xdr:nvSpPr>
        <xdr:cNvPr id="425" name="円/楕円 424"/>
        <xdr:cNvSpPr/>
      </xdr:nvSpPr>
      <xdr:spPr>
        <a:xfrm>
          <a:off x="7810500" y="134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26674</xdr:rowOff>
    </xdr:from>
    <xdr:ext cx="534377" cy="259045"/>
    <xdr:sp macro="" textlink="">
      <xdr:nvSpPr>
        <xdr:cNvPr id="426" name="テキスト ボックス 425"/>
        <xdr:cNvSpPr txBox="1"/>
      </xdr:nvSpPr>
      <xdr:spPr>
        <a:xfrm>
          <a:off x="7594111" y="135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107924</xdr:rowOff>
    </xdr:from>
    <xdr:to>
      <xdr:col>10</xdr:col>
      <xdr:colOff>155575</xdr:colOff>
      <xdr:row>79</xdr:row>
      <xdr:rowOff>38074</xdr:rowOff>
    </xdr:to>
    <xdr:sp macro="" textlink="">
      <xdr:nvSpPr>
        <xdr:cNvPr id="427" name="円/楕円 426"/>
        <xdr:cNvSpPr/>
      </xdr:nvSpPr>
      <xdr:spPr>
        <a:xfrm>
          <a:off x="6921500" y="134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29201</xdr:rowOff>
    </xdr:from>
    <xdr:ext cx="534377" cy="259045"/>
    <xdr:sp macro="" textlink="">
      <xdr:nvSpPr>
        <xdr:cNvPr id="428" name="テキスト ボックス 427"/>
        <xdr:cNvSpPr txBox="1"/>
      </xdr:nvSpPr>
      <xdr:spPr>
        <a:xfrm>
          <a:off x="6705111" y="135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125188</xdr:rowOff>
    </xdr:from>
    <xdr:to>
      <xdr:col>15</xdr:col>
      <xdr:colOff>180975</xdr:colOff>
      <xdr:row>98</xdr:row>
      <xdr:rowOff>125278</xdr:rowOff>
    </xdr:to>
    <xdr:cxnSp macro="">
      <xdr:nvCxnSpPr>
        <xdr:cNvPr id="455" name="直線コネクタ 454"/>
        <xdr:cNvCxnSpPr/>
      </xdr:nvCxnSpPr>
      <xdr:spPr>
        <a:xfrm flipV="1">
          <a:off x="9639300" y="16927288"/>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125278</xdr:rowOff>
    </xdr:from>
    <xdr:to>
      <xdr:col>14</xdr:col>
      <xdr:colOff>28575</xdr:colOff>
      <xdr:row>98</xdr:row>
      <xdr:rowOff>127839</xdr:rowOff>
    </xdr:to>
    <xdr:cxnSp macro="">
      <xdr:nvCxnSpPr>
        <xdr:cNvPr id="458" name="直線コネクタ 457"/>
        <xdr:cNvCxnSpPr/>
      </xdr:nvCxnSpPr>
      <xdr:spPr>
        <a:xfrm flipV="1">
          <a:off x="8750300" y="16927378"/>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124368</xdr:rowOff>
    </xdr:from>
    <xdr:to>
      <xdr:col>12</xdr:col>
      <xdr:colOff>511175</xdr:colOff>
      <xdr:row>98</xdr:row>
      <xdr:rowOff>127839</xdr:rowOff>
    </xdr:to>
    <xdr:cxnSp macro="">
      <xdr:nvCxnSpPr>
        <xdr:cNvPr id="461" name="直線コネクタ 460"/>
        <xdr:cNvCxnSpPr/>
      </xdr:nvCxnSpPr>
      <xdr:spPr>
        <a:xfrm>
          <a:off x="7861300" y="16926468"/>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124368</xdr:rowOff>
    </xdr:from>
    <xdr:to>
      <xdr:col>11</xdr:col>
      <xdr:colOff>307975</xdr:colOff>
      <xdr:row>98</xdr:row>
      <xdr:rowOff>127622</xdr:rowOff>
    </xdr:to>
    <xdr:cxnSp macro="">
      <xdr:nvCxnSpPr>
        <xdr:cNvPr id="464" name="直線コネクタ 463"/>
        <xdr:cNvCxnSpPr/>
      </xdr:nvCxnSpPr>
      <xdr:spPr>
        <a:xfrm flipV="1">
          <a:off x="6972300" y="16926468"/>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74388</xdr:rowOff>
    </xdr:from>
    <xdr:to>
      <xdr:col>15</xdr:col>
      <xdr:colOff>231775</xdr:colOff>
      <xdr:row>99</xdr:row>
      <xdr:rowOff>4538</xdr:rowOff>
    </xdr:to>
    <xdr:sp macro="" textlink="">
      <xdr:nvSpPr>
        <xdr:cNvPr id="474" name="円/楕円 473"/>
        <xdr:cNvSpPr/>
      </xdr:nvSpPr>
      <xdr:spPr>
        <a:xfrm>
          <a:off x="10426700" y="1687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74478</xdr:rowOff>
    </xdr:from>
    <xdr:to>
      <xdr:col>14</xdr:col>
      <xdr:colOff>79375</xdr:colOff>
      <xdr:row>99</xdr:row>
      <xdr:rowOff>4628</xdr:rowOff>
    </xdr:to>
    <xdr:sp macro="" textlink="">
      <xdr:nvSpPr>
        <xdr:cNvPr id="476" name="円/楕円 475"/>
        <xdr:cNvSpPr/>
      </xdr:nvSpPr>
      <xdr:spPr>
        <a:xfrm>
          <a:off x="9588500" y="1687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167205</xdr:rowOff>
    </xdr:from>
    <xdr:ext cx="534377" cy="259045"/>
    <xdr:sp macro="" textlink="">
      <xdr:nvSpPr>
        <xdr:cNvPr id="477" name="テキスト ボックス 476"/>
        <xdr:cNvSpPr txBox="1"/>
      </xdr:nvSpPr>
      <xdr:spPr>
        <a:xfrm>
          <a:off x="9372111" y="1696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77039</xdr:rowOff>
    </xdr:from>
    <xdr:to>
      <xdr:col>12</xdr:col>
      <xdr:colOff>561975</xdr:colOff>
      <xdr:row>99</xdr:row>
      <xdr:rowOff>7189</xdr:rowOff>
    </xdr:to>
    <xdr:sp macro="" textlink="">
      <xdr:nvSpPr>
        <xdr:cNvPr id="478" name="円/楕円 477"/>
        <xdr:cNvSpPr/>
      </xdr:nvSpPr>
      <xdr:spPr>
        <a:xfrm>
          <a:off x="8699500" y="168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169766</xdr:rowOff>
    </xdr:from>
    <xdr:ext cx="534377" cy="259045"/>
    <xdr:sp macro="" textlink="">
      <xdr:nvSpPr>
        <xdr:cNvPr id="479" name="テキスト ボックス 478"/>
        <xdr:cNvSpPr txBox="1"/>
      </xdr:nvSpPr>
      <xdr:spPr>
        <a:xfrm>
          <a:off x="8483111" y="1697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73568</xdr:rowOff>
    </xdr:from>
    <xdr:to>
      <xdr:col>11</xdr:col>
      <xdr:colOff>358775</xdr:colOff>
      <xdr:row>99</xdr:row>
      <xdr:rowOff>3718</xdr:rowOff>
    </xdr:to>
    <xdr:sp macro="" textlink="">
      <xdr:nvSpPr>
        <xdr:cNvPr id="480" name="円/楕円 479"/>
        <xdr:cNvSpPr/>
      </xdr:nvSpPr>
      <xdr:spPr>
        <a:xfrm>
          <a:off x="7810500" y="1687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166295</xdr:rowOff>
    </xdr:from>
    <xdr:ext cx="534377" cy="259045"/>
    <xdr:sp macro="" textlink="">
      <xdr:nvSpPr>
        <xdr:cNvPr id="481" name="テキスト ボックス 480"/>
        <xdr:cNvSpPr txBox="1"/>
      </xdr:nvSpPr>
      <xdr:spPr>
        <a:xfrm>
          <a:off x="7594111" y="169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76822</xdr:rowOff>
    </xdr:from>
    <xdr:to>
      <xdr:col>10</xdr:col>
      <xdr:colOff>155575</xdr:colOff>
      <xdr:row>99</xdr:row>
      <xdr:rowOff>6972</xdr:rowOff>
    </xdr:to>
    <xdr:sp macro="" textlink="">
      <xdr:nvSpPr>
        <xdr:cNvPr id="482" name="円/楕円 481"/>
        <xdr:cNvSpPr/>
      </xdr:nvSpPr>
      <xdr:spPr>
        <a:xfrm>
          <a:off x="6921500" y="168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169549</xdr:rowOff>
    </xdr:from>
    <xdr:ext cx="534377" cy="259045"/>
    <xdr:sp macro="" textlink="">
      <xdr:nvSpPr>
        <xdr:cNvPr id="483" name="テキスト ボックス 482"/>
        <xdr:cNvSpPr txBox="1"/>
      </xdr:nvSpPr>
      <xdr:spPr>
        <a:xfrm>
          <a:off x="6705111" y="1697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159444</xdr:rowOff>
    </xdr:from>
    <xdr:to>
      <xdr:col>23</xdr:col>
      <xdr:colOff>517525</xdr:colOff>
      <xdr:row>37</xdr:row>
      <xdr:rowOff>168458</xdr:rowOff>
    </xdr:to>
    <xdr:cxnSp macro="">
      <xdr:nvCxnSpPr>
        <xdr:cNvPr id="512" name="直線コネクタ 511"/>
        <xdr:cNvCxnSpPr/>
      </xdr:nvCxnSpPr>
      <xdr:spPr>
        <a:xfrm flipV="1">
          <a:off x="15481300" y="6503094"/>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70495</xdr:rowOff>
    </xdr:from>
    <xdr:to>
      <xdr:col>22</xdr:col>
      <xdr:colOff>365125</xdr:colOff>
      <xdr:row>37</xdr:row>
      <xdr:rowOff>168458</xdr:rowOff>
    </xdr:to>
    <xdr:cxnSp macro="">
      <xdr:nvCxnSpPr>
        <xdr:cNvPr id="515" name="直線コネクタ 514"/>
        <xdr:cNvCxnSpPr/>
      </xdr:nvCxnSpPr>
      <xdr:spPr>
        <a:xfrm>
          <a:off x="14592300" y="6242695"/>
          <a:ext cx="889000" cy="26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70495</xdr:rowOff>
    </xdr:from>
    <xdr:to>
      <xdr:col>21</xdr:col>
      <xdr:colOff>161925</xdr:colOff>
      <xdr:row>38</xdr:row>
      <xdr:rowOff>20675</xdr:rowOff>
    </xdr:to>
    <xdr:cxnSp macro="">
      <xdr:nvCxnSpPr>
        <xdr:cNvPr id="518" name="直線コネクタ 517"/>
        <xdr:cNvCxnSpPr/>
      </xdr:nvCxnSpPr>
      <xdr:spPr>
        <a:xfrm flipV="1">
          <a:off x="13703300" y="6242695"/>
          <a:ext cx="889000" cy="29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20675</xdr:rowOff>
    </xdr:from>
    <xdr:to>
      <xdr:col>19</xdr:col>
      <xdr:colOff>644525</xdr:colOff>
      <xdr:row>38</xdr:row>
      <xdr:rowOff>33035</xdr:rowOff>
    </xdr:to>
    <xdr:cxnSp macro="">
      <xdr:nvCxnSpPr>
        <xdr:cNvPr id="521" name="直線コネクタ 520"/>
        <xdr:cNvCxnSpPr/>
      </xdr:nvCxnSpPr>
      <xdr:spPr>
        <a:xfrm flipV="1">
          <a:off x="12814300" y="6535775"/>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108643</xdr:rowOff>
    </xdr:from>
    <xdr:to>
      <xdr:col>23</xdr:col>
      <xdr:colOff>568325</xdr:colOff>
      <xdr:row>38</xdr:row>
      <xdr:rowOff>38793</xdr:rowOff>
    </xdr:to>
    <xdr:sp macro="" textlink="">
      <xdr:nvSpPr>
        <xdr:cNvPr id="531" name="円/楕円 530"/>
        <xdr:cNvSpPr/>
      </xdr:nvSpPr>
      <xdr:spPr>
        <a:xfrm>
          <a:off x="16268700" y="64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87070</xdr:rowOff>
    </xdr:from>
    <xdr:ext cx="534377" cy="259045"/>
    <xdr:sp macro="" textlink="">
      <xdr:nvSpPr>
        <xdr:cNvPr id="532" name="消防費該当値テキスト"/>
        <xdr:cNvSpPr txBox="1"/>
      </xdr:nvSpPr>
      <xdr:spPr>
        <a:xfrm>
          <a:off x="16370300" y="643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29,909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117658</xdr:rowOff>
    </xdr:from>
    <xdr:to>
      <xdr:col>22</xdr:col>
      <xdr:colOff>415925</xdr:colOff>
      <xdr:row>38</xdr:row>
      <xdr:rowOff>47808</xdr:rowOff>
    </xdr:to>
    <xdr:sp macro="" textlink="">
      <xdr:nvSpPr>
        <xdr:cNvPr id="533" name="円/楕円 532"/>
        <xdr:cNvSpPr/>
      </xdr:nvSpPr>
      <xdr:spPr>
        <a:xfrm>
          <a:off x="15430500" y="64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38935</xdr:rowOff>
    </xdr:from>
    <xdr:ext cx="534377" cy="259045"/>
    <xdr:sp macro="" textlink="">
      <xdr:nvSpPr>
        <xdr:cNvPr id="534" name="テキスト ボックス 533"/>
        <xdr:cNvSpPr txBox="1"/>
      </xdr:nvSpPr>
      <xdr:spPr>
        <a:xfrm>
          <a:off x="15214111" y="65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19695</xdr:rowOff>
    </xdr:from>
    <xdr:to>
      <xdr:col>21</xdr:col>
      <xdr:colOff>212725</xdr:colOff>
      <xdr:row>36</xdr:row>
      <xdr:rowOff>121295</xdr:rowOff>
    </xdr:to>
    <xdr:sp macro="" textlink="">
      <xdr:nvSpPr>
        <xdr:cNvPr id="535" name="円/楕円 534"/>
        <xdr:cNvSpPr/>
      </xdr:nvSpPr>
      <xdr:spPr>
        <a:xfrm>
          <a:off x="14541500" y="61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137822</xdr:rowOff>
    </xdr:from>
    <xdr:ext cx="534377" cy="259045"/>
    <xdr:sp macro="" textlink="">
      <xdr:nvSpPr>
        <xdr:cNvPr id="536" name="テキスト ボックス 535"/>
        <xdr:cNvSpPr txBox="1"/>
      </xdr:nvSpPr>
      <xdr:spPr>
        <a:xfrm>
          <a:off x="14325111" y="59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141325</xdr:rowOff>
    </xdr:from>
    <xdr:to>
      <xdr:col>20</xdr:col>
      <xdr:colOff>9525</xdr:colOff>
      <xdr:row>38</xdr:row>
      <xdr:rowOff>71475</xdr:rowOff>
    </xdr:to>
    <xdr:sp macro="" textlink="">
      <xdr:nvSpPr>
        <xdr:cNvPr id="537" name="円/楕円 536"/>
        <xdr:cNvSpPr/>
      </xdr:nvSpPr>
      <xdr:spPr>
        <a:xfrm>
          <a:off x="13652500" y="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62602</xdr:rowOff>
    </xdr:from>
    <xdr:ext cx="534377" cy="259045"/>
    <xdr:sp macro="" textlink="">
      <xdr:nvSpPr>
        <xdr:cNvPr id="538" name="テキスト ボックス 537"/>
        <xdr:cNvSpPr txBox="1"/>
      </xdr:nvSpPr>
      <xdr:spPr>
        <a:xfrm>
          <a:off x="13436111" y="65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153685</xdr:rowOff>
    </xdr:from>
    <xdr:to>
      <xdr:col>18</xdr:col>
      <xdr:colOff>492125</xdr:colOff>
      <xdr:row>38</xdr:row>
      <xdr:rowOff>83835</xdr:rowOff>
    </xdr:to>
    <xdr:sp macro="" textlink="">
      <xdr:nvSpPr>
        <xdr:cNvPr id="539" name="円/楕円 538"/>
        <xdr:cNvSpPr/>
      </xdr:nvSpPr>
      <xdr:spPr>
        <a:xfrm>
          <a:off x="12763500" y="649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74962</xdr:rowOff>
    </xdr:from>
    <xdr:ext cx="534377" cy="259045"/>
    <xdr:sp macro="" textlink="">
      <xdr:nvSpPr>
        <xdr:cNvPr id="540" name="テキスト ボックス 539"/>
        <xdr:cNvSpPr txBox="1"/>
      </xdr:nvSpPr>
      <xdr:spPr>
        <a:xfrm>
          <a:off x="12547111" y="65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57675</xdr:rowOff>
    </xdr:from>
    <xdr:to>
      <xdr:col>23</xdr:col>
      <xdr:colOff>517525</xdr:colOff>
      <xdr:row>58</xdr:row>
      <xdr:rowOff>65691</xdr:rowOff>
    </xdr:to>
    <xdr:cxnSp macro="">
      <xdr:nvCxnSpPr>
        <xdr:cNvPr id="569" name="直線コネクタ 568"/>
        <xdr:cNvCxnSpPr/>
      </xdr:nvCxnSpPr>
      <xdr:spPr>
        <a:xfrm>
          <a:off x="15481300" y="10001775"/>
          <a:ext cx="8382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57675</xdr:rowOff>
    </xdr:from>
    <xdr:to>
      <xdr:col>22</xdr:col>
      <xdr:colOff>365125</xdr:colOff>
      <xdr:row>58</xdr:row>
      <xdr:rowOff>120318</xdr:rowOff>
    </xdr:to>
    <xdr:cxnSp macro="">
      <xdr:nvCxnSpPr>
        <xdr:cNvPr id="572" name="直線コネクタ 571"/>
        <xdr:cNvCxnSpPr/>
      </xdr:nvCxnSpPr>
      <xdr:spPr>
        <a:xfrm flipV="1">
          <a:off x="14592300" y="10001775"/>
          <a:ext cx="889000" cy="6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162592</xdr:rowOff>
    </xdr:from>
    <xdr:to>
      <xdr:col>21</xdr:col>
      <xdr:colOff>161925</xdr:colOff>
      <xdr:row>58</xdr:row>
      <xdr:rowOff>120318</xdr:rowOff>
    </xdr:to>
    <xdr:cxnSp macro="">
      <xdr:nvCxnSpPr>
        <xdr:cNvPr id="575" name="直線コネクタ 574"/>
        <xdr:cNvCxnSpPr/>
      </xdr:nvCxnSpPr>
      <xdr:spPr>
        <a:xfrm>
          <a:off x="13703300" y="9935242"/>
          <a:ext cx="889000" cy="1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162592</xdr:rowOff>
    </xdr:from>
    <xdr:to>
      <xdr:col>19</xdr:col>
      <xdr:colOff>644525</xdr:colOff>
      <xdr:row>58</xdr:row>
      <xdr:rowOff>128990</xdr:rowOff>
    </xdr:to>
    <xdr:cxnSp macro="">
      <xdr:nvCxnSpPr>
        <xdr:cNvPr id="578" name="直線コネクタ 577"/>
        <xdr:cNvCxnSpPr/>
      </xdr:nvCxnSpPr>
      <xdr:spPr>
        <a:xfrm flipV="1">
          <a:off x="12814300" y="9935242"/>
          <a:ext cx="889000" cy="13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14891</xdr:rowOff>
    </xdr:from>
    <xdr:to>
      <xdr:col>23</xdr:col>
      <xdr:colOff>568325</xdr:colOff>
      <xdr:row>58</xdr:row>
      <xdr:rowOff>116491</xdr:rowOff>
    </xdr:to>
    <xdr:sp macro="" textlink="">
      <xdr:nvSpPr>
        <xdr:cNvPr id="588" name="円/楕円 587"/>
        <xdr:cNvSpPr/>
      </xdr:nvSpPr>
      <xdr:spPr>
        <a:xfrm>
          <a:off x="16268700" y="99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101268</xdr:rowOff>
    </xdr:from>
    <xdr:ext cx="534377" cy="259045"/>
    <xdr:sp macro="" textlink="">
      <xdr:nvSpPr>
        <xdr:cNvPr id="589" name="教育費該当値テキスト"/>
        <xdr:cNvSpPr txBox="1"/>
      </xdr:nvSpPr>
      <xdr:spPr>
        <a:xfrm>
          <a:off x="16370300" y="98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78,850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6875</xdr:rowOff>
    </xdr:from>
    <xdr:to>
      <xdr:col>22</xdr:col>
      <xdr:colOff>415925</xdr:colOff>
      <xdr:row>58</xdr:row>
      <xdr:rowOff>108475</xdr:rowOff>
    </xdr:to>
    <xdr:sp macro="" textlink="">
      <xdr:nvSpPr>
        <xdr:cNvPr id="590" name="円/楕円 589"/>
        <xdr:cNvSpPr/>
      </xdr:nvSpPr>
      <xdr:spPr>
        <a:xfrm>
          <a:off x="15430500" y="99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99602</xdr:rowOff>
    </xdr:from>
    <xdr:ext cx="534377" cy="259045"/>
    <xdr:sp macro="" textlink="">
      <xdr:nvSpPr>
        <xdr:cNvPr id="591" name="テキスト ボックス 590"/>
        <xdr:cNvSpPr txBox="1"/>
      </xdr:nvSpPr>
      <xdr:spPr>
        <a:xfrm>
          <a:off x="15214111" y="1004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83,058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69518</xdr:rowOff>
    </xdr:from>
    <xdr:to>
      <xdr:col>21</xdr:col>
      <xdr:colOff>212725</xdr:colOff>
      <xdr:row>58</xdr:row>
      <xdr:rowOff>171118</xdr:rowOff>
    </xdr:to>
    <xdr:sp macro="" textlink="">
      <xdr:nvSpPr>
        <xdr:cNvPr id="592" name="円/楕円 591"/>
        <xdr:cNvSpPr/>
      </xdr:nvSpPr>
      <xdr:spPr>
        <a:xfrm>
          <a:off x="14541500" y="100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162245</xdr:rowOff>
    </xdr:from>
    <xdr:ext cx="534377" cy="259045"/>
    <xdr:sp macro="" textlink="">
      <xdr:nvSpPr>
        <xdr:cNvPr id="593" name="テキスト ボックス 592"/>
        <xdr:cNvSpPr txBox="1"/>
      </xdr:nvSpPr>
      <xdr:spPr>
        <a:xfrm>
          <a:off x="14325111" y="1010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111792</xdr:rowOff>
    </xdr:from>
    <xdr:to>
      <xdr:col>20</xdr:col>
      <xdr:colOff>9525</xdr:colOff>
      <xdr:row>58</xdr:row>
      <xdr:rowOff>41942</xdr:rowOff>
    </xdr:to>
    <xdr:sp macro="" textlink="">
      <xdr:nvSpPr>
        <xdr:cNvPr id="594" name="円/楕円 593"/>
        <xdr:cNvSpPr/>
      </xdr:nvSpPr>
      <xdr:spPr>
        <a:xfrm>
          <a:off x="13652500" y="98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33069</xdr:rowOff>
    </xdr:from>
    <xdr:ext cx="599010" cy="259045"/>
    <xdr:sp macro="" textlink="">
      <xdr:nvSpPr>
        <xdr:cNvPr id="595" name="テキスト ボックス 594"/>
        <xdr:cNvSpPr txBox="1"/>
      </xdr:nvSpPr>
      <xdr:spPr>
        <a:xfrm>
          <a:off x="13403794" y="997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117,983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78190</xdr:rowOff>
    </xdr:from>
    <xdr:to>
      <xdr:col>18</xdr:col>
      <xdr:colOff>492125</xdr:colOff>
      <xdr:row>59</xdr:row>
      <xdr:rowOff>8340</xdr:rowOff>
    </xdr:to>
    <xdr:sp macro="" textlink="">
      <xdr:nvSpPr>
        <xdr:cNvPr id="596" name="円/楕円 595"/>
        <xdr:cNvSpPr/>
      </xdr:nvSpPr>
      <xdr:spPr>
        <a:xfrm>
          <a:off x="12763500" y="100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170917</xdr:rowOff>
    </xdr:from>
    <xdr:ext cx="534377" cy="259045"/>
    <xdr:sp macro="" textlink="">
      <xdr:nvSpPr>
        <xdr:cNvPr id="597" name="テキスト ボックス 596"/>
        <xdr:cNvSpPr txBox="1"/>
      </xdr:nvSpPr>
      <xdr:spPr>
        <a:xfrm>
          <a:off x="12547111" y="1011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1915</xdr:rowOff>
    </xdr:from>
    <xdr:to>
      <xdr:col>23</xdr:col>
      <xdr:colOff>517525</xdr:colOff>
      <xdr:row>79</xdr:row>
      <xdr:rowOff>4674</xdr:rowOff>
    </xdr:to>
    <xdr:cxnSp macro="">
      <xdr:nvCxnSpPr>
        <xdr:cNvPr id="626" name="直線コネクタ 625"/>
        <xdr:cNvCxnSpPr/>
      </xdr:nvCxnSpPr>
      <xdr:spPr>
        <a:xfrm>
          <a:off x="15481300" y="13546465"/>
          <a:ext cx="8382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50009</xdr:rowOff>
    </xdr:from>
    <xdr:to>
      <xdr:col>22</xdr:col>
      <xdr:colOff>365125</xdr:colOff>
      <xdr:row>79</xdr:row>
      <xdr:rowOff>1915</xdr:rowOff>
    </xdr:to>
    <xdr:cxnSp macro="">
      <xdr:nvCxnSpPr>
        <xdr:cNvPr id="629" name="直線コネクタ 628"/>
        <xdr:cNvCxnSpPr/>
      </xdr:nvCxnSpPr>
      <xdr:spPr>
        <a:xfrm>
          <a:off x="14592300" y="13251659"/>
          <a:ext cx="889000" cy="29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50009</xdr:rowOff>
    </xdr:from>
    <xdr:to>
      <xdr:col>21</xdr:col>
      <xdr:colOff>161925</xdr:colOff>
      <xdr:row>78</xdr:row>
      <xdr:rowOff>142287</xdr:rowOff>
    </xdr:to>
    <xdr:cxnSp macro="">
      <xdr:nvCxnSpPr>
        <xdr:cNvPr id="632" name="直線コネクタ 631"/>
        <xdr:cNvCxnSpPr/>
      </xdr:nvCxnSpPr>
      <xdr:spPr>
        <a:xfrm flipV="1">
          <a:off x="13703300" y="13251659"/>
          <a:ext cx="889000" cy="2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142287</xdr:rowOff>
    </xdr:from>
    <xdr:to>
      <xdr:col>19</xdr:col>
      <xdr:colOff>644525</xdr:colOff>
      <xdr:row>79</xdr:row>
      <xdr:rowOff>37345</xdr:rowOff>
    </xdr:to>
    <xdr:cxnSp macro="">
      <xdr:nvCxnSpPr>
        <xdr:cNvPr id="635" name="直線コネクタ 634"/>
        <xdr:cNvCxnSpPr/>
      </xdr:nvCxnSpPr>
      <xdr:spPr>
        <a:xfrm flipV="1">
          <a:off x="12814300" y="13515387"/>
          <a:ext cx="889000" cy="6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125324</xdr:rowOff>
    </xdr:from>
    <xdr:to>
      <xdr:col>23</xdr:col>
      <xdr:colOff>568325</xdr:colOff>
      <xdr:row>79</xdr:row>
      <xdr:rowOff>55474</xdr:rowOff>
    </xdr:to>
    <xdr:sp macro="" textlink="">
      <xdr:nvSpPr>
        <xdr:cNvPr id="645" name="円/楕円 644"/>
        <xdr:cNvSpPr/>
      </xdr:nvSpPr>
      <xdr:spPr>
        <a:xfrm>
          <a:off x="16268700" y="134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534377" cy="259045"/>
    <xdr:sp macro="" textlink="">
      <xdr:nvSpPr>
        <xdr:cNvPr id="646" name="災害復旧費該当値テキスト"/>
        <xdr:cNvSpPr txBox="1"/>
      </xdr:nvSpPr>
      <xdr:spPr>
        <a:xfrm>
          <a:off x="16370300" y="134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122565</xdr:rowOff>
    </xdr:from>
    <xdr:to>
      <xdr:col>22</xdr:col>
      <xdr:colOff>415925</xdr:colOff>
      <xdr:row>79</xdr:row>
      <xdr:rowOff>52715</xdr:rowOff>
    </xdr:to>
    <xdr:sp macro="" textlink="">
      <xdr:nvSpPr>
        <xdr:cNvPr id="647" name="円/楕円 646"/>
        <xdr:cNvSpPr/>
      </xdr:nvSpPr>
      <xdr:spPr>
        <a:xfrm>
          <a:off x="15430500" y="134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43842</xdr:rowOff>
    </xdr:from>
    <xdr:ext cx="534377" cy="259045"/>
    <xdr:sp macro="" textlink="">
      <xdr:nvSpPr>
        <xdr:cNvPr id="648" name="テキスト ボックス 647"/>
        <xdr:cNvSpPr txBox="1"/>
      </xdr:nvSpPr>
      <xdr:spPr>
        <a:xfrm>
          <a:off x="15214111" y="1358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170659</xdr:rowOff>
    </xdr:from>
    <xdr:to>
      <xdr:col>21</xdr:col>
      <xdr:colOff>212725</xdr:colOff>
      <xdr:row>77</xdr:row>
      <xdr:rowOff>100809</xdr:rowOff>
    </xdr:to>
    <xdr:sp macro="" textlink="">
      <xdr:nvSpPr>
        <xdr:cNvPr id="649" name="円/楕円 648"/>
        <xdr:cNvSpPr/>
      </xdr:nvSpPr>
      <xdr:spPr>
        <a:xfrm>
          <a:off x="14541500" y="132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117336</xdr:rowOff>
    </xdr:from>
    <xdr:ext cx="534377" cy="259045"/>
    <xdr:sp macro="" textlink="">
      <xdr:nvSpPr>
        <xdr:cNvPr id="650" name="テキスト ボックス 649"/>
        <xdr:cNvSpPr txBox="1"/>
      </xdr:nvSpPr>
      <xdr:spPr>
        <a:xfrm>
          <a:off x="14325111" y="129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91487</xdr:rowOff>
    </xdr:from>
    <xdr:to>
      <xdr:col>20</xdr:col>
      <xdr:colOff>9525</xdr:colOff>
      <xdr:row>79</xdr:row>
      <xdr:rowOff>21637</xdr:rowOff>
    </xdr:to>
    <xdr:sp macro="" textlink="">
      <xdr:nvSpPr>
        <xdr:cNvPr id="651" name="円/楕円 650"/>
        <xdr:cNvSpPr/>
      </xdr:nvSpPr>
      <xdr:spPr>
        <a:xfrm>
          <a:off x="13652500" y="134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12764</xdr:rowOff>
    </xdr:from>
    <xdr:ext cx="534377" cy="259045"/>
    <xdr:sp macro="" textlink="">
      <xdr:nvSpPr>
        <xdr:cNvPr id="652" name="テキスト ボックス 651"/>
        <xdr:cNvSpPr txBox="1"/>
      </xdr:nvSpPr>
      <xdr:spPr>
        <a:xfrm>
          <a:off x="13436111" y="135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157995</xdr:rowOff>
    </xdr:from>
    <xdr:to>
      <xdr:col>18</xdr:col>
      <xdr:colOff>492125</xdr:colOff>
      <xdr:row>79</xdr:row>
      <xdr:rowOff>88145</xdr:rowOff>
    </xdr:to>
    <xdr:sp macro="" textlink="">
      <xdr:nvSpPr>
        <xdr:cNvPr id="653" name="円/楕円 652"/>
        <xdr:cNvSpPr/>
      </xdr:nvSpPr>
      <xdr:spPr>
        <a:xfrm>
          <a:off x="12763500" y="135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79272</xdr:rowOff>
    </xdr:from>
    <xdr:ext cx="469744" cy="259045"/>
    <xdr:sp macro="" textlink="">
      <xdr:nvSpPr>
        <xdr:cNvPr id="654" name="テキスト ボックス 653"/>
        <xdr:cNvSpPr txBox="1"/>
      </xdr:nvSpPr>
      <xdr:spPr>
        <a:xfrm>
          <a:off x="12579427" y="1362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125185</xdr:rowOff>
    </xdr:from>
    <xdr:to>
      <xdr:col>23</xdr:col>
      <xdr:colOff>517525</xdr:colOff>
      <xdr:row>98</xdr:row>
      <xdr:rowOff>149856</xdr:rowOff>
    </xdr:to>
    <xdr:cxnSp macro="">
      <xdr:nvCxnSpPr>
        <xdr:cNvPr id="683" name="直線コネクタ 682"/>
        <xdr:cNvCxnSpPr/>
      </xdr:nvCxnSpPr>
      <xdr:spPr>
        <a:xfrm flipV="1">
          <a:off x="15481300" y="16927285"/>
          <a:ext cx="838200" cy="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147853</xdr:rowOff>
    </xdr:from>
    <xdr:to>
      <xdr:col>22</xdr:col>
      <xdr:colOff>365125</xdr:colOff>
      <xdr:row>98</xdr:row>
      <xdr:rowOff>149856</xdr:rowOff>
    </xdr:to>
    <xdr:cxnSp macro="">
      <xdr:nvCxnSpPr>
        <xdr:cNvPr id="686" name="直線コネクタ 685"/>
        <xdr:cNvCxnSpPr/>
      </xdr:nvCxnSpPr>
      <xdr:spPr>
        <a:xfrm>
          <a:off x="14592300" y="16949953"/>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139542</xdr:rowOff>
    </xdr:from>
    <xdr:to>
      <xdr:col>21</xdr:col>
      <xdr:colOff>161925</xdr:colOff>
      <xdr:row>98</xdr:row>
      <xdr:rowOff>147853</xdr:rowOff>
    </xdr:to>
    <xdr:cxnSp macro="">
      <xdr:nvCxnSpPr>
        <xdr:cNvPr id="689" name="直線コネクタ 688"/>
        <xdr:cNvCxnSpPr/>
      </xdr:nvCxnSpPr>
      <xdr:spPr>
        <a:xfrm>
          <a:off x="13703300" y="16941642"/>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139542</xdr:rowOff>
    </xdr:from>
    <xdr:to>
      <xdr:col>19</xdr:col>
      <xdr:colOff>644525</xdr:colOff>
      <xdr:row>98</xdr:row>
      <xdr:rowOff>168050</xdr:rowOff>
    </xdr:to>
    <xdr:cxnSp macro="">
      <xdr:nvCxnSpPr>
        <xdr:cNvPr id="692" name="直線コネクタ 691"/>
        <xdr:cNvCxnSpPr/>
      </xdr:nvCxnSpPr>
      <xdr:spPr>
        <a:xfrm flipV="1">
          <a:off x="12814300" y="16941642"/>
          <a:ext cx="889000" cy="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74385</xdr:rowOff>
    </xdr:from>
    <xdr:to>
      <xdr:col>23</xdr:col>
      <xdr:colOff>568325</xdr:colOff>
      <xdr:row>99</xdr:row>
      <xdr:rowOff>4535</xdr:rowOff>
    </xdr:to>
    <xdr:sp macro="" textlink="">
      <xdr:nvSpPr>
        <xdr:cNvPr id="702" name="円/楕円 701"/>
        <xdr:cNvSpPr/>
      </xdr:nvSpPr>
      <xdr:spPr>
        <a:xfrm>
          <a:off x="16268700" y="168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160762</xdr:rowOff>
    </xdr:from>
    <xdr:ext cx="534377" cy="259045"/>
    <xdr:sp macro="" textlink="">
      <xdr:nvSpPr>
        <xdr:cNvPr id="703" name="公債費該当値テキスト"/>
        <xdr:cNvSpPr txBox="1"/>
      </xdr:nvSpPr>
      <xdr:spPr>
        <a:xfrm>
          <a:off x="16370300" y="167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99056</xdr:rowOff>
    </xdr:from>
    <xdr:to>
      <xdr:col>22</xdr:col>
      <xdr:colOff>415925</xdr:colOff>
      <xdr:row>99</xdr:row>
      <xdr:rowOff>29206</xdr:rowOff>
    </xdr:to>
    <xdr:sp macro="" textlink="">
      <xdr:nvSpPr>
        <xdr:cNvPr id="704" name="円/楕円 703"/>
        <xdr:cNvSpPr/>
      </xdr:nvSpPr>
      <xdr:spPr>
        <a:xfrm>
          <a:off x="15430500" y="169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20333</xdr:rowOff>
    </xdr:from>
    <xdr:ext cx="534377" cy="259045"/>
    <xdr:sp macro="" textlink="">
      <xdr:nvSpPr>
        <xdr:cNvPr id="705" name="テキスト ボックス 704"/>
        <xdr:cNvSpPr txBox="1"/>
      </xdr:nvSpPr>
      <xdr:spPr>
        <a:xfrm>
          <a:off x="15214111" y="1699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97053</xdr:rowOff>
    </xdr:from>
    <xdr:to>
      <xdr:col>21</xdr:col>
      <xdr:colOff>212725</xdr:colOff>
      <xdr:row>99</xdr:row>
      <xdr:rowOff>27203</xdr:rowOff>
    </xdr:to>
    <xdr:sp macro="" textlink="">
      <xdr:nvSpPr>
        <xdr:cNvPr id="706" name="円/楕円 705"/>
        <xdr:cNvSpPr/>
      </xdr:nvSpPr>
      <xdr:spPr>
        <a:xfrm>
          <a:off x="14541500" y="168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18330</xdr:rowOff>
    </xdr:from>
    <xdr:ext cx="534377" cy="259045"/>
    <xdr:sp macro="" textlink="">
      <xdr:nvSpPr>
        <xdr:cNvPr id="707" name="テキスト ボックス 706"/>
        <xdr:cNvSpPr txBox="1"/>
      </xdr:nvSpPr>
      <xdr:spPr>
        <a:xfrm>
          <a:off x="14325111" y="169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88742</xdr:rowOff>
    </xdr:from>
    <xdr:to>
      <xdr:col>20</xdr:col>
      <xdr:colOff>9525</xdr:colOff>
      <xdr:row>99</xdr:row>
      <xdr:rowOff>18892</xdr:rowOff>
    </xdr:to>
    <xdr:sp macro="" textlink="">
      <xdr:nvSpPr>
        <xdr:cNvPr id="708" name="円/楕円 707"/>
        <xdr:cNvSpPr/>
      </xdr:nvSpPr>
      <xdr:spPr>
        <a:xfrm>
          <a:off x="13652500" y="168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10019</xdr:rowOff>
    </xdr:from>
    <xdr:ext cx="534377" cy="259045"/>
    <xdr:sp macro="" textlink="">
      <xdr:nvSpPr>
        <xdr:cNvPr id="709" name="テキスト ボックス 708"/>
        <xdr:cNvSpPr txBox="1"/>
      </xdr:nvSpPr>
      <xdr:spPr>
        <a:xfrm>
          <a:off x="13436111" y="169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117250</xdr:rowOff>
    </xdr:from>
    <xdr:to>
      <xdr:col>18</xdr:col>
      <xdr:colOff>492125</xdr:colOff>
      <xdr:row>99</xdr:row>
      <xdr:rowOff>47400</xdr:rowOff>
    </xdr:to>
    <xdr:sp macro="" textlink="">
      <xdr:nvSpPr>
        <xdr:cNvPr id="710" name="円/楕円 709"/>
        <xdr:cNvSpPr/>
      </xdr:nvSpPr>
      <xdr:spPr>
        <a:xfrm>
          <a:off x="12763500" y="169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38527</xdr:rowOff>
    </xdr:from>
    <xdr:ext cx="534377" cy="259045"/>
    <xdr:sp macro="" textlink="">
      <xdr:nvSpPr>
        <xdr:cNvPr id="711" name="テキスト ボックス 710"/>
        <xdr:cNvSpPr txBox="1"/>
      </xdr:nvSpPr>
      <xdr:spPr>
        <a:xfrm>
          <a:off x="12547111" y="1701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mn-lt"/>
              <a:ea typeface="+mn-ea"/>
              <a:cs typeface="+mn-cs"/>
            </a:rPr>
            <a:t>村民一人当たりの純経常行政コストは約６</a:t>
          </a:r>
          <a:r>
            <a:rPr lang="ja-JP" altLang="en-US" sz="1400">
              <a:solidFill>
                <a:schemeClr val="dk1"/>
              </a:solidFill>
              <a:effectLst/>
              <a:latin typeface="+mn-lt"/>
              <a:ea typeface="+mn-ea"/>
              <a:cs typeface="+mn-cs"/>
            </a:rPr>
            <a:t>４</a:t>
          </a:r>
          <a:r>
            <a:rPr lang="ja-JP" altLang="ja-JP" sz="1400">
              <a:solidFill>
                <a:schemeClr val="dk1"/>
              </a:solidFill>
              <a:effectLst/>
              <a:latin typeface="+mn-lt"/>
              <a:ea typeface="+mn-ea"/>
              <a:cs typeface="+mn-cs"/>
            </a:rPr>
            <a:t>万円（</a:t>
          </a:r>
          <a:r>
            <a:rPr lang="en-US" altLang="ja-JP" sz="1400">
              <a:solidFill>
                <a:schemeClr val="dk1"/>
              </a:solidFill>
              <a:effectLst/>
              <a:latin typeface="+mn-lt"/>
              <a:ea typeface="+mn-ea"/>
              <a:cs typeface="+mn-cs"/>
            </a:rPr>
            <a:t>H28.4.1</a:t>
          </a:r>
          <a:r>
            <a:rPr lang="ja-JP" altLang="ja-JP" sz="1400">
              <a:solidFill>
                <a:schemeClr val="dk1"/>
              </a:solidFill>
              <a:effectLst/>
              <a:latin typeface="+mn-lt"/>
              <a:ea typeface="+mn-ea"/>
              <a:cs typeface="+mn-cs"/>
            </a:rPr>
            <a:t>現在人口</a:t>
          </a:r>
          <a:r>
            <a:rPr lang="en-US" altLang="ja-JP" sz="1400">
              <a:solidFill>
                <a:schemeClr val="dk1"/>
              </a:solidFill>
              <a:effectLst/>
              <a:latin typeface="+mn-lt"/>
              <a:ea typeface="+mn-ea"/>
              <a:cs typeface="+mn-cs"/>
            </a:rPr>
            <a:t>3,917</a:t>
          </a:r>
          <a:r>
            <a:rPr lang="ja-JP" altLang="ja-JP" sz="1400">
              <a:solidFill>
                <a:schemeClr val="dk1"/>
              </a:solidFill>
              <a:effectLst/>
              <a:latin typeface="+mn-lt"/>
              <a:ea typeface="+mn-ea"/>
              <a:cs typeface="+mn-cs"/>
            </a:rPr>
            <a:t>人で算出）。</a:t>
          </a:r>
          <a:endParaRPr lang="ja-JP" altLang="ja-JP" sz="1400">
            <a:effectLst/>
          </a:endParaRPr>
        </a:p>
        <a:p>
          <a:r>
            <a:rPr lang="ja-JP" altLang="ja-JP" sz="1400">
              <a:solidFill>
                <a:schemeClr val="dk1"/>
              </a:solidFill>
              <a:effectLst/>
              <a:latin typeface="+mn-lt"/>
              <a:ea typeface="+mn-ea"/>
              <a:cs typeface="+mn-cs"/>
            </a:rPr>
            <a:t>各項目に於いて平成１０年頃から行財政改革に取り組み歳出の削減に努めたことにより、類似団体平均値より低い水準での運営が行えている。引き続き適正なコストによる行政サービスの充実を図る。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　財政調整基金においては、ここ数年の決算余剰金の積立により、標準財政規模比１９</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.０％に達している。</a:t>
          </a:r>
          <a:endParaRPr lang="ja-JP" altLang="ja-JP" sz="1400">
            <a:effectLst/>
          </a:endParaRPr>
        </a:p>
        <a:p>
          <a:r>
            <a:rPr lang="ja-JP" altLang="ja-JP" sz="1400" b="0" i="0" baseline="0">
              <a:solidFill>
                <a:schemeClr val="dk1"/>
              </a:solidFill>
              <a:effectLst/>
              <a:latin typeface="+mn-lt"/>
              <a:ea typeface="+mn-ea"/>
              <a:cs typeface="+mn-cs"/>
            </a:rPr>
            <a:t>実質収支はいずれも黒字。実質収支比率は、本年度は今後も</a:t>
          </a:r>
          <a:r>
            <a:rPr lang="en-US" altLang="ja-JP" sz="1400" b="0" i="0" baseline="0">
              <a:solidFill>
                <a:schemeClr val="dk1"/>
              </a:solidFill>
              <a:effectLst/>
              <a:latin typeface="+mn-lt"/>
              <a:ea typeface="+mn-ea"/>
              <a:cs typeface="+mn-cs"/>
            </a:rPr>
            <a:t>15%</a:t>
          </a:r>
          <a:r>
            <a:rPr lang="ja-JP" altLang="ja-JP" sz="1400" b="0" i="0" baseline="0">
              <a:solidFill>
                <a:schemeClr val="dk1"/>
              </a:solidFill>
              <a:effectLst/>
              <a:latin typeface="+mn-lt"/>
              <a:ea typeface="+mn-ea"/>
              <a:cs typeface="+mn-cs"/>
            </a:rPr>
            <a:t>前後を推移すると見込まれる。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全ての会計で黒字となっているが、特別会計においては、安に基金取崩、一般会計からの繰入に依存することなく、独立採算制を基本方針とした健全運営に努める。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2774781</v>
      </c>
      <c r="BO4" s="411"/>
      <c r="BP4" s="411"/>
      <c r="BQ4" s="411"/>
      <c r="BR4" s="411"/>
      <c r="BS4" s="411"/>
      <c r="BT4" s="411"/>
      <c r="BU4" s="412"/>
      <c r="BV4" s="410">
        <v>2832673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14.9</v>
      </c>
      <c r="CU4" s="588"/>
      <c r="CV4" s="588"/>
      <c r="CW4" s="588"/>
      <c r="CX4" s="588"/>
      <c r="CY4" s="588"/>
      <c r="CZ4" s="588"/>
      <c r="DA4" s="589"/>
      <c r="DB4" s="587">
        <v>17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2507775</v>
      </c>
      <c r="BO5" s="416"/>
      <c r="BP5" s="416"/>
      <c r="BQ5" s="416"/>
      <c r="BR5" s="416"/>
      <c r="BS5" s="416"/>
      <c r="BT5" s="416"/>
      <c r="BU5" s="417"/>
      <c r="BV5" s="415">
        <v>2463980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67.2</v>
      </c>
      <c r="CU5" s="386"/>
      <c r="CV5" s="386"/>
      <c r="CW5" s="386"/>
      <c r="CX5" s="386"/>
      <c r="CY5" s="386"/>
      <c r="CZ5" s="386"/>
      <c r="DA5" s="387"/>
      <c r="DB5" s="385">
        <v>64.7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267006</v>
      </c>
      <c r="BO6" s="416"/>
      <c r="BP6" s="416"/>
      <c r="BQ6" s="416"/>
      <c r="BR6" s="416"/>
      <c r="BS6" s="416"/>
      <c r="BT6" s="416"/>
      <c r="BU6" s="417"/>
      <c r="BV6" s="415">
        <v>368693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70</v>
      </c>
      <c r="CU6" s="562"/>
      <c r="CV6" s="562"/>
      <c r="CW6" s="562"/>
      <c r="CX6" s="562"/>
      <c r="CY6" s="562"/>
      <c r="CZ6" s="562"/>
      <c r="DA6" s="563"/>
      <c r="DB6" s="561">
        <v>67.7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12439</v>
      </c>
      <c r="BO7" s="416"/>
      <c r="BP7" s="416"/>
      <c r="BQ7" s="416"/>
      <c r="BR7" s="416"/>
      <c r="BS7" s="416"/>
      <c r="BT7" s="416"/>
      <c r="BU7" s="417"/>
      <c r="BV7" s="415">
        <v>70918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1705363</v>
      </c>
      <c r="CU7" s="416"/>
      <c r="CV7" s="416"/>
      <c r="CW7" s="416"/>
      <c r="CX7" s="416"/>
      <c r="CY7" s="416"/>
      <c r="CZ7" s="416"/>
      <c r="DA7" s="417"/>
      <c r="DB7" s="415">
        <v>1747534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254567</v>
      </c>
      <c r="BO8" s="416"/>
      <c r="BP8" s="416"/>
      <c r="BQ8" s="416"/>
      <c r="BR8" s="416"/>
      <c r="BS8" s="416"/>
      <c r="BT8" s="416"/>
      <c r="BU8" s="417"/>
      <c r="BV8" s="415">
        <v>297775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0.24</v>
      </c>
      <c r="CU8" s="525"/>
      <c r="CV8" s="525"/>
      <c r="CW8" s="525"/>
      <c r="CX8" s="525"/>
      <c r="CY8" s="525"/>
      <c r="CZ8" s="525"/>
      <c r="DA8" s="526"/>
      <c r="DB8" s="524">
        <v>0.23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3851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-43208</v>
      </c>
      <c r="BO9" s="416"/>
      <c r="BP9" s="416"/>
      <c r="BQ9" s="416"/>
      <c r="BR9" s="416"/>
      <c r="BS9" s="416"/>
      <c r="BT9" s="416"/>
      <c r="BU9" s="417"/>
      <c r="BV9" s="415">
        <v>73288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v>
      </c>
      <c r="CU9" s="386"/>
      <c r="CV9" s="386"/>
      <c r="CW9" s="386"/>
      <c r="CX9" s="386"/>
      <c r="CY9" s="386"/>
      <c r="CZ9" s="386"/>
      <c r="DA9" s="387"/>
      <c r="DB9" s="385">
        <v>8.9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4200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7693</v>
      </c>
      <c r="BO10" s="416"/>
      <c r="BP10" s="416"/>
      <c r="BQ10" s="416"/>
      <c r="BR10" s="416"/>
      <c r="BS10" s="416"/>
      <c r="BT10" s="416"/>
      <c r="BU10" s="417"/>
      <c r="BV10" s="415">
        <v>11536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v>179000</v>
      </c>
      <c r="BO11" s="416"/>
      <c r="BP11" s="416"/>
      <c r="BQ11" s="416"/>
      <c r="BR11" s="416"/>
      <c r="BS11" s="416"/>
      <c r="BT11" s="416"/>
      <c r="BU11" s="417"/>
      <c r="BV11" s="415">
        <v>105000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3856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3818</v>
      </c>
      <c r="S13" s="517"/>
      <c r="T13" s="517"/>
      <c r="U13" s="517"/>
      <c r="V13" s="518"/>
      <c r="W13" s="504" t="s">
        <v>124</v>
      </c>
      <c r="X13" s="428"/>
      <c r="Y13" s="428"/>
      <c r="Z13" s="428"/>
      <c r="AA13" s="428"/>
      <c r="AB13" s="429"/>
      <c r="AC13" s="391">
        <v>459</v>
      </c>
      <c r="AD13" s="392"/>
      <c r="AE13" s="392"/>
      <c r="AF13" s="392"/>
      <c r="AG13" s="393"/>
      <c r="AH13" s="391">
        <v>531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143485</v>
      </c>
      <c r="BO13" s="416"/>
      <c r="BP13" s="416"/>
      <c r="BQ13" s="416"/>
      <c r="BR13" s="416"/>
      <c r="BS13" s="416"/>
      <c r="BT13" s="416"/>
      <c r="BU13" s="417"/>
      <c r="BV13" s="415">
        <v>189824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-6.1</v>
      </c>
      <c r="CU13" s="386"/>
      <c r="CV13" s="386"/>
      <c r="CW13" s="386"/>
      <c r="CX13" s="386"/>
      <c r="CY13" s="386"/>
      <c r="CZ13" s="386"/>
      <c r="DA13" s="387"/>
      <c r="DB13" s="385">
        <v>-6.6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3941</v>
      </c>
      <c r="S14" s="517"/>
      <c r="T14" s="517"/>
      <c r="U14" s="517"/>
      <c r="V14" s="518"/>
      <c r="W14" s="519"/>
      <c r="X14" s="431"/>
      <c r="Y14" s="431"/>
      <c r="Z14" s="431"/>
      <c r="AA14" s="431"/>
      <c r="AB14" s="432"/>
      <c r="AC14" s="509">
        <v>22</v>
      </c>
      <c r="AD14" s="510"/>
      <c r="AE14" s="510"/>
      <c r="AF14" s="510"/>
      <c r="AG14" s="511"/>
      <c r="AH14" s="509">
        <v>24.3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3902</v>
      </c>
      <c r="S15" s="517"/>
      <c r="T15" s="517"/>
      <c r="U15" s="517"/>
      <c r="V15" s="518"/>
      <c r="W15" s="504" t="s">
        <v>131</v>
      </c>
      <c r="X15" s="428"/>
      <c r="Y15" s="428"/>
      <c r="Z15" s="428"/>
      <c r="AA15" s="428"/>
      <c r="AB15" s="429"/>
      <c r="AC15" s="391">
        <v>653</v>
      </c>
      <c r="AD15" s="392"/>
      <c r="AE15" s="392"/>
      <c r="AF15" s="392"/>
      <c r="AG15" s="393"/>
      <c r="AH15" s="391">
        <v>660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380561</v>
      </c>
      <c r="BO15" s="411"/>
      <c r="BP15" s="411"/>
      <c r="BQ15" s="411"/>
      <c r="BR15" s="411"/>
      <c r="BS15" s="411"/>
      <c r="BT15" s="411"/>
      <c r="BU15" s="412"/>
      <c r="BV15" s="410">
        <v>376489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31.3</v>
      </c>
      <c r="AD16" s="510"/>
      <c r="AE16" s="510"/>
      <c r="AF16" s="510"/>
      <c r="AG16" s="511"/>
      <c r="AH16" s="509">
        <v>30.2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1548788</v>
      </c>
      <c r="BO16" s="416"/>
      <c r="BP16" s="416"/>
      <c r="BQ16" s="416"/>
      <c r="BR16" s="416"/>
      <c r="BS16" s="416"/>
      <c r="BT16" s="416"/>
      <c r="BU16" s="417"/>
      <c r="BV16" s="415">
        <v>1572340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975</v>
      </c>
      <c r="AD17" s="392"/>
      <c r="AE17" s="392"/>
      <c r="AF17" s="392"/>
      <c r="AG17" s="393"/>
      <c r="AH17" s="391">
        <v>996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470395</v>
      </c>
      <c r="BO17" s="416"/>
      <c r="BP17" s="416"/>
      <c r="BQ17" s="416"/>
      <c r="BR17" s="416"/>
      <c r="BS17" s="416"/>
      <c r="BT17" s="416"/>
      <c r="BU17" s="417"/>
      <c r="BV17" s="415">
        <v>464921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38.119999999999997</v>
      </c>
      <c r="M18" s="480"/>
      <c r="N18" s="480"/>
      <c r="O18" s="480"/>
      <c r="P18" s="480"/>
      <c r="Q18" s="480"/>
      <c r="R18" s="481"/>
      <c r="S18" s="481"/>
      <c r="T18" s="481"/>
      <c r="U18" s="481"/>
      <c r="V18" s="482"/>
      <c r="W18" s="496"/>
      <c r="X18" s="497"/>
      <c r="Y18" s="497"/>
      <c r="Z18" s="497"/>
      <c r="AA18" s="497"/>
      <c r="AB18" s="505"/>
      <c r="AC18" s="379">
        <v>46.7</v>
      </c>
      <c r="AD18" s="380"/>
      <c r="AE18" s="380"/>
      <c r="AF18" s="380"/>
      <c r="AG18" s="483"/>
      <c r="AH18" s="379">
        <v>45.5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1154799</v>
      </c>
      <c r="BO18" s="416"/>
      <c r="BP18" s="416"/>
      <c r="BQ18" s="416"/>
      <c r="BR18" s="416"/>
      <c r="BS18" s="416"/>
      <c r="BT18" s="416"/>
      <c r="BU18" s="417"/>
      <c r="BV18" s="415">
        <v>1140723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101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2261576</v>
      </c>
      <c r="BO19" s="416"/>
      <c r="BP19" s="416"/>
      <c r="BQ19" s="416"/>
      <c r="BR19" s="416"/>
      <c r="BS19" s="416"/>
      <c r="BT19" s="416"/>
      <c r="BU19" s="417"/>
      <c r="BV19" s="415">
        <v>2210017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1159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1031476</v>
      </c>
      <c r="BO23" s="416"/>
      <c r="BP23" s="416"/>
      <c r="BQ23" s="416"/>
      <c r="BR23" s="416"/>
      <c r="BS23" s="416"/>
      <c r="BT23" s="416"/>
      <c r="BU23" s="417"/>
      <c r="BV23" s="415">
        <v>1215472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6080</v>
      </c>
      <c r="R24" s="392"/>
      <c r="S24" s="392"/>
      <c r="T24" s="392"/>
      <c r="U24" s="392"/>
      <c r="V24" s="393"/>
      <c r="W24" s="457"/>
      <c r="X24" s="448"/>
      <c r="Y24" s="449"/>
      <c r="Z24" s="388" t="s">
        <v>154</v>
      </c>
      <c r="AA24" s="389"/>
      <c r="AB24" s="389"/>
      <c r="AC24" s="389"/>
      <c r="AD24" s="389"/>
      <c r="AE24" s="389"/>
      <c r="AF24" s="389"/>
      <c r="AG24" s="390"/>
      <c r="AH24" s="391">
        <v>37</v>
      </c>
      <c r="AI24" s="392"/>
      <c r="AJ24" s="392"/>
      <c r="AK24" s="392"/>
      <c r="AL24" s="393"/>
      <c r="AM24" s="391">
        <v>106079</v>
      </c>
      <c r="AN24" s="392"/>
      <c r="AO24" s="392"/>
      <c r="AP24" s="392"/>
      <c r="AQ24" s="392"/>
      <c r="AR24" s="393"/>
      <c r="AS24" s="391">
        <v>2867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604776</v>
      </c>
      <c r="BO24" s="416"/>
      <c r="BP24" s="416"/>
      <c r="BQ24" s="416"/>
      <c r="BR24" s="416"/>
      <c r="BS24" s="416"/>
      <c r="BT24" s="416"/>
      <c r="BU24" s="417"/>
      <c r="BV24" s="415">
        <v>688772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5520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4700</v>
      </c>
      <c r="R26" s="392"/>
      <c r="S26" s="392"/>
      <c r="T26" s="392"/>
      <c r="U26" s="392"/>
      <c r="V26" s="393"/>
      <c r="W26" s="457"/>
      <c r="X26" s="448"/>
      <c r="Y26" s="449"/>
      <c r="Z26" s="388" t="s">
        <v>160</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2346</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1681</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3352135</v>
      </c>
      <c r="BO28" s="411"/>
      <c r="BP28" s="411"/>
      <c r="BQ28" s="411"/>
      <c r="BR28" s="411"/>
      <c r="BS28" s="411"/>
      <c r="BT28" s="411"/>
      <c r="BU28" s="412"/>
      <c r="BV28" s="410">
        <v>3344442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8</v>
      </c>
      <c r="M29" s="392"/>
      <c r="N29" s="392"/>
      <c r="O29" s="392"/>
      <c r="P29" s="393"/>
      <c r="Q29" s="391">
        <v>1349</v>
      </c>
      <c r="R29" s="392"/>
      <c r="S29" s="392"/>
      <c r="T29" s="392"/>
      <c r="U29" s="392"/>
      <c r="V29" s="393"/>
      <c r="W29" s="458"/>
      <c r="X29" s="459"/>
      <c r="Y29" s="460"/>
      <c r="Z29" s="388" t="s">
        <v>170</v>
      </c>
      <c r="AA29" s="389"/>
      <c r="AB29" s="389"/>
      <c r="AC29" s="389"/>
      <c r="AD29" s="389"/>
      <c r="AE29" s="389"/>
      <c r="AF29" s="389"/>
      <c r="AG29" s="390"/>
      <c r="AH29" s="391">
        <v>37</v>
      </c>
      <c r="AI29" s="392"/>
      <c r="AJ29" s="392"/>
      <c r="AK29" s="392"/>
      <c r="AL29" s="393"/>
      <c r="AM29" s="391">
        <v>106079</v>
      </c>
      <c r="AN29" s="392"/>
      <c r="AO29" s="392"/>
      <c r="AP29" s="392"/>
      <c r="AQ29" s="392"/>
      <c r="AR29" s="393"/>
      <c r="AS29" s="391">
        <v>2867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924457</v>
      </c>
      <c r="BO29" s="416"/>
      <c r="BP29" s="416"/>
      <c r="BQ29" s="416"/>
      <c r="BR29" s="416"/>
      <c r="BS29" s="416"/>
      <c r="BT29" s="416"/>
      <c r="BU29" s="417"/>
      <c r="BV29" s="415">
        <v>924456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93.1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2975198</v>
      </c>
      <c r="BO30" s="419"/>
      <c r="BP30" s="419"/>
      <c r="BQ30" s="419"/>
      <c r="BR30" s="419"/>
      <c r="BS30" s="419"/>
      <c r="BT30" s="419"/>
      <c r="BU30" s="420"/>
      <c r="BV30" s="418">
        <v>2661078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下條村国民健康保険特別会計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下條村営水道特別会計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南信州広域連合（一般会計）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株式会社　そばの城</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下條村介護保険特別会計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南信州広域連合（南信州広域振興基金特別会計）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株式会社　飯田カントリー倶楽部</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下條村後期高齢者医療特別会計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南信州広域連合（飯田広域消防特別会計）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長野県市町村自治振興組合（一般会計）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長野県地方税滞納整理機構（一般会計）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長野県市町村総合事務組合（一般会計）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長野県市町村総合事務組合（非常勤職員公務災害補償特別会計）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長野県後期高齢者医療広域連合（一般会計）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長野県後期高齢者医療広域連合（後期高齢者医療事業会計）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下伊那郡土木技術センター</v>
      </c>
      <c r="BZ43" s="374"/>
      <c r="CA43" s="374"/>
      <c r="CB43" s="374"/>
      <c r="CC43" s="374"/>
      <c r="CD43" s="374"/>
      <c r="CE43" s="374"/>
      <c r="CF43" s="374"/>
      <c r="CG43" s="374"/>
      <c r="CH43" s="374"/>
      <c r="CI43" s="374"/>
      <c r="CJ43" s="374"/>
      <c r="CK43" s="374"/>
      <c r="CL43" s="374"/>
      <c r="CM43" s="374"/>
      <c r="CN43" s="167"/>
      <c r="CO43" s="375" t="e">
        <f t="shared" si="3"/>
        <v>#VALUE!</v>
      </c>
      <c r="CP43" s="375"/>
      <c r="CQ43" s="374" t="str">
        <f>IF('各会計、関係団体の財政状況及び健全化判断比率'!BS16="","",'各会計、関係団体の財政状況及び健全化判断比率'!BS16)</f>
        <v xml:space="preserve">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3" t="s">
        <v>523</v>
      </c>
      <c r="D34" s="1183"/>
      <c r="E34" s="1184"/>
      <c r="F34" s="32">
        <v>19.82</v>
      </c>
      <c r="G34" s="33">
        <v>26.94</v>
      </c>
      <c r="H34" s="33">
        <v>13.21</v>
      </c>
      <c r="I34" s="33">
        <v>17.03</v>
      </c>
      <c r="J34" s="34">
        <v>14.92</v>
      </c>
      <c r="K34" s="22"/>
      <c r="L34" s="22"/>
      <c r="M34" s="22"/>
      <c r="N34" s="22"/>
      <c r="O34" s="22"/>
      <c r="P34" s="22"/>
    </row>
    <row r="35" spans="1:16" ht="39" customHeight="1" x14ac:dyDescent="0.15">
      <c r="A35" s="22"/>
      <c r="B35" s="35"/>
      <c r="C35" s="1177" t="s">
        <v>524</v>
      </c>
      <c r="D35" s="1178"/>
      <c r="E35" s="1179"/>
      <c r="F35" s="36">
        <v>0.28000000000000003</v>
      </c>
      <c r="G35" s="37">
        <v>0.28999999999999998</v>
      </c>
      <c r="H35" s="37">
        <v>0.56999999999999995</v>
      </c>
      <c r="I35" s="37">
        <v>0.7</v>
      </c>
      <c r="J35" s="38">
        <v>0.86</v>
      </c>
      <c r="K35" s="22"/>
      <c r="L35" s="22"/>
      <c r="M35" s="22"/>
      <c r="N35" s="22"/>
      <c r="O35" s="22"/>
      <c r="P35" s="22"/>
    </row>
    <row r="36" spans="1:16" ht="39" customHeight="1" x14ac:dyDescent="0.15">
      <c r="A36" s="22"/>
      <c r="B36" s="35"/>
      <c r="C36" s="1177" t="s">
        <v>525</v>
      </c>
      <c r="D36" s="1178"/>
      <c r="E36" s="1179"/>
      <c r="F36" s="36">
        <v>0.36</v>
      </c>
      <c r="G36" s="37">
        <v>1.39</v>
      </c>
      <c r="H36" s="37">
        <v>1.53</v>
      </c>
      <c r="I36" s="37">
        <v>0.59</v>
      </c>
      <c r="J36" s="38">
        <v>0.81</v>
      </c>
      <c r="K36" s="22"/>
      <c r="L36" s="22"/>
      <c r="M36" s="22"/>
      <c r="N36" s="22"/>
      <c r="O36" s="22"/>
      <c r="P36" s="22"/>
    </row>
    <row r="37" spans="1:16" ht="39" customHeight="1" x14ac:dyDescent="0.15">
      <c r="A37" s="22"/>
      <c r="B37" s="35"/>
      <c r="C37" s="1177" t="s">
        <v>526</v>
      </c>
      <c r="D37" s="1178"/>
      <c r="E37" s="1179"/>
      <c r="F37" s="36">
        <v>0.05</v>
      </c>
      <c r="G37" s="37">
        <v>0.16</v>
      </c>
      <c r="H37" s="37">
        <v>0.1</v>
      </c>
      <c r="I37" s="37">
        <v>0.14000000000000001</v>
      </c>
      <c r="J37" s="38">
        <v>0.1</v>
      </c>
      <c r="K37" s="22"/>
      <c r="L37" s="22"/>
      <c r="M37" s="22"/>
      <c r="N37" s="22"/>
      <c r="O37" s="22"/>
      <c r="P37" s="22"/>
    </row>
    <row r="38" spans="1:16" ht="39" customHeight="1" x14ac:dyDescent="0.15">
      <c r="A38" s="22"/>
      <c r="B38" s="35"/>
      <c r="C38" s="1177" t="s">
        <v>527</v>
      </c>
      <c r="D38" s="1178"/>
      <c r="E38" s="1179"/>
      <c r="F38" s="36">
        <v>0</v>
      </c>
      <c r="G38" s="37">
        <v>0</v>
      </c>
      <c r="H38" s="37">
        <v>0</v>
      </c>
      <c r="I38" s="37">
        <v>0</v>
      </c>
      <c r="J38" s="38">
        <v>0</v>
      </c>
      <c r="K38" s="22"/>
      <c r="L38" s="22"/>
      <c r="M38" s="22"/>
      <c r="N38" s="22"/>
      <c r="O38" s="22"/>
      <c r="P38" s="22"/>
    </row>
    <row r="39" spans="1:16" ht="39" customHeight="1" x14ac:dyDescent="0.15">
      <c r="A39" s="22"/>
      <c r="B39" s="35"/>
      <c r="C39" s="1177"/>
      <c r="D39" s="1178"/>
      <c r="E39" s="1179"/>
      <c r="F39" s="36"/>
      <c r="G39" s="37"/>
      <c r="H39" s="37"/>
      <c r="I39" s="37"/>
      <c r="J39" s="38"/>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528</v>
      </c>
      <c r="D42" s="1178"/>
      <c r="E42" s="1179"/>
      <c r="F42" s="36" t="s">
        <v>477</v>
      </c>
      <c r="G42" s="37" t="s">
        <v>477</v>
      </c>
      <c r="H42" s="37" t="s">
        <v>477</v>
      </c>
      <c r="I42" s="37" t="s">
        <v>477</v>
      </c>
      <c r="J42" s="38" t="s">
        <v>477</v>
      </c>
      <c r="K42" s="22"/>
      <c r="L42" s="22"/>
      <c r="M42" s="22"/>
      <c r="N42" s="22"/>
      <c r="O42" s="22"/>
      <c r="P42" s="22"/>
    </row>
    <row r="43" spans="1:16" ht="39" customHeight="1" thickBot="1" x14ac:dyDescent="0.2">
      <c r="A43" s="22"/>
      <c r="B43" s="40"/>
      <c r="C43" s="1180" t="s">
        <v>529</v>
      </c>
      <c r="D43" s="1181"/>
      <c r="E43" s="1182"/>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146</v>
      </c>
      <c r="L45" s="60">
        <v>143</v>
      </c>
      <c r="M45" s="60">
        <v>115</v>
      </c>
      <c r="N45" s="60">
        <v>91</v>
      </c>
      <c r="O45" s="61">
        <v>93</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477</v>
      </c>
      <c r="L46" s="64" t="s">
        <v>477</v>
      </c>
      <c r="M46" s="64" t="s">
        <v>477</v>
      </c>
      <c r="N46" s="64" t="s">
        <v>477</v>
      </c>
      <c r="O46" s="65" t="s">
        <v>477</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477</v>
      </c>
      <c r="L47" s="64" t="s">
        <v>477</v>
      </c>
      <c r="M47" s="64" t="s">
        <v>477</v>
      </c>
      <c r="N47" s="64" t="s">
        <v>477</v>
      </c>
      <c r="O47" s="65" t="s">
        <v>477</v>
      </c>
      <c r="P47" s="48"/>
      <c r="Q47" s="48"/>
      <c r="R47" s="48"/>
      <c r="S47" s="48"/>
      <c r="T47" s="48"/>
      <c r="U47" s="48"/>
    </row>
    <row r="48" spans="1:21" ht="30.75" customHeight="1" x14ac:dyDescent="0.15">
      <c r="A48" s="48"/>
      <c r="B48" s="1195"/>
      <c r="C48" s="1196"/>
      <c r="D48" s="62"/>
      <c r="E48" s="1187" t="s">
        <v>15</v>
      </c>
      <c r="F48" s="1187"/>
      <c r="G48" s="1187"/>
      <c r="H48" s="1187"/>
      <c r="I48" s="1187"/>
      <c r="J48" s="1188"/>
      <c r="K48" s="63">
        <v>24</v>
      </c>
      <c r="L48" s="64">
        <v>24</v>
      </c>
      <c r="M48" s="64">
        <v>24</v>
      </c>
      <c r="N48" s="64">
        <v>28</v>
      </c>
      <c r="O48" s="65">
        <v>28</v>
      </c>
      <c r="P48" s="48"/>
      <c r="Q48" s="48"/>
      <c r="R48" s="48"/>
      <c r="S48" s="48"/>
      <c r="T48" s="48"/>
      <c r="U48" s="48"/>
    </row>
    <row r="49" spans="1:21" ht="30.75" customHeight="1" x14ac:dyDescent="0.15">
      <c r="A49" s="48"/>
      <c r="B49" s="1195"/>
      <c r="C49" s="1196"/>
      <c r="D49" s="62"/>
      <c r="E49" s="1187" t="s">
        <v>16</v>
      </c>
      <c r="F49" s="1187"/>
      <c r="G49" s="1187"/>
      <c r="H49" s="1187"/>
      <c r="I49" s="1187"/>
      <c r="J49" s="1188"/>
      <c r="K49" s="63">
        <v>15</v>
      </c>
      <c r="L49" s="64">
        <v>12</v>
      </c>
      <c r="M49" s="64">
        <v>4</v>
      </c>
      <c r="N49" s="64">
        <v>14</v>
      </c>
      <c r="O49" s="65">
        <v>5</v>
      </c>
      <c r="P49" s="48"/>
      <c r="Q49" s="48"/>
      <c r="R49" s="48"/>
      <c r="S49" s="48"/>
      <c r="T49" s="48"/>
      <c r="U49" s="48"/>
    </row>
    <row r="50" spans="1:21" ht="30.75" customHeight="1" x14ac:dyDescent="0.15">
      <c r="A50" s="48"/>
      <c r="B50" s="1195"/>
      <c r="C50" s="1196"/>
      <c r="D50" s="62"/>
      <c r="E50" s="1187" t="s">
        <v>17</v>
      </c>
      <c r="F50" s="1187"/>
      <c r="G50" s="1187"/>
      <c r="H50" s="1187"/>
      <c r="I50" s="1187"/>
      <c r="J50" s="1188"/>
      <c r="K50" s="63" t="s">
        <v>477</v>
      </c>
      <c r="L50" s="64" t="s">
        <v>477</v>
      </c>
      <c r="M50" s="64" t="s">
        <v>477</v>
      </c>
      <c r="N50" s="64" t="s">
        <v>477</v>
      </c>
      <c r="O50" s="65" t="s">
        <v>477</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477</v>
      </c>
      <c r="L51" s="64" t="s">
        <v>477</v>
      </c>
      <c r="M51" s="64">
        <v>0</v>
      </c>
      <c r="N51" s="64" t="s">
        <v>477</v>
      </c>
      <c r="O51" s="65">
        <v>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272</v>
      </c>
      <c r="L52" s="64">
        <v>268</v>
      </c>
      <c r="M52" s="64">
        <v>250</v>
      </c>
      <c r="N52" s="64">
        <v>231</v>
      </c>
      <c r="O52" s="65">
        <v>196</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-87</v>
      </c>
      <c r="L53" s="69">
        <v>-89</v>
      </c>
      <c r="M53" s="69">
        <v>-107</v>
      </c>
      <c r="N53" s="69">
        <v>-98</v>
      </c>
      <c r="O53" s="70">
        <v>-70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3" t="s">
        <v>24</v>
      </c>
      <c r="C41" s="1214"/>
      <c r="D41" s="81"/>
      <c r="E41" s="1215" t="s">
        <v>25</v>
      </c>
      <c r="F41" s="1215"/>
      <c r="G41" s="1215"/>
      <c r="H41" s="1216"/>
      <c r="I41" s="82">
        <v>1137</v>
      </c>
      <c r="J41" s="83">
        <v>1117</v>
      </c>
      <c r="K41" s="83">
        <v>1229</v>
      </c>
      <c r="L41" s="83">
        <v>1320</v>
      </c>
      <c r="M41" s="84">
        <v>1210</v>
      </c>
    </row>
    <row r="42" spans="2:13" ht="27.75" customHeight="1" x14ac:dyDescent="0.15">
      <c r="B42" s="1203"/>
      <c r="C42" s="1204"/>
      <c r="D42" s="85"/>
      <c r="E42" s="1207" t="s">
        <v>26</v>
      </c>
      <c r="F42" s="1207"/>
      <c r="G42" s="1207"/>
      <c r="H42" s="1208"/>
      <c r="I42" s="86" t="s">
        <v>477</v>
      </c>
      <c r="J42" s="87" t="s">
        <v>477</v>
      </c>
      <c r="K42" s="87" t="s">
        <v>477</v>
      </c>
      <c r="L42" s="87" t="s">
        <v>477</v>
      </c>
      <c r="M42" s="88" t="s">
        <v>477</v>
      </c>
    </row>
    <row r="43" spans="2:13" ht="27.75" customHeight="1" x14ac:dyDescent="0.15">
      <c r="B43" s="1203"/>
      <c r="C43" s="1204"/>
      <c r="D43" s="85"/>
      <c r="E43" s="1207" t="s">
        <v>27</v>
      </c>
      <c r="F43" s="1207"/>
      <c r="G43" s="1207"/>
      <c r="H43" s="1208"/>
      <c r="I43" s="86">
        <v>119</v>
      </c>
      <c r="J43" s="87">
        <v>104</v>
      </c>
      <c r="K43" s="87">
        <v>87</v>
      </c>
      <c r="L43" s="87">
        <v>71</v>
      </c>
      <c r="M43" s="88">
        <v>52</v>
      </c>
    </row>
    <row r="44" spans="2:13" ht="27.75" customHeight="1" x14ac:dyDescent="0.15">
      <c r="B44" s="1203"/>
      <c r="C44" s="1204"/>
      <c r="D44" s="85"/>
      <c r="E44" s="1207" t="s">
        <v>28</v>
      </c>
      <c r="F44" s="1207"/>
      <c r="G44" s="1207"/>
      <c r="H44" s="1208"/>
      <c r="I44" s="86">
        <v>25</v>
      </c>
      <c r="J44" s="87">
        <v>24</v>
      </c>
      <c r="K44" s="87">
        <v>20</v>
      </c>
      <c r="L44" s="87">
        <v>23</v>
      </c>
      <c r="M44" s="88">
        <v>52</v>
      </c>
    </row>
    <row r="45" spans="2:13" ht="27.75" customHeight="1" x14ac:dyDescent="0.15">
      <c r="B45" s="1203"/>
      <c r="C45" s="1204"/>
      <c r="D45" s="85"/>
      <c r="E45" s="1207" t="s">
        <v>29</v>
      </c>
      <c r="F45" s="1207"/>
      <c r="G45" s="1207"/>
      <c r="H45" s="1208"/>
      <c r="I45" s="86">
        <v>498</v>
      </c>
      <c r="J45" s="87">
        <v>490</v>
      </c>
      <c r="K45" s="87">
        <v>506</v>
      </c>
      <c r="L45" s="87">
        <v>515</v>
      </c>
      <c r="M45" s="88">
        <v>451</v>
      </c>
    </row>
    <row r="46" spans="2:13" ht="27.75" customHeight="1" x14ac:dyDescent="0.15">
      <c r="B46" s="1203"/>
      <c r="C46" s="1204"/>
      <c r="D46" s="89"/>
      <c r="E46" s="1207" t="s">
        <v>30</v>
      </c>
      <c r="F46" s="1207"/>
      <c r="G46" s="1207"/>
      <c r="H46" s="1208"/>
      <c r="I46" s="86" t="s">
        <v>477</v>
      </c>
      <c r="J46" s="87" t="s">
        <v>477</v>
      </c>
      <c r="K46" s="87" t="s">
        <v>477</v>
      </c>
      <c r="L46" s="87" t="s">
        <v>477</v>
      </c>
      <c r="M46" s="88" t="s">
        <v>477</v>
      </c>
    </row>
    <row r="47" spans="2:13" ht="27.75" customHeight="1" x14ac:dyDescent="0.15">
      <c r="B47" s="1203"/>
      <c r="C47" s="1204"/>
      <c r="D47" s="90"/>
      <c r="E47" s="1217" t="s">
        <v>31</v>
      </c>
      <c r="F47" s="1218"/>
      <c r="G47" s="1218"/>
      <c r="H47" s="1219"/>
      <c r="I47" s="86" t="s">
        <v>477</v>
      </c>
      <c r="J47" s="87" t="s">
        <v>477</v>
      </c>
      <c r="K47" s="87" t="s">
        <v>477</v>
      </c>
      <c r="L47" s="87" t="s">
        <v>477</v>
      </c>
      <c r="M47" s="88" t="s">
        <v>477</v>
      </c>
    </row>
    <row r="48" spans="2:13" ht="27.75" customHeight="1" x14ac:dyDescent="0.15">
      <c r="B48" s="1203"/>
      <c r="C48" s="1204"/>
      <c r="D48" s="85"/>
      <c r="E48" s="1207" t="s">
        <v>32</v>
      </c>
      <c r="F48" s="1207"/>
      <c r="G48" s="1207"/>
      <c r="H48" s="1208"/>
      <c r="I48" s="86" t="s">
        <v>477</v>
      </c>
      <c r="J48" s="87" t="s">
        <v>477</v>
      </c>
      <c r="K48" s="87" t="s">
        <v>477</v>
      </c>
      <c r="L48" s="87" t="s">
        <v>477</v>
      </c>
      <c r="M48" s="88" t="s">
        <v>477</v>
      </c>
    </row>
    <row r="49" spans="2:13" ht="27.75" customHeight="1" x14ac:dyDescent="0.15">
      <c r="B49" s="1205"/>
      <c r="C49" s="1206"/>
      <c r="D49" s="85"/>
      <c r="E49" s="1207" t="s">
        <v>33</v>
      </c>
      <c r="F49" s="1207"/>
      <c r="G49" s="1207"/>
      <c r="H49" s="1208"/>
      <c r="I49" s="86" t="s">
        <v>477</v>
      </c>
      <c r="J49" s="87" t="s">
        <v>477</v>
      </c>
      <c r="K49" s="87" t="s">
        <v>477</v>
      </c>
      <c r="L49" s="87" t="s">
        <v>477</v>
      </c>
      <c r="M49" s="88" t="s">
        <v>477</v>
      </c>
    </row>
    <row r="50" spans="2:13" ht="27.75" customHeight="1" x14ac:dyDescent="0.15">
      <c r="B50" s="1201" t="s">
        <v>34</v>
      </c>
      <c r="C50" s="1202"/>
      <c r="D50" s="91"/>
      <c r="E50" s="1207" t="s">
        <v>35</v>
      </c>
      <c r="F50" s="1207"/>
      <c r="G50" s="1207"/>
      <c r="H50" s="1208"/>
      <c r="I50" s="86">
        <v>5622</v>
      </c>
      <c r="J50" s="87">
        <v>5952</v>
      </c>
      <c r="K50" s="87">
        <v>6606</v>
      </c>
      <c r="L50" s="87">
        <v>7004</v>
      </c>
      <c r="M50" s="88">
        <v>7376</v>
      </c>
    </row>
    <row r="51" spans="2:13" ht="27.75" customHeight="1" x14ac:dyDescent="0.15">
      <c r="B51" s="1203"/>
      <c r="C51" s="1204"/>
      <c r="D51" s="85"/>
      <c r="E51" s="1207" t="s">
        <v>36</v>
      </c>
      <c r="F51" s="1207"/>
      <c r="G51" s="1207"/>
      <c r="H51" s="1208"/>
      <c r="I51" s="86">
        <v>21</v>
      </c>
      <c r="J51" s="87">
        <v>3</v>
      </c>
      <c r="K51" s="87" t="s">
        <v>477</v>
      </c>
      <c r="L51" s="87" t="s">
        <v>477</v>
      </c>
      <c r="M51" s="88" t="s">
        <v>477</v>
      </c>
    </row>
    <row r="52" spans="2:13" ht="27.75" customHeight="1" x14ac:dyDescent="0.15">
      <c r="B52" s="1205"/>
      <c r="C52" s="1206"/>
      <c r="D52" s="85"/>
      <c r="E52" s="1207" t="s">
        <v>37</v>
      </c>
      <c r="F52" s="1207"/>
      <c r="G52" s="1207"/>
      <c r="H52" s="1208"/>
      <c r="I52" s="86">
        <v>1877</v>
      </c>
      <c r="J52" s="87">
        <v>1828</v>
      </c>
      <c r="K52" s="87">
        <v>1863</v>
      </c>
      <c r="L52" s="87">
        <v>1728</v>
      </c>
      <c r="M52" s="88">
        <v>1710</v>
      </c>
    </row>
    <row r="53" spans="2:13" ht="27.75" customHeight="1" thickBot="1" x14ac:dyDescent="0.2">
      <c r="B53" s="1209" t="s">
        <v>38</v>
      </c>
      <c r="C53" s="1210"/>
      <c r="D53" s="92"/>
      <c r="E53" s="1211" t="s">
        <v>39</v>
      </c>
      <c r="F53" s="1211"/>
      <c r="G53" s="1211"/>
      <c r="H53" s="1212"/>
      <c r="I53" s="93">
        <v>-5741</v>
      </c>
      <c r="J53" s="94">
        <v>-6049</v>
      </c>
      <c r="K53" s="94">
        <v>-6627</v>
      </c>
      <c r="L53" s="94">
        <v>-6803</v>
      </c>
      <c r="M53" s="95">
        <v>-7321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4" t="s">
        <v>560</v>
      </c>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3"/>
      <c r="H50" s="1244"/>
      <c r="I50" s="1244"/>
      <c r="J50" s="1245"/>
      <c r="K50" s="356" t="s">
        <v>517</v>
      </c>
      <c r="L50" s="356" t="s">
        <v>518</v>
      </c>
      <c r="M50" s="356" t="s">
        <v>519</v>
      </c>
      <c r="N50" s="356" t="s">
        <v>520</v>
      </c>
      <c r="O50" s="356" t="s">
        <v>521</v>
      </c>
    </row>
    <row r="51" spans="1:17" x14ac:dyDescent="0.15">
      <c r="B51" s="250"/>
      <c r="C51" s="246"/>
      <c r="D51" s="246"/>
      <c r="E51" s="246"/>
      <c r="F51" s="246"/>
      <c r="G51" s="1246" t="s">
        <v>553</v>
      </c>
      <c r="H51" s="1247"/>
      <c r="I51" s="1252" t="s">
        <v>554</v>
      </c>
      <c r="J51" s="1252"/>
      <c r="K51" s="1254"/>
      <c r="L51" s="1254"/>
      <c r="M51" s="1254"/>
      <c r="N51" s="1220"/>
      <c r="O51" s="1254"/>
    </row>
    <row r="52" spans="1:17" x14ac:dyDescent="0.15">
      <c r="B52" s="250"/>
      <c r="C52" s="246"/>
      <c r="D52" s="246"/>
      <c r="E52" s="246"/>
      <c r="F52" s="246"/>
      <c r="G52" s="1248"/>
      <c r="H52" s="1249"/>
      <c r="I52" s="1253"/>
      <c r="J52" s="1253"/>
      <c r="K52" s="1220"/>
      <c r="L52" s="1220"/>
      <c r="M52" s="1220"/>
      <c r="N52" s="1220"/>
      <c r="O52" s="1220"/>
    </row>
    <row r="53" spans="1:17" x14ac:dyDescent="0.15">
      <c r="A53" s="357"/>
      <c r="B53" s="250"/>
      <c r="C53" s="246"/>
      <c r="D53" s="246"/>
      <c r="E53" s="246"/>
      <c r="F53" s="246"/>
      <c r="G53" s="1248"/>
      <c r="H53" s="1249"/>
      <c r="I53" s="1232" t="s">
        <v>555</v>
      </c>
      <c r="J53" s="1232"/>
      <c r="K53" s="1255"/>
      <c r="L53" s="1255"/>
      <c r="M53" s="1255"/>
      <c r="N53" s="1224">
        <v>58.4</v>
      </c>
      <c r="O53" s="1255"/>
    </row>
    <row r="54" spans="1:17" x14ac:dyDescent="0.15">
      <c r="A54" s="357"/>
      <c r="B54" s="250"/>
      <c r="C54" s="246"/>
      <c r="D54" s="246"/>
      <c r="E54" s="246"/>
      <c r="F54" s="246"/>
      <c r="G54" s="1250"/>
      <c r="H54" s="1251"/>
      <c r="I54" s="1232"/>
      <c r="J54" s="1232"/>
      <c r="K54" s="1225"/>
      <c r="L54" s="1225"/>
      <c r="M54" s="1225"/>
      <c r="N54" s="1225"/>
      <c r="O54" s="1225"/>
    </row>
    <row r="55" spans="1:17" x14ac:dyDescent="0.15">
      <c r="A55" s="357"/>
      <c r="B55" s="250"/>
      <c r="C55" s="246"/>
      <c r="D55" s="246"/>
      <c r="E55" s="246"/>
      <c r="F55" s="246"/>
      <c r="G55" s="1226" t="s">
        <v>556</v>
      </c>
      <c r="H55" s="1227"/>
      <c r="I55" s="1232" t="s">
        <v>554</v>
      </c>
      <c r="J55" s="1232"/>
      <c r="K55" s="1254"/>
      <c r="L55" s="1254"/>
      <c r="M55" s="1254"/>
      <c r="N55" s="1220">
        <v>0</v>
      </c>
      <c r="O55" s="1254"/>
    </row>
    <row r="56" spans="1:17" x14ac:dyDescent="0.15">
      <c r="A56" s="357"/>
      <c r="B56" s="250"/>
      <c r="C56" s="246"/>
      <c r="D56" s="246"/>
      <c r="E56" s="246"/>
      <c r="F56" s="246"/>
      <c r="G56" s="1228"/>
      <c r="H56" s="1229"/>
      <c r="I56" s="1232"/>
      <c r="J56" s="1232"/>
      <c r="K56" s="1220"/>
      <c r="L56" s="1220"/>
      <c r="M56" s="1220"/>
      <c r="N56" s="1220"/>
      <c r="O56" s="1220"/>
    </row>
    <row r="57" spans="1:17" s="357" customFormat="1" x14ac:dyDescent="0.15">
      <c r="B57" s="358"/>
      <c r="C57" s="354"/>
      <c r="D57" s="354"/>
      <c r="E57" s="354"/>
      <c r="F57" s="354"/>
      <c r="G57" s="1228"/>
      <c r="H57" s="1229"/>
      <c r="I57" s="1222" t="s">
        <v>555</v>
      </c>
      <c r="J57" s="1222"/>
      <c r="K57" s="1255"/>
      <c r="L57" s="1255"/>
      <c r="M57" s="1255"/>
      <c r="N57" s="1224">
        <v>54.2</v>
      </c>
      <c r="O57" s="1255"/>
      <c r="P57" s="359"/>
      <c r="Q57" s="358"/>
    </row>
    <row r="58" spans="1:17" s="357" customFormat="1" x14ac:dyDescent="0.15">
      <c r="A58" s="245"/>
      <c r="B58" s="358"/>
      <c r="C58" s="354"/>
      <c r="D58" s="354"/>
      <c r="E58" s="354"/>
      <c r="F58" s="354"/>
      <c r="G58" s="1230"/>
      <c r="H58" s="1231"/>
      <c r="I58" s="1222"/>
      <c r="J58" s="1222"/>
      <c r="K58" s="1225"/>
      <c r="L58" s="1225"/>
      <c r="M58" s="1225"/>
      <c r="N58" s="1225"/>
      <c r="O58" s="122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4" t="s">
        <v>561</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3"/>
      <c r="H72" s="1244"/>
      <c r="I72" s="1244"/>
      <c r="J72" s="1245"/>
      <c r="K72" s="356" t="s">
        <v>517</v>
      </c>
      <c r="L72" s="356" t="s">
        <v>518</v>
      </c>
      <c r="M72" s="356" t="s">
        <v>519</v>
      </c>
      <c r="N72" s="356" t="s">
        <v>520</v>
      </c>
      <c r="O72" s="356" t="s">
        <v>521</v>
      </c>
    </row>
    <row r="73" spans="2:30" x14ac:dyDescent="0.15">
      <c r="B73" s="250"/>
      <c r="C73" s="246"/>
      <c r="D73" s="246"/>
      <c r="E73" s="246"/>
      <c r="F73" s="246"/>
      <c r="G73" s="1246" t="s">
        <v>553</v>
      </c>
      <c r="H73" s="1247"/>
      <c r="I73" s="1252" t="s">
        <v>554</v>
      </c>
      <c r="J73" s="1252"/>
      <c r="K73" s="1233"/>
      <c r="L73" s="1233"/>
      <c r="M73" s="1220"/>
      <c r="N73" s="1220"/>
      <c r="O73" s="1220"/>
      <c r="S73" s="245">
        <v>9.9</v>
      </c>
    </row>
    <row r="74" spans="2:30" x14ac:dyDescent="0.15">
      <c r="B74" s="250"/>
      <c r="C74" s="246"/>
      <c r="D74" s="246"/>
      <c r="E74" s="246"/>
      <c r="F74" s="246"/>
      <c r="G74" s="1248"/>
      <c r="H74" s="1249"/>
      <c r="I74" s="1253"/>
      <c r="J74" s="1253"/>
      <c r="K74" s="1233"/>
      <c r="L74" s="1233"/>
      <c r="M74" s="1220"/>
      <c r="N74" s="1220"/>
      <c r="O74" s="1220"/>
    </row>
    <row r="75" spans="2:30" x14ac:dyDescent="0.15">
      <c r="B75" s="250"/>
      <c r="C75" s="246"/>
      <c r="D75" s="246"/>
      <c r="E75" s="246"/>
      <c r="F75" s="246"/>
      <c r="G75" s="1248"/>
      <c r="H75" s="1249"/>
      <c r="I75" s="1232" t="s">
        <v>559</v>
      </c>
      <c r="J75" s="1232"/>
      <c r="K75" s="1224">
        <v>-4.5</v>
      </c>
      <c r="L75" s="1224">
        <v>-5.4</v>
      </c>
      <c r="M75" s="1224">
        <v>-6.4</v>
      </c>
      <c r="N75" s="1224">
        <v>-6.6</v>
      </c>
      <c r="O75" s="1224">
        <v>-6.1</v>
      </c>
      <c r="U75" s="245">
        <v>81.2</v>
      </c>
      <c r="W75" s="245">
        <v>87.2</v>
      </c>
      <c r="Y75" s="245">
        <v>99.8</v>
      </c>
      <c r="AA75" s="245">
        <v>109.5</v>
      </c>
      <c r="AC75" s="245">
        <v>115.2</v>
      </c>
    </row>
    <row r="76" spans="2:30" x14ac:dyDescent="0.15">
      <c r="B76" s="250"/>
      <c r="C76" s="246"/>
      <c r="D76" s="246"/>
      <c r="E76" s="246"/>
      <c r="F76" s="246"/>
      <c r="G76" s="1250"/>
      <c r="H76" s="1251"/>
      <c r="I76" s="1232"/>
      <c r="J76" s="1232"/>
      <c r="K76" s="1225"/>
      <c r="L76" s="1225"/>
      <c r="M76" s="1225"/>
      <c r="N76" s="1225"/>
      <c r="O76" s="1225"/>
    </row>
    <row r="77" spans="2:30" x14ac:dyDescent="0.15">
      <c r="B77" s="250"/>
      <c r="C77" s="246"/>
      <c r="D77" s="246"/>
      <c r="E77" s="246"/>
      <c r="F77" s="246"/>
      <c r="G77" s="1226" t="s">
        <v>556</v>
      </c>
      <c r="H77" s="1227"/>
      <c r="I77" s="1232" t="s">
        <v>554</v>
      </c>
      <c r="J77" s="1232"/>
      <c r="K77" s="1233">
        <v>0</v>
      </c>
      <c r="L77" s="1233">
        <v>0</v>
      </c>
      <c r="M77" s="1220">
        <v>0</v>
      </c>
      <c r="N77" s="1220">
        <v>0</v>
      </c>
      <c r="O77" s="1220">
        <v>0</v>
      </c>
      <c r="R77" s="245">
        <v>12.3</v>
      </c>
      <c r="T77" s="245">
        <v>11.1</v>
      </c>
    </row>
    <row r="78" spans="2:30" x14ac:dyDescent="0.15">
      <c r="B78" s="250"/>
      <c r="C78" s="246"/>
      <c r="D78" s="246"/>
      <c r="E78" s="246"/>
      <c r="F78" s="246"/>
      <c r="G78" s="1228"/>
      <c r="H78" s="1229"/>
      <c r="I78" s="1232"/>
      <c r="J78" s="1232"/>
      <c r="K78" s="1233"/>
      <c r="L78" s="1233"/>
      <c r="M78" s="1220"/>
      <c r="N78" s="1220"/>
      <c r="O78" s="1220"/>
    </row>
    <row r="79" spans="2:30" x14ac:dyDescent="0.15">
      <c r="B79" s="250"/>
      <c r="C79" s="246"/>
      <c r="D79" s="246"/>
      <c r="E79" s="246"/>
      <c r="F79" s="246"/>
      <c r="G79" s="1228"/>
      <c r="H79" s="1229"/>
      <c r="I79" s="1221" t="s">
        <v>559</v>
      </c>
      <c r="J79" s="1222"/>
      <c r="K79" s="1223">
        <v>10.1</v>
      </c>
      <c r="L79" s="1223">
        <v>9.1999999999999993</v>
      </c>
      <c r="M79" s="1223">
        <v>8.1999999999999993</v>
      </c>
      <c r="N79" s="1223">
        <v>7.8</v>
      </c>
      <c r="O79" s="1223">
        <v>7.4</v>
      </c>
      <c r="V79" s="245">
        <v>53.5</v>
      </c>
      <c r="X79" s="245">
        <v>48.2</v>
      </c>
      <c r="Z79" s="245">
        <v>34.200000000000003</v>
      </c>
      <c r="AB79" s="245">
        <v>30.3</v>
      </c>
      <c r="AD79" s="245">
        <v>28.9</v>
      </c>
    </row>
    <row r="80" spans="2:30" x14ac:dyDescent="0.15">
      <c r="B80" s="250"/>
      <c r="C80" s="246"/>
      <c r="D80" s="246"/>
      <c r="E80" s="246"/>
      <c r="F80" s="246"/>
      <c r="G80" s="1230"/>
      <c r="H80" s="1231"/>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36106</v>
      </c>
      <c r="E3" s="118"/>
      <c r="F3" s="119">
        <v>228305</v>
      </c>
      <c r="G3" s="120"/>
      <c r="H3" s="121"/>
    </row>
    <row r="4" spans="1:8" x14ac:dyDescent="0.15">
      <c r="A4" s="122"/>
      <c r="B4" s="123"/>
      <c r="C4" s="124"/>
      <c r="D4" s="125">
        <v>24217</v>
      </c>
      <c r="E4" s="126"/>
      <c r="F4" s="127">
        <v>86611</v>
      </c>
      <c r="G4" s="128"/>
      <c r="H4" s="129"/>
    </row>
    <row r="5" spans="1:8" x14ac:dyDescent="0.15">
      <c r="A5" s="110" t="s">
        <v>511</v>
      </c>
      <c r="B5" s="115"/>
      <c r="C5" s="116"/>
      <c r="D5" s="117">
        <v>126677</v>
      </c>
      <c r="E5" s="118"/>
      <c r="F5" s="119">
        <v>316331</v>
      </c>
      <c r="G5" s="120"/>
      <c r="H5" s="121"/>
    </row>
    <row r="6" spans="1:8" x14ac:dyDescent="0.15">
      <c r="A6" s="122"/>
      <c r="B6" s="123"/>
      <c r="C6" s="124"/>
      <c r="D6" s="125">
        <v>48229</v>
      </c>
      <c r="E6" s="126"/>
      <c r="F6" s="127">
        <v>106387</v>
      </c>
      <c r="G6" s="128"/>
      <c r="H6" s="129"/>
    </row>
    <row r="7" spans="1:8" x14ac:dyDescent="0.15">
      <c r="A7" s="110" t="s">
        <v>512</v>
      </c>
      <c r="B7" s="115"/>
      <c r="C7" s="116"/>
      <c r="D7" s="117">
        <v>100485</v>
      </c>
      <c r="E7" s="118"/>
      <c r="F7" s="119">
        <v>333013</v>
      </c>
      <c r="G7" s="120"/>
      <c r="H7" s="121"/>
    </row>
    <row r="8" spans="1:8" x14ac:dyDescent="0.15">
      <c r="A8" s="122"/>
      <c r="B8" s="123"/>
      <c r="C8" s="124"/>
      <c r="D8" s="125">
        <v>91034</v>
      </c>
      <c r="E8" s="126"/>
      <c r="F8" s="127">
        <v>126732</v>
      </c>
      <c r="G8" s="128"/>
      <c r="H8" s="129"/>
    </row>
    <row r="9" spans="1:8" x14ac:dyDescent="0.15">
      <c r="A9" s="110" t="s">
        <v>513</v>
      </c>
      <c r="B9" s="115"/>
      <c r="C9" s="116"/>
      <c r="D9" s="117">
        <v>61904</v>
      </c>
      <c r="E9" s="118"/>
      <c r="F9" s="119">
        <v>280458</v>
      </c>
      <c r="G9" s="120"/>
      <c r="H9" s="121"/>
    </row>
    <row r="10" spans="1:8" x14ac:dyDescent="0.15">
      <c r="A10" s="122"/>
      <c r="B10" s="123"/>
      <c r="C10" s="124"/>
      <c r="D10" s="125">
        <v>25863</v>
      </c>
      <c r="E10" s="126"/>
      <c r="F10" s="127">
        <v>127286</v>
      </c>
      <c r="G10" s="128"/>
      <c r="H10" s="129"/>
    </row>
    <row r="11" spans="1:8" x14ac:dyDescent="0.15">
      <c r="A11" s="110" t="s">
        <v>514</v>
      </c>
      <c r="B11" s="115"/>
      <c r="C11" s="116"/>
      <c r="D11" s="117">
        <v>59175</v>
      </c>
      <c r="E11" s="118"/>
      <c r="F11" s="119">
        <v>291945</v>
      </c>
      <c r="G11" s="120"/>
      <c r="H11" s="121"/>
    </row>
    <row r="12" spans="1:8" x14ac:dyDescent="0.15">
      <c r="A12" s="122"/>
      <c r="B12" s="123"/>
      <c r="C12" s="130"/>
      <c r="D12" s="125">
        <v>26911</v>
      </c>
      <c r="E12" s="126"/>
      <c r="F12" s="127">
        <v>127651</v>
      </c>
      <c r="G12" s="128"/>
      <c r="H12" s="129"/>
    </row>
    <row r="13" spans="1:8" x14ac:dyDescent="0.15">
      <c r="A13" s="110"/>
      <c r="B13" s="115"/>
      <c r="C13" s="131"/>
      <c r="D13" s="132">
        <v>76869</v>
      </c>
      <c r="E13" s="133"/>
      <c r="F13" s="134">
        <v>290010</v>
      </c>
      <c r="G13" s="135"/>
      <c r="H13" s="121"/>
    </row>
    <row r="14" spans="1:8" x14ac:dyDescent="0.15">
      <c r="A14" s="122"/>
      <c r="B14" s="123"/>
      <c r="C14" s="124"/>
      <c r="D14" s="125">
        <v>43251</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19.829999999999998</v>
      </c>
      <c r="C19" s="136">
        <f>ROUND(VALUE(SUBSTITUTE(実質収支比率等に係る経年分析!G$48,"▲","-")),2)</f>
        <v>26.95</v>
      </c>
      <c r="D19" s="136">
        <f>ROUND(VALUE(SUBSTITUTE(実質収支比率等に係る経年分析!H$48,"▲","-")),2)</f>
        <v>13.22</v>
      </c>
      <c r="E19" s="136">
        <f>ROUND(VALUE(SUBSTITUTE(実質収支比率等に係る経年分析!I$48,"▲","-")),2)</f>
        <v>17.04</v>
      </c>
      <c r="F19" s="136">
        <f>ROUND(VALUE(SUBSTITUTE(実質収支比率等に係る経年分析!J$48,"▲","-")),2)</f>
        <v>14.93</v>
      </c>
    </row>
    <row r="20" spans="1:11" x14ac:dyDescent="0.15">
      <c r="A20" s="136" t="s">
        <v>44</v>
      </c>
      <c r="B20" s="136">
        <f>ROUND(VALUE(SUBSTITUTE(実質収支比率等に係る経年分析!F$47,"▲","-")),2)</f>
        <v>159.33000000000001</v>
      </c>
      <c r="C20" s="136">
        <f>ROUND(VALUE(SUBSTITUTE(実質収支比率等に係る経年分析!G$47,"▲","-")),2)</f>
        <v>174.01</v>
      </c>
      <c r="D20" s="136">
        <f>ROUND(VALUE(SUBSTITUTE(実質収支比率等に係る経年分析!H$47,"▲","-")),2)</f>
        <v>195.03</v>
      </c>
      <c r="E20" s="136">
        <f>ROUND(VALUE(SUBSTITUTE(実質収支比率等に係る経年分析!I$47,"▲","-")),2)</f>
        <v>191.38</v>
      </c>
      <c r="F20" s="136">
        <f>ROUND(VALUE(SUBSTITUTE(実質収支比率等に係る経年分析!J$47,"▲","-")),2)</f>
        <v>196.56</v>
      </c>
    </row>
    <row r="21" spans="1:11" x14ac:dyDescent="0.15">
      <c r="A21" s="136" t="s">
        <v>45</v>
      </c>
      <c r="B21" s="136">
        <f>IF(ISNUMBER(VALUE(SUBSTITUTE(実質収支比率等に係る経年分析!F$49,"▲","-"))),ROUND(VALUE(SUBSTITUTE(実質収支比率等に係る経年分析!F$49,"▲","-")),2),NA())</f>
        <v>5.38</v>
      </c>
      <c r="C21" s="136">
        <f>IF(ISNUMBER(VALUE(SUBSTITUTE(実質収支比率等に係る経年分析!G$49,"▲","-"))),ROUND(VALUE(SUBSTITUTE(実質収支比率等に係る経年分析!G$49,"▲","-")),2),NA())</f>
        <v>13.48</v>
      </c>
      <c r="D21" s="136">
        <f>IF(ISNUMBER(VALUE(SUBSTITUTE(実質収支比率等に係る経年分析!H$49,"▲","-"))),ROUND(VALUE(SUBSTITUTE(実質収支比率等に係る経年分析!H$49,"▲","-")),2),NA())</f>
        <v>-7.07</v>
      </c>
      <c r="E21" s="136">
        <f>IF(ISNUMBER(VALUE(SUBSTITUTE(実質収支比率等に係る経年分析!I$49,"▲","-"))),ROUND(VALUE(SUBSTITUTE(実質収支比率等に係る経年分析!I$49,"▲","-")),2),NA())</f>
        <v>10.86</v>
      </c>
      <c r="F21" s="136">
        <f>IF(ISNUMBER(VALUE(SUBSTITUTE(実質収支比率等に係る経年分析!J$49,"▲","-"))),ROUND(VALUE(SUBSTITUTE(実質収支比率等に係る経年分析!J$49,"▲","-")),2),NA())</f>
        <v>8.41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下條村後期高齢者医療特別会計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下條村営水道特別会計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0.14000000000000001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v>
      </c>
    </row>
    <row r="34" spans="1:16" x14ac:dyDescent="0.15">
      <c r="A34" s="137" t="str">
        <f>IF(連結実質赤字比率に係る赤字・黒字の構成分析!C$36="",NA(),連結実質赤字比率に係る赤字・黒字の構成分析!C$36)</f>
        <v>下條村国民健康保険特別会計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0.81</v>
      </c>
    </row>
    <row r="35" spans="1:16" x14ac:dyDescent="0.15">
      <c r="A35" s="137" t="str">
        <f>IF(連結実質赤字比率に係る赤字・黒字の構成分析!C$35="",NA(),連結実質赤字比率に係る赤字・黒字の構成分析!C$35)</f>
        <v>下條村介護保険特別会計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0.28000000000000003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0.28999999999999998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0.56999999999999995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0.86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26.94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14.92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272</v>
      </c>
      <c r="E42" s="138"/>
      <c r="F42" s="138"/>
      <c r="G42" s="138">
        <f>'実質公債費比率（分子）の構造'!L$52</f>
        <v>268</v>
      </c>
      <c r="H42" s="138"/>
      <c r="I42" s="138"/>
      <c r="J42" s="138">
        <f>'実質公債費比率（分子）の構造'!M$52</f>
        <v>250</v>
      </c>
      <c r="K42" s="138"/>
      <c r="L42" s="138"/>
      <c r="M42" s="138">
        <f>'実質公債費比率（分子）の構造'!N$52</f>
        <v>231</v>
      </c>
      <c r="N42" s="138"/>
      <c r="O42" s="138"/>
      <c r="P42" s="138">
        <f>'実質公債費比率（分子）の構造'!O$52</f>
        <v>196</v>
      </c>
    </row>
    <row r="43" spans="1:16" x14ac:dyDescent="0.15">
      <c r="A43" s="138" t="s">
        <v>53</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15</v>
      </c>
      <c r="C45" s="138"/>
      <c r="D45" s="138"/>
      <c r="E45" s="138">
        <f>'実質公債費比率（分子）の構造'!L$49</f>
        <v>12</v>
      </c>
      <c r="F45" s="138"/>
      <c r="G45" s="138"/>
      <c r="H45" s="138">
        <f>'実質公債費比率（分子）の構造'!M$49</f>
        <v>4</v>
      </c>
      <c r="I45" s="138"/>
      <c r="J45" s="138"/>
      <c r="K45" s="138">
        <f>'実質公債費比率（分子）の構造'!N$49</f>
        <v>14</v>
      </c>
      <c r="L45" s="138"/>
      <c r="M45" s="138"/>
      <c r="N45" s="138">
        <f>'実質公債費比率（分子）の構造'!O$49</f>
        <v>5</v>
      </c>
      <c r="O45" s="138"/>
      <c r="P45" s="138"/>
    </row>
    <row r="46" spans="1:16" x14ac:dyDescent="0.15">
      <c r="A46" s="138" t="s">
        <v>56</v>
      </c>
      <c r="B46" s="138">
        <f>'実質公債費比率（分子）の構造'!K$48</f>
        <v>24</v>
      </c>
      <c r="C46" s="138"/>
      <c r="D46" s="138"/>
      <c r="E46" s="138">
        <f>'実質公債費比率（分子）の構造'!L$48</f>
        <v>24</v>
      </c>
      <c r="F46" s="138"/>
      <c r="G46" s="138"/>
      <c r="H46" s="138">
        <f>'実質公債費比率（分子）の構造'!M$48</f>
        <v>24</v>
      </c>
      <c r="I46" s="138"/>
      <c r="J46" s="138"/>
      <c r="K46" s="138">
        <f>'実質公債費比率（分子）の構造'!N$48</f>
        <v>28</v>
      </c>
      <c r="L46" s="138"/>
      <c r="M46" s="138"/>
      <c r="N46" s="138">
        <f>'実質公債費比率（分子）の構造'!O$48</f>
        <v>28</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146</v>
      </c>
      <c r="C49" s="138"/>
      <c r="D49" s="138"/>
      <c r="E49" s="138">
        <f>'実質公債費比率（分子）の構造'!L$45</f>
        <v>143</v>
      </c>
      <c r="F49" s="138"/>
      <c r="G49" s="138"/>
      <c r="H49" s="138">
        <f>'実質公債費比率（分子）の構造'!M$45</f>
        <v>115</v>
      </c>
      <c r="I49" s="138"/>
      <c r="J49" s="138"/>
      <c r="K49" s="138">
        <f>'実質公債費比率（分子）の構造'!N$45</f>
        <v>91</v>
      </c>
      <c r="L49" s="138"/>
      <c r="M49" s="138"/>
      <c r="N49" s="138">
        <f>'実質公債費比率（分子）の構造'!O$45</f>
        <v>93</v>
      </c>
      <c r="O49" s="138"/>
      <c r="P49" s="138"/>
    </row>
    <row r="50" spans="1:16" x14ac:dyDescent="0.15">
      <c r="A50" s="138" t="s">
        <v>59</v>
      </c>
      <c r="B50" s="138" t="e">
        <f>NA()</f>
        <v>#N/A</v>
      </c>
      <c r="C50" s="138">
        <f>IF(ISNUMBER('実質公債費比率（分子）の構造'!K$53),'実質公債費比率（分子）の構造'!K$53,NA())</f>
        <v>-87</v>
      </c>
      <c r="D50" s="138" t="e">
        <f>NA()</f>
        <v>#N/A</v>
      </c>
      <c r="E50" s="138" t="e">
        <f>NA()</f>
        <v>#N/A</v>
      </c>
      <c r="F50" s="138">
        <f>IF(ISNUMBER('実質公債費比率（分子）の構造'!L$53),'実質公債費比率（分子）の構造'!L$53,NA())</f>
        <v>-89</v>
      </c>
      <c r="G50" s="138" t="e">
        <f>NA()</f>
        <v>#N/A</v>
      </c>
      <c r="H50" s="138" t="e">
        <f>NA()</f>
        <v>#N/A</v>
      </c>
      <c r="I50" s="138">
        <f>IF(ISNUMBER('実質公債費比率（分子）の構造'!M$53),'実質公債費比率（分子）の構造'!M$53,NA())</f>
        <v>-107</v>
      </c>
      <c r="J50" s="138" t="e">
        <f>NA()</f>
        <v>#N/A</v>
      </c>
      <c r="K50" s="138" t="e">
        <f>NA()</f>
        <v>#N/A</v>
      </c>
      <c r="L50" s="138">
        <f>IF(ISNUMBER('実質公債費比率（分子）の構造'!N$53),'実質公債費比率（分子）の構造'!N$53,NA())</f>
        <v>-98</v>
      </c>
      <c r="M50" s="138" t="e">
        <f>NA()</f>
        <v>#N/A</v>
      </c>
      <c r="N50" s="138" t="e">
        <f>NA()</f>
        <v>#N/A</v>
      </c>
      <c r="O50" s="138">
        <f>IF(ISNUMBER('実質公債費比率（分子）の構造'!O$53),'実質公債費比率（分子）の構造'!O$53,NA())</f>
        <v>-70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1877</v>
      </c>
      <c r="E56" s="137"/>
      <c r="F56" s="137"/>
      <c r="G56" s="137">
        <f>'将来負担比率（分子）の構造'!J$52</f>
        <v>1828</v>
      </c>
      <c r="H56" s="137"/>
      <c r="I56" s="137"/>
      <c r="J56" s="137">
        <f>'将来負担比率（分子）の構造'!K$52</f>
        <v>1863</v>
      </c>
      <c r="K56" s="137"/>
      <c r="L56" s="137"/>
      <c r="M56" s="137">
        <f>'将来負担比率（分子）の構造'!L$52</f>
        <v>1728</v>
      </c>
      <c r="N56" s="137"/>
      <c r="O56" s="137"/>
      <c r="P56" s="137">
        <f>'将来負担比率（分子）の構造'!M$52</f>
        <v>1710</v>
      </c>
    </row>
    <row r="57" spans="1:16" x14ac:dyDescent="0.15">
      <c r="A57" s="137" t="s">
        <v>36</v>
      </c>
      <c r="B57" s="137"/>
      <c r="C57" s="137"/>
      <c r="D57" s="137">
        <f>'将来負担比率（分子）の構造'!I$51</f>
        <v>21</v>
      </c>
      <c r="E57" s="137"/>
      <c r="F57" s="137"/>
      <c r="G57" s="137">
        <f>'将来負担比率（分子）の構造'!J$51</f>
        <v>3</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5622</v>
      </c>
      <c r="E58" s="137"/>
      <c r="F58" s="137"/>
      <c r="G58" s="137">
        <f>'将来負担比率（分子）の構造'!J$50</f>
        <v>5952</v>
      </c>
      <c r="H58" s="137"/>
      <c r="I58" s="137"/>
      <c r="J58" s="137">
        <f>'将来負担比率（分子）の構造'!K$50</f>
        <v>6606</v>
      </c>
      <c r="K58" s="137"/>
      <c r="L58" s="137"/>
      <c r="M58" s="137">
        <f>'将来負担比率（分子）の構造'!L$50</f>
        <v>7004</v>
      </c>
      <c r="N58" s="137"/>
      <c r="O58" s="137"/>
      <c r="P58" s="137">
        <f>'将来負担比率（分子）の構造'!M$50</f>
        <v>7376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498</v>
      </c>
      <c r="C62" s="137"/>
      <c r="D62" s="137"/>
      <c r="E62" s="137">
        <f>'将来負担比率（分子）の構造'!J$45</f>
        <v>490</v>
      </c>
      <c r="F62" s="137"/>
      <c r="G62" s="137"/>
      <c r="H62" s="137">
        <f>'将来負担比率（分子）の構造'!K$45</f>
        <v>506</v>
      </c>
      <c r="I62" s="137"/>
      <c r="J62" s="137"/>
      <c r="K62" s="137">
        <f>'将来負担比率（分子）の構造'!L$45</f>
        <v>515</v>
      </c>
      <c r="L62" s="137"/>
      <c r="M62" s="137"/>
      <c r="N62" s="137">
        <f>'将来負担比率（分子）の構造'!M$45</f>
        <v>451</v>
      </c>
      <c r="O62" s="137"/>
      <c r="P62" s="137"/>
    </row>
    <row r="63" spans="1:16" x14ac:dyDescent="0.15">
      <c r="A63" s="137" t="s">
        <v>28</v>
      </c>
      <c r="B63" s="137">
        <f>'将来負担比率（分子）の構造'!I$44</f>
        <v>25</v>
      </c>
      <c r="C63" s="137"/>
      <c r="D63" s="137"/>
      <c r="E63" s="137">
        <f>'将来負担比率（分子）の構造'!J$44</f>
        <v>24</v>
      </c>
      <c r="F63" s="137"/>
      <c r="G63" s="137"/>
      <c r="H63" s="137">
        <f>'将来負担比率（分子）の構造'!K$44</f>
        <v>20</v>
      </c>
      <c r="I63" s="137"/>
      <c r="J63" s="137"/>
      <c r="K63" s="137">
        <f>'将来負担比率（分子）の構造'!L$44</f>
        <v>23</v>
      </c>
      <c r="L63" s="137"/>
      <c r="M63" s="137"/>
      <c r="N63" s="137">
        <f>'将来負担比率（分子）の構造'!M$44</f>
        <v>52</v>
      </c>
      <c r="O63" s="137"/>
      <c r="P63" s="137"/>
    </row>
    <row r="64" spans="1:16" x14ac:dyDescent="0.15">
      <c r="A64" s="137" t="s">
        <v>27</v>
      </c>
      <c r="B64" s="137">
        <f>'将来負担比率（分子）の構造'!I$43</f>
        <v>119</v>
      </c>
      <c r="C64" s="137"/>
      <c r="D64" s="137"/>
      <c r="E64" s="137">
        <f>'将来負担比率（分子）の構造'!J$43</f>
        <v>104</v>
      </c>
      <c r="F64" s="137"/>
      <c r="G64" s="137"/>
      <c r="H64" s="137">
        <f>'将来負担比率（分子）の構造'!K$43</f>
        <v>87</v>
      </c>
      <c r="I64" s="137"/>
      <c r="J64" s="137"/>
      <c r="K64" s="137">
        <f>'将来負担比率（分子）の構造'!L$43</f>
        <v>71</v>
      </c>
      <c r="L64" s="137"/>
      <c r="M64" s="137"/>
      <c r="N64" s="137">
        <f>'将来負担比率（分子）の構造'!M$43</f>
        <v>52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1137</v>
      </c>
      <c r="C66" s="137"/>
      <c r="D66" s="137"/>
      <c r="E66" s="137">
        <f>'将来負担比率（分子）の構造'!J$41</f>
        <v>1117</v>
      </c>
      <c r="F66" s="137"/>
      <c r="G66" s="137"/>
      <c r="H66" s="137">
        <f>'将来負担比率（分子）の構造'!K$41</f>
        <v>1229</v>
      </c>
      <c r="I66" s="137"/>
      <c r="J66" s="137"/>
      <c r="K66" s="137">
        <f>'将来負担比率（分子）の構造'!L$41</f>
        <v>1320</v>
      </c>
      <c r="L66" s="137"/>
      <c r="M66" s="137"/>
      <c r="N66" s="137">
        <f>'将来負担比率（分子）の構造'!M$41</f>
        <v>1210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346238</v>
      </c>
      <c r="S5" s="671"/>
      <c r="T5" s="671"/>
      <c r="U5" s="671"/>
      <c r="V5" s="671"/>
      <c r="W5" s="671"/>
      <c r="X5" s="671"/>
      <c r="Y5" s="718"/>
      <c r="Z5" s="731">
        <v>12.5</v>
      </c>
      <c r="AA5" s="731"/>
      <c r="AB5" s="731"/>
      <c r="AC5" s="731"/>
      <c r="AD5" s="732">
        <v>346238</v>
      </c>
      <c r="AE5" s="732"/>
      <c r="AF5" s="732"/>
      <c r="AG5" s="732"/>
      <c r="AH5" s="732"/>
      <c r="AI5" s="732"/>
      <c r="AJ5" s="732"/>
      <c r="AK5" s="732"/>
      <c r="AL5" s="719">
        <v>21</v>
      </c>
      <c r="AM5" s="688"/>
      <c r="AN5" s="688"/>
      <c r="AO5" s="720"/>
      <c r="AP5" s="707" t="s">
        <v>209</v>
      </c>
      <c r="AQ5" s="708"/>
      <c r="AR5" s="708"/>
      <c r="AS5" s="708"/>
      <c r="AT5" s="708"/>
      <c r="AU5" s="708"/>
      <c r="AV5" s="708"/>
      <c r="AW5" s="708"/>
      <c r="AX5" s="708"/>
      <c r="AY5" s="708"/>
      <c r="AZ5" s="708"/>
      <c r="BA5" s="708"/>
      <c r="BB5" s="708"/>
      <c r="BC5" s="708"/>
      <c r="BD5" s="708"/>
      <c r="BE5" s="708"/>
      <c r="BF5" s="709"/>
      <c r="BG5" s="620">
        <v>342903</v>
      </c>
      <c r="BH5" s="621"/>
      <c r="BI5" s="621"/>
      <c r="BJ5" s="621"/>
      <c r="BK5" s="621"/>
      <c r="BL5" s="621"/>
      <c r="BM5" s="621"/>
      <c r="BN5" s="622"/>
      <c r="BO5" s="673">
        <v>99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38988</v>
      </c>
      <c r="S6" s="621"/>
      <c r="T6" s="621"/>
      <c r="U6" s="621"/>
      <c r="V6" s="621"/>
      <c r="W6" s="621"/>
      <c r="X6" s="621"/>
      <c r="Y6" s="622"/>
      <c r="Z6" s="673">
        <v>1.4</v>
      </c>
      <c r="AA6" s="673"/>
      <c r="AB6" s="673"/>
      <c r="AC6" s="673"/>
      <c r="AD6" s="674">
        <v>38988</v>
      </c>
      <c r="AE6" s="674"/>
      <c r="AF6" s="674"/>
      <c r="AG6" s="674"/>
      <c r="AH6" s="674"/>
      <c r="AI6" s="674"/>
      <c r="AJ6" s="674"/>
      <c r="AK6" s="674"/>
      <c r="AL6" s="643">
        <v>2.4</v>
      </c>
      <c r="AM6" s="675"/>
      <c r="AN6" s="675"/>
      <c r="AO6" s="676"/>
      <c r="AP6" s="617" t="s">
        <v>215</v>
      </c>
      <c r="AQ6" s="618"/>
      <c r="AR6" s="618"/>
      <c r="AS6" s="618"/>
      <c r="AT6" s="618"/>
      <c r="AU6" s="618"/>
      <c r="AV6" s="618"/>
      <c r="AW6" s="618"/>
      <c r="AX6" s="618"/>
      <c r="AY6" s="618"/>
      <c r="AZ6" s="618"/>
      <c r="BA6" s="618"/>
      <c r="BB6" s="618"/>
      <c r="BC6" s="618"/>
      <c r="BD6" s="618"/>
      <c r="BE6" s="618"/>
      <c r="BF6" s="619"/>
      <c r="BG6" s="620">
        <v>342903</v>
      </c>
      <c r="BH6" s="621"/>
      <c r="BI6" s="621"/>
      <c r="BJ6" s="621"/>
      <c r="BK6" s="621"/>
      <c r="BL6" s="621"/>
      <c r="BM6" s="621"/>
      <c r="BN6" s="622"/>
      <c r="BO6" s="673">
        <v>99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32512</v>
      </c>
      <c r="CS6" s="621"/>
      <c r="CT6" s="621"/>
      <c r="CU6" s="621"/>
      <c r="CV6" s="621"/>
      <c r="CW6" s="621"/>
      <c r="CX6" s="621"/>
      <c r="CY6" s="622"/>
      <c r="CZ6" s="673">
        <v>1.3</v>
      </c>
      <c r="DA6" s="673"/>
      <c r="DB6" s="673"/>
      <c r="DC6" s="673"/>
      <c r="DD6" s="626" t="s">
        <v>210</v>
      </c>
      <c r="DE6" s="621"/>
      <c r="DF6" s="621"/>
      <c r="DG6" s="621"/>
      <c r="DH6" s="621"/>
      <c r="DI6" s="621"/>
      <c r="DJ6" s="621"/>
      <c r="DK6" s="621"/>
      <c r="DL6" s="621"/>
      <c r="DM6" s="621"/>
      <c r="DN6" s="621"/>
      <c r="DO6" s="621"/>
      <c r="DP6" s="622"/>
      <c r="DQ6" s="626">
        <v>32512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363</v>
      </c>
      <c r="S7" s="621"/>
      <c r="T7" s="621"/>
      <c r="U7" s="621"/>
      <c r="V7" s="621"/>
      <c r="W7" s="621"/>
      <c r="X7" s="621"/>
      <c r="Y7" s="622"/>
      <c r="Z7" s="673">
        <v>0</v>
      </c>
      <c r="AA7" s="673"/>
      <c r="AB7" s="673"/>
      <c r="AC7" s="673"/>
      <c r="AD7" s="674">
        <v>363</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157106</v>
      </c>
      <c r="BH7" s="621"/>
      <c r="BI7" s="621"/>
      <c r="BJ7" s="621"/>
      <c r="BK7" s="621"/>
      <c r="BL7" s="621"/>
      <c r="BM7" s="621"/>
      <c r="BN7" s="622"/>
      <c r="BO7" s="673">
        <v>45.4</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560194</v>
      </c>
      <c r="CS7" s="621"/>
      <c r="CT7" s="621"/>
      <c r="CU7" s="621"/>
      <c r="CV7" s="621"/>
      <c r="CW7" s="621"/>
      <c r="CX7" s="621"/>
      <c r="CY7" s="622"/>
      <c r="CZ7" s="673">
        <v>22.3</v>
      </c>
      <c r="DA7" s="673"/>
      <c r="DB7" s="673"/>
      <c r="DC7" s="673"/>
      <c r="DD7" s="626">
        <v>34881</v>
      </c>
      <c r="DE7" s="621"/>
      <c r="DF7" s="621"/>
      <c r="DG7" s="621"/>
      <c r="DH7" s="621"/>
      <c r="DI7" s="621"/>
      <c r="DJ7" s="621"/>
      <c r="DK7" s="621"/>
      <c r="DL7" s="621"/>
      <c r="DM7" s="621"/>
      <c r="DN7" s="621"/>
      <c r="DO7" s="621"/>
      <c r="DP7" s="622"/>
      <c r="DQ7" s="626">
        <v>443091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1119</v>
      </c>
      <c r="S8" s="621"/>
      <c r="T8" s="621"/>
      <c r="U8" s="621"/>
      <c r="V8" s="621"/>
      <c r="W8" s="621"/>
      <c r="X8" s="621"/>
      <c r="Y8" s="622"/>
      <c r="Z8" s="673">
        <v>0</v>
      </c>
      <c r="AA8" s="673"/>
      <c r="AB8" s="673"/>
      <c r="AC8" s="673"/>
      <c r="AD8" s="674">
        <v>1119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6321</v>
      </c>
      <c r="BH8" s="621"/>
      <c r="BI8" s="621"/>
      <c r="BJ8" s="621"/>
      <c r="BK8" s="621"/>
      <c r="BL8" s="621"/>
      <c r="BM8" s="621"/>
      <c r="BN8" s="622"/>
      <c r="BO8" s="673">
        <v>1.8</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713930</v>
      </c>
      <c r="CS8" s="621"/>
      <c r="CT8" s="621"/>
      <c r="CU8" s="621"/>
      <c r="CV8" s="621"/>
      <c r="CW8" s="621"/>
      <c r="CX8" s="621"/>
      <c r="CY8" s="622"/>
      <c r="CZ8" s="673">
        <v>28.5</v>
      </c>
      <c r="DA8" s="673"/>
      <c r="DB8" s="673"/>
      <c r="DC8" s="673"/>
      <c r="DD8" s="626">
        <v>5624</v>
      </c>
      <c r="DE8" s="621"/>
      <c r="DF8" s="621"/>
      <c r="DG8" s="621"/>
      <c r="DH8" s="621"/>
      <c r="DI8" s="621"/>
      <c r="DJ8" s="621"/>
      <c r="DK8" s="621"/>
      <c r="DL8" s="621"/>
      <c r="DM8" s="621"/>
      <c r="DN8" s="621"/>
      <c r="DO8" s="621"/>
      <c r="DP8" s="622"/>
      <c r="DQ8" s="626">
        <v>512928</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655</v>
      </c>
      <c r="S9" s="621"/>
      <c r="T9" s="621"/>
      <c r="U9" s="621"/>
      <c r="V9" s="621"/>
      <c r="W9" s="621"/>
      <c r="X9" s="621"/>
      <c r="Y9" s="622"/>
      <c r="Z9" s="673">
        <v>0</v>
      </c>
      <c r="AA9" s="673"/>
      <c r="AB9" s="673"/>
      <c r="AC9" s="673"/>
      <c r="AD9" s="674">
        <v>655</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127958</v>
      </c>
      <c r="BH9" s="621"/>
      <c r="BI9" s="621"/>
      <c r="BJ9" s="621"/>
      <c r="BK9" s="621"/>
      <c r="BL9" s="621"/>
      <c r="BM9" s="621"/>
      <c r="BN9" s="622"/>
      <c r="BO9" s="673">
        <v>37</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171039</v>
      </c>
      <c r="CS9" s="621"/>
      <c r="CT9" s="621"/>
      <c r="CU9" s="621"/>
      <c r="CV9" s="621"/>
      <c r="CW9" s="621"/>
      <c r="CX9" s="621"/>
      <c r="CY9" s="622"/>
      <c r="CZ9" s="673">
        <v>6.8</v>
      </c>
      <c r="DA9" s="673"/>
      <c r="DB9" s="673"/>
      <c r="DC9" s="673"/>
      <c r="DD9" s="626">
        <v>7263</v>
      </c>
      <c r="DE9" s="621"/>
      <c r="DF9" s="621"/>
      <c r="DG9" s="621"/>
      <c r="DH9" s="621"/>
      <c r="DI9" s="621"/>
      <c r="DJ9" s="621"/>
      <c r="DK9" s="621"/>
      <c r="DL9" s="621"/>
      <c r="DM9" s="621"/>
      <c r="DN9" s="621"/>
      <c r="DO9" s="621"/>
      <c r="DP9" s="622"/>
      <c r="DQ9" s="626">
        <v>157293</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66560</v>
      </c>
      <c r="S10" s="621"/>
      <c r="T10" s="621"/>
      <c r="U10" s="621"/>
      <c r="V10" s="621"/>
      <c r="W10" s="621"/>
      <c r="X10" s="621"/>
      <c r="Y10" s="622"/>
      <c r="Z10" s="673">
        <v>2.4</v>
      </c>
      <c r="AA10" s="673"/>
      <c r="AB10" s="673"/>
      <c r="AC10" s="673"/>
      <c r="AD10" s="674">
        <v>66560</v>
      </c>
      <c r="AE10" s="674"/>
      <c r="AF10" s="674"/>
      <c r="AG10" s="674"/>
      <c r="AH10" s="674"/>
      <c r="AI10" s="674"/>
      <c r="AJ10" s="674"/>
      <c r="AK10" s="674"/>
      <c r="AL10" s="643">
        <v>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6503</v>
      </c>
      <c r="BH10" s="621"/>
      <c r="BI10" s="621"/>
      <c r="BJ10" s="621"/>
      <c r="BK10" s="621"/>
      <c r="BL10" s="621"/>
      <c r="BM10" s="621"/>
      <c r="BN10" s="622"/>
      <c r="BO10" s="673">
        <v>1.9</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9387</v>
      </c>
      <c r="S11" s="621"/>
      <c r="T11" s="621"/>
      <c r="U11" s="621"/>
      <c r="V11" s="621"/>
      <c r="W11" s="621"/>
      <c r="X11" s="621"/>
      <c r="Y11" s="622"/>
      <c r="Z11" s="673">
        <v>0.3</v>
      </c>
      <c r="AA11" s="673"/>
      <c r="AB11" s="673"/>
      <c r="AC11" s="673"/>
      <c r="AD11" s="674">
        <v>9387</v>
      </c>
      <c r="AE11" s="674"/>
      <c r="AF11" s="674"/>
      <c r="AG11" s="674"/>
      <c r="AH11" s="674"/>
      <c r="AI11" s="674"/>
      <c r="AJ11" s="674"/>
      <c r="AK11" s="674"/>
      <c r="AL11" s="643">
        <v>0.6</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16324</v>
      </c>
      <c r="BH11" s="621"/>
      <c r="BI11" s="621"/>
      <c r="BJ11" s="621"/>
      <c r="BK11" s="621"/>
      <c r="BL11" s="621"/>
      <c r="BM11" s="621"/>
      <c r="BN11" s="622"/>
      <c r="BO11" s="673">
        <v>4.7</v>
      </c>
      <c r="BP11" s="673"/>
      <c r="BQ11" s="673"/>
      <c r="BR11" s="673"/>
      <c r="BS11" s="626" t="s">
        <v>113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80962</v>
      </c>
      <c r="CS11" s="621"/>
      <c r="CT11" s="621"/>
      <c r="CU11" s="621"/>
      <c r="CV11" s="621"/>
      <c r="CW11" s="621"/>
      <c r="CX11" s="621"/>
      <c r="CY11" s="622"/>
      <c r="CZ11" s="673">
        <v>3.2</v>
      </c>
      <c r="DA11" s="673"/>
      <c r="DB11" s="673"/>
      <c r="DC11" s="673"/>
      <c r="DD11" s="626">
        <v>19170</v>
      </c>
      <c r="DE11" s="621"/>
      <c r="DF11" s="621"/>
      <c r="DG11" s="621"/>
      <c r="DH11" s="621"/>
      <c r="DI11" s="621"/>
      <c r="DJ11" s="621"/>
      <c r="DK11" s="621"/>
      <c r="DL11" s="621"/>
      <c r="DM11" s="621"/>
      <c r="DN11" s="621"/>
      <c r="DO11" s="621"/>
      <c r="DP11" s="622"/>
      <c r="DQ11" s="626">
        <v>69414</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152835</v>
      </c>
      <c r="BH12" s="621"/>
      <c r="BI12" s="621"/>
      <c r="BJ12" s="621"/>
      <c r="BK12" s="621"/>
      <c r="BL12" s="621"/>
      <c r="BM12" s="621"/>
      <c r="BN12" s="622"/>
      <c r="BO12" s="673">
        <v>44.1</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91679</v>
      </c>
      <c r="CS12" s="621"/>
      <c r="CT12" s="621"/>
      <c r="CU12" s="621"/>
      <c r="CV12" s="621"/>
      <c r="CW12" s="621"/>
      <c r="CX12" s="621"/>
      <c r="CY12" s="622"/>
      <c r="CZ12" s="673">
        <v>3.7</v>
      </c>
      <c r="DA12" s="673"/>
      <c r="DB12" s="673"/>
      <c r="DC12" s="673"/>
      <c r="DD12" s="626">
        <v>409</v>
      </c>
      <c r="DE12" s="621"/>
      <c r="DF12" s="621"/>
      <c r="DG12" s="621"/>
      <c r="DH12" s="621"/>
      <c r="DI12" s="621"/>
      <c r="DJ12" s="621"/>
      <c r="DK12" s="621"/>
      <c r="DL12" s="621"/>
      <c r="DM12" s="621"/>
      <c r="DN12" s="621"/>
      <c r="DO12" s="621"/>
      <c r="DP12" s="622"/>
      <c r="DQ12" s="626">
        <v>44976</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6946</v>
      </c>
      <c r="S13" s="621"/>
      <c r="T13" s="621"/>
      <c r="U13" s="621"/>
      <c r="V13" s="621"/>
      <c r="W13" s="621"/>
      <c r="X13" s="621"/>
      <c r="Y13" s="622"/>
      <c r="Z13" s="673">
        <v>0.3</v>
      </c>
      <c r="AA13" s="673"/>
      <c r="AB13" s="673"/>
      <c r="AC13" s="673"/>
      <c r="AD13" s="674">
        <v>6946</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152573</v>
      </c>
      <c r="BH13" s="621"/>
      <c r="BI13" s="621"/>
      <c r="BJ13" s="621"/>
      <c r="BK13" s="621"/>
      <c r="BL13" s="621"/>
      <c r="BM13" s="621"/>
      <c r="BN13" s="622"/>
      <c r="BO13" s="673">
        <v>44.1</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122398</v>
      </c>
      <c r="CS13" s="621"/>
      <c r="CT13" s="621"/>
      <c r="CU13" s="621"/>
      <c r="CV13" s="621"/>
      <c r="CW13" s="621"/>
      <c r="CX13" s="621"/>
      <c r="CY13" s="622"/>
      <c r="CZ13" s="673">
        <v>4.9000000000000004</v>
      </c>
      <c r="DA13" s="673"/>
      <c r="DB13" s="673"/>
      <c r="DC13" s="673"/>
      <c r="DD13" s="626">
        <v>47301</v>
      </c>
      <c r="DE13" s="621"/>
      <c r="DF13" s="621"/>
      <c r="DG13" s="621"/>
      <c r="DH13" s="621"/>
      <c r="DI13" s="621"/>
      <c r="DJ13" s="621"/>
      <c r="DK13" s="621"/>
      <c r="DL13" s="621"/>
      <c r="DM13" s="621"/>
      <c r="DN13" s="621"/>
      <c r="DO13" s="621"/>
      <c r="DP13" s="622"/>
      <c r="DQ13" s="626">
        <v>91433</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15062</v>
      </c>
      <c r="BH14" s="621"/>
      <c r="BI14" s="621"/>
      <c r="BJ14" s="621"/>
      <c r="BK14" s="621"/>
      <c r="BL14" s="621"/>
      <c r="BM14" s="621"/>
      <c r="BN14" s="622"/>
      <c r="BO14" s="673">
        <v>4.4000000000000004</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115328</v>
      </c>
      <c r="CS14" s="621"/>
      <c r="CT14" s="621"/>
      <c r="CU14" s="621"/>
      <c r="CV14" s="621"/>
      <c r="CW14" s="621"/>
      <c r="CX14" s="621"/>
      <c r="CY14" s="622"/>
      <c r="CZ14" s="673">
        <v>4.5999999999999996</v>
      </c>
      <c r="DA14" s="673"/>
      <c r="DB14" s="673"/>
      <c r="DC14" s="673"/>
      <c r="DD14" s="626">
        <v>13463</v>
      </c>
      <c r="DE14" s="621"/>
      <c r="DF14" s="621"/>
      <c r="DG14" s="621"/>
      <c r="DH14" s="621"/>
      <c r="DI14" s="621"/>
      <c r="DJ14" s="621"/>
      <c r="DK14" s="621"/>
      <c r="DL14" s="621"/>
      <c r="DM14" s="621"/>
      <c r="DN14" s="621"/>
      <c r="DO14" s="621"/>
      <c r="DP14" s="622"/>
      <c r="DQ14" s="626">
        <v>99360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1596</v>
      </c>
      <c r="S15" s="621"/>
      <c r="T15" s="621"/>
      <c r="U15" s="621"/>
      <c r="V15" s="621"/>
      <c r="W15" s="621"/>
      <c r="X15" s="621"/>
      <c r="Y15" s="622"/>
      <c r="Z15" s="673">
        <v>0.1</v>
      </c>
      <c r="AA15" s="673"/>
      <c r="AB15" s="673"/>
      <c r="AC15" s="673"/>
      <c r="AD15" s="674">
        <v>1596</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17900</v>
      </c>
      <c r="BH15" s="621"/>
      <c r="BI15" s="621"/>
      <c r="BJ15" s="621"/>
      <c r="BK15" s="621"/>
      <c r="BL15" s="621"/>
      <c r="BM15" s="621"/>
      <c r="BN15" s="622"/>
      <c r="BO15" s="673">
        <v>5.2</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304044</v>
      </c>
      <c r="CS15" s="621"/>
      <c r="CT15" s="621"/>
      <c r="CU15" s="621"/>
      <c r="CV15" s="621"/>
      <c r="CW15" s="621"/>
      <c r="CX15" s="621"/>
      <c r="CY15" s="622"/>
      <c r="CZ15" s="673">
        <v>12.1</v>
      </c>
      <c r="DA15" s="673"/>
      <c r="DB15" s="673"/>
      <c r="DC15" s="673"/>
      <c r="DD15" s="626">
        <v>100066</v>
      </c>
      <c r="DE15" s="621"/>
      <c r="DF15" s="621"/>
      <c r="DG15" s="621"/>
      <c r="DH15" s="621"/>
      <c r="DI15" s="621"/>
      <c r="DJ15" s="621"/>
      <c r="DK15" s="621"/>
      <c r="DL15" s="621"/>
      <c r="DM15" s="621"/>
      <c r="DN15" s="621"/>
      <c r="DO15" s="621"/>
      <c r="DP15" s="622"/>
      <c r="DQ15" s="626">
        <v>265851</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1256706</v>
      </c>
      <c r="S16" s="621"/>
      <c r="T16" s="621"/>
      <c r="U16" s="621"/>
      <c r="V16" s="621"/>
      <c r="W16" s="621"/>
      <c r="X16" s="621"/>
      <c r="Y16" s="622"/>
      <c r="Z16" s="673">
        <v>45.3</v>
      </c>
      <c r="AA16" s="673"/>
      <c r="AB16" s="673"/>
      <c r="AC16" s="673"/>
      <c r="AD16" s="674">
        <v>1166953</v>
      </c>
      <c r="AE16" s="674"/>
      <c r="AF16" s="674"/>
      <c r="AG16" s="674"/>
      <c r="AH16" s="674"/>
      <c r="AI16" s="674"/>
      <c r="AJ16" s="674"/>
      <c r="AK16" s="674"/>
      <c r="AL16" s="643">
        <v>70.7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40255</v>
      </c>
      <c r="CS16" s="621"/>
      <c r="CT16" s="621"/>
      <c r="CU16" s="621"/>
      <c r="CV16" s="621"/>
      <c r="CW16" s="621"/>
      <c r="CX16" s="621"/>
      <c r="CY16" s="622"/>
      <c r="CZ16" s="673">
        <v>1.6</v>
      </c>
      <c r="DA16" s="673"/>
      <c r="DB16" s="673"/>
      <c r="DC16" s="673"/>
      <c r="DD16" s="626" t="s">
        <v>113</v>
      </c>
      <c r="DE16" s="621"/>
      <c r="DF16" s="621"/>
      <c r="DG16" s="621"/>
      <c r="DH16" s="621"/>
      <c r="DI16" s="621"/>
      <c r="DJ16" s="621"/>
      <c r="DK16" s="621"/>
      <c r="DL16" s="621"/>
      <c r="DM16" s="621"/>
      <c r="DN16" s="621"/>
      <c r="DO16" s="621"/>
      <c r="DP16" s="622"/>
      <c r="DQ16" s="626">
        <v>5340</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1166953</v>
      </c>
      <c r="S17" s="621"/>
      <c r="T17" s="621"/>
      <c r="U17" s="621"/>
      <c r="V17" s="621"/>
      <c r="W17" s="621"/>
      <c r="X17" s="621"/>
      <c r="Y17" s="622"/>
      <c r="Z17" s="673">
        <v>42.1</v>
      </c>
      <c r="AA17" s="673"/>
      <c r="AB17" s="673"/>
      <c r="AC17" s="673"/>
      <c r="AD17" s="674">
        <v>1166953</v>
      </c>
      <c r="AE17" s="674"/>
      <c r="AF17" s="674"/>
      <c r="AG17" s="674"/>
      <c r="AH17" s="674"/>
      <c r="AI17" s="674"/>
      <c r="AJ17" s="674"/>
      <c r="AK17" s="674"/>
      <c r="AL17" s="643">
        <v>70.7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275434</v>
      </c>
      <c r="CS17" s="621"/>
      <c r="CT17" s="621"/>
      <c r="CU17" s="621"/>
      <c r="CV17" s="621"/>
      <c r="CW17" s="621"/>
      <c r="CX17" s="621"/>
      <c r="CY17" s="622"/>
      <c r="CZ17" s="673">
        <v>11</v>
      </c>
      <c r="DA17" s="673"/>
      <c r="DB17" s="673"/>
      <c r="DC17" s="673"/>
      <c r="DD17" s="626" t="s">
        <v>113</v>
      </c>
      <c r="DE17" s="621"/>
      <c r="DF17" s="621"/>
      <c r="DG17" s="621"/>
      <c r="DH17" s="621"/>
      <c r="DI17" s="621"/>
      <c r="DJ17" s="621"/>
      <c r="DK17" s="621"/>
      <c r="DL17" s="621"/>
      <c r="DM17" s="621"/>
      <c r="DN17" s="621"/>
      <c r="DO17" s="621"/>
      <c r="DP17" s="622"/>
      <c r="DQ17" s="626">
        <v>272372</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89753</v>
      </c>
      <c r="S18" s="621"/>
      <c r="T18" s="621"/>
      <c r="U18" s="621"/>
      <c r="V18" s="621"/>
      <c r="W18" s="621"/>
      <c r="X18" s="621"/>
      <c r="Y18" s="622"/>
      <c r="Z18" s="673">
        <v>3.2</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3335</v>
      </c>
      <c r="BH19" s="621"/>
      <c r="BI19" s="621"/>
      <c r="BJ19" s="621"/>
      <c r="BK19" s="621"/>
      <c r="BL19" s="621"/>
      <c r="BM19" s="621"/>
      <c r="BN19" s="622"/>
      <c r="BO19" s="673">
        <v>1</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1728558</v>
      </c>
      <c r="S20" s="621"/>
      <c r="T20" s="621"/>
      <c r="U20" s="621"/>
      <c r="V20" s="621"/>
      <c r="W20" s="621"/>
      <c r="X20" s="621"/>
      <c r="Y20" s="622"/>
      <c r="Z20" s="673">
        <v>62.3</v>
      </c>
      <c r="AA20" s="673"/>
      <c r="AB20" s="673"/>
      <c r="AC20" s="673"/>
      <c r="AD20" s="674">
        <v>1638805</v>
      </c>
      <c r="AE20" s="674"/>
      <c r="AF20" s="674"/>
      <c r="AG20" s="674"/>
      <c r="AH20" s="674"/>
      <c r="AI20" s="674"/>
      <c r="AJ20" s="674"/>
      <c r="AK20" s="674"/>
      <c r="AL20" s="643">
        <v>99.3</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3335</v>
      </c>
      <c r="BH20" s="621"/>
      <c r="BI20" s="621"/>
      <c r="BJ20" s="621"/>
      <c r="BK20" s="621"/>
      <c r="BL20" s="621"/>
      <c r="BM20" s="621"/>
      <c r="BN20" s="622"/>
      <c r="BO20" s="673">
        <v>1</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2507775</v>
      </c>
      <c r="CS20" s="621"/>
      <c r="CT20" s="621"/>
      <c r="CU20" s="621"/>
      <c r="CV20" s="621"/>
      <c r="CW20" s="621"/>
      <c r="CX20" s="621"/>
      <c r="CY20" s="622"/>
      <c r="CZ20" s="673">
        <v>100</v>
      </c>
      <c r="DA20" s="673"/>
      <c r="DB20" s="673"/>
      <c r="DC20" s="673"/>
      <c r="DD20" s="626">
        <v>228177</v>
      </c>
      <c r="DE20" s="621"/>
      <c r="DF20" s="621"/>
      <c r="DG20" s="621"/>
      <c r="DH20" s="621"/>
      <c r="DI20" s="621"/>
      <c r="DJ20" s="621"/>
      <c r="DK20" s="621"/>
      <c r="DL20" s="621"/>
      <c r="DM20" s="621"/>
      <c r="DN20" s="621"/>
      <c r="DO20" s="621"/>
      <c r="DP20" s="622"/>
      <c r="DQ20" s="626">
        <v>1994570</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562</v>
      </c>
      <c r="S21" s="621"/>
      <c r="T21" s="621"/>
      <c r="U21" s="621"/>
      <c r="V21" s="621"/>
      <c r="W21" s="621"/>
      <c r="X21" s="621"/>
      <c r="Y21" s="622"/>
      <c r="Z21" s="673">
        <v>0</v>
      </c>
      <c r="AA21" s="673"/>
      <c r="AB21" s="673"/>
      <c r="AC21" s="673"/>
      <c r="AD21" s="674">
        <v>562</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3335</v>
      </c>
      <c r="BH21" s="621"/>
      <c r="BI21" s="621"/>
      <c r="BJ21" s="621"/>
      <c r="BK21" s="621"/>
      <c r="BL21" s="621"/>
      <c r="BM21" s="621"/>
      <c r="BN21" s="622"/>
      <c r="BO21" s="673">
        <v>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10154</v>
      </c>
      <c r="S22" s="621"/>
      <c r="T22" s="621"/>
      <c r="U22" s="621"/>
      <c r="V22" s="621"/>
      <c r="W22" s="621"/>
      <c r="X22" s="621"/>
      <c r="Y22" s="622"/>
      <c r="Z22" s="673">
        <v>0.4</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131659</v>
      </c>
      <c r="S23" s="621"/>
      <c r="T23" s="621"/>
      <c r="U23" s="621"/>
      <c r="V23" s="621"/>
      <c r="W23" s="621"/>
      <c r="X23" s="621"/>
      <c r="Y23" s="622"/>
      <c r="Z23" s="673">
        <v>4.7</v>
      </c>
      <c r="AA23" s="673"/>
      <c r="AB23" s="673"/>
      <c r="AC23" s="673"/>
      <c r="AD23" s="674">
        <v>334</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2242</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824961</v>
      </c>
      <c r="CS24" s="671"/>
      <c r="CT24" s="671"/>
      <c r="CU24" s="671"/>
      <c r="CV24" s="671"/>
      <c r="CW24" s="671"/>
      <c r="CX24" s="671"/>
      <c r="CY24" s="718"/>
      <c r="CZ24" s="722">
        <v>32.9</v>
      </c>
      <c r="DA24" s="723"/>
      <c r="DB24" s="723"/>
      <c r="DC24" s="724"/>
      <c r="DD24" s="717">
        <v>664950</v>
      </c>
      <c r="DE24" s="671"/>
      <c r="DF24" s="671"/>
      <c r="DG24" s="671"/>
      <c r="DH24" s="671"/>
      <c r="DI24" s="671"/>
      <c r="DJ24" s="671"/>
      <c r="DK24" s="718"/>
      <c r="DL24" s="717">
        <v>482301</v>
      </c>
      <c r="DM24" s="671"/>
      <c r="DN24" s="671"/>
      <c r="DO24" s="671"/>
      <c r="DP24" s="671"/>
      <c r="DQ24" s="671"/>
      <c r="DR24" s="671"/>
      <c r="DS24" s="671"/>
      <c r="DT24" s="671"/>
      <c r="DU24" s="671"/>
      <c r="DV24" s="718"/>
      <c r="DW24" s="719">
        <v>28.1</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216168</v>
      </c>
      <c r="S25" s="621"/>
      <c r="T25" s="621"/>
      <c r="U25" s="621"/>
      <c r="V25" s="621"/>
      <c r="W25" s="621"/>
      <c r="X25" s="621"/>
      <c r="Y25" s="622"/>
      <c r="Z25" s="673">
        <v>7.8</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307885</v>
      </c>
      <c r="CS25" s="639"/>
      <c r="CT25" s="639"/>
      <c r="CU25" s="639"/>
      <c r="CV25" s="639"/>
      <c r="CW25" s="639"/>
      <c r="CX25" s="639"/>
      <c r="CY25" s="640"/>
      <c r="CZ25" s="623">
        <v>12.3</v>
      </c>
      <c r="DA25" s="641"/>
      <c r="DB25" s="641"/>
      <c r="DC25" s="642"/>
      <c r="DD25" s="626">
        <v>281056</v>
      </c>
      <c r="DE25" s="639"/>
      <c r="DF25" s="639"/>
      <c r="DG25" s="639"/>
      <c r="DH25" s="639"/>
      <c r="DI25" s="639"/>
      <c r="DJ25" s="639"/>
      <c r="DK25" s="640"/>
      <c r="DL25" s="626">
        <v>279507</v>
      </c>
      <c r="DM25" s="639"/>
      <c r="DN25" s="639"/>
      <c r="DO25" s="639"/>
      <c r="DP25" s="639"/>
      <c r="DQ25" s="639"/>
      <c r="DR25" s="639"/>
      <c r="DS25" s="639"/>
      <c r="DT25" s="639"/>
      <c r="DU25" s="639"/>
      <c r="DV25" s="640"/>
      <c r="DW25" s="643">
        <v>16.3</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161262</v>
      </c>
      <c r="CS26" s="621"/>
      <c r="CT26" s="621"/>
      <c r="CU26" s="621"/>
      <c r="CV26" s="621"/>
      <c r="CW26" s="621"/>
      <c r="CX26" s="621"/>
      <c r="CY26" s="622"/>
      <c r="CZ26" s="623">
        <v>6.4</v>
      </c>
      <c r="DA26" s="641"/>
      <c r="DB26" s="641"/>
      <c r="DC26" s="642"/>
      <c r="DD26" s="626">
        <v>136692</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138359</v>
      </c>
      <c r="S27" s="621"/>
      <c r="T27" s="621"/>
      <c r="U27" s="621"/>
      <c r="V27" s="621"/>
      <c r="W27" s="621"/>
      <c r="X27" s="621"/>
      <c r="Y27" s="622"/>
      <c r="Z27" s="673">
        <v>5</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346238</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241642</v>
      </c>
      <c r="CS27" s="639"/>
      <c r="CT27" s="639"/>
      <c r="CU27" s="639"/>
      <c r="CV27" s="639"/>
      <c r="CW27" s="639"/>
      <c r="CX27" s="639"/>
      <c r="CY27" s="640"/>
      <c r="CZ27" s="623">
        <v>9.6</v>
      </c>
      <c r="DA27" s="641"/>
      <c r="DB27" s="641"/>
      <c r="DC27" s="642"/>
      <c r="DD27" s="626">
        <v>111522</v>
      </c>
      <c r="DE27" s="639"/>
      <c r="DF27" s="639"/>
      <c r="DG27" s="639"/>
      <c r="DH27" s="639"/>
      <c r="DI27" s="639"/>
      <c r="DJ27" s="639"/>
      <c r="DK27" s="640"/>
      <c r="DL27" s="626">
        <v>109422</v>
      </c>
      <c r="DM27" s="639"/>
      <c r="DN27" s="639"/>
      <c r="DO27" s="639"/>
      <c r="DP27" s="639"/>
      <c r="DQ27" s="639"/>
      <c r="DR27" s="639"/>
      <c r="DS27" s="639"/>
      <c r="DT27" s="639"/>
      <c r="DU27" s="639"/>
      <c r="DV27" s="640"/>
      <c r="DW27" s="643">
        <v>6.4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18014</v>
      </c>
      <c r="S28" s="621"/>
      <c r="T28" s="621"/>
      <c r="U28" s="621"/>
      <c r="V28" s="621"/>
      <c r="W28" s="621"/>
      <c r="X28" s="621"/>
      <c r="Y28" s="622"/>
      <c r="Z28" s="673">
        <v>0.6</v>
      </c>
      <c r="AA28" s="673"/>
      <c r="AB28" s="673"/>
      <c r="AC28" s="673"/>
      <c r="AD28" s="674">
        <v>3</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275434</v>
      </c>
      <c r="CS28" s="621"/>
      <c r="CT28" s="621"/>
      <c r="CU28" s="621"/>
      <c r="CV28" s="621"/>
      <c r="CW28" s="621"/>
      <c r="CX28" s="621"/>
      <c r="CY28" s="622"/>
      <c r="CZ28" s="623">
        <v>11</v>
      </c>
      <c r="DA28" s="641"/>
      <c r="DB28" s="641"/>
      <c r="DC28" s="642"/>
      <c r="DD28" s="626">
        <v>272372</v>
      </c>
      <c r="DE28" s="621"/>
      <c r="DF28" s="621"/>
      <c r="DG28" s="621"/>
      <c r="DH28" s="621"/>
      <c r="DI28" s="621"/>
      <c r="DJ28" s="621"/>
      <c r="DK28" s="622"/>
      <c r="DL28" s="626">
        <v>93372</v>
      </c>
      <c r="DM28" s="621"/>
      <c r="DN28" s="621"/>
      <c r="DO28" s="621"/>
      <c r="DP28" s="621"/>
      <c r="DQ28" s="621"/>
      <c r="DR28" s="621"/>
      <c r="DS28" s="621"/>
      <c r="DT28" s="621"/>
      <c r="DU28" s="621"/>
      <c r="DV28" s="622"/>
      <c r="DW28" s="643">
        <v>5.4</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24506</v>
      </c>
      <c r="S29" s="621"/>
      <c r="T29" s="621"/>
      <c r="U29" s="621"/>
      <c r="V29" s="621"/>
      <c r="W29" s="621"/>
      <c r="X29" s="621"/>
      <c r="Y29" s="622"/>
      <c r="Z29" s="673">
        <v>0.9</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275426</v>
      </c>
      <c r="CS29" s="639"/>
      <c r="CT29" s="639"/>
      <c r="CU29" s="639"/>
      <c r="CV29" s="639"/>
      <c r="CW29" s="639"/>
      <c r="CX29" s="639"/>
      <c r="CY29" s="640"/>
      <c r="CZ29" s="623">
        <v>11</v>
      </c>
      <c r="DA29" s="641"/>
      <c r="DB29" s="641"/>
      <c r="DC29" s="642"/>
      <c r="DD29" s="626">
        <v>272364</v>
      </c>
      <c r="DE29" s="639"/>
      <c r="DF29" s="639"/>
      <c r="DG29" s="639"/>
      <c r="DH29" s="639"/>
      <c r="DI29" s="639"/>
      <c r="DJ29" s="639"/>
      <c r="DK29" s="640"/>
      <c r="DL29" s="626">
        <v>93364</v>
      </c>
      <c r="DM29" s="639"/>
      <c r="DN29" s="639"/>
      <c r="DO29" s="639"/>
      <c r="DP29" s="639"/>
      <c r="DQ29" s="639"/>
      <c r="DR29" s="639"/>
      <c r="DS29" s="639"/>
      <c r="DT29" s="639"/>
      <c r="DU29" s="639"/>
      <c r="DV29" s="640"/>
      <c r="DW29" s="643">
        <v>5.4</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13856</v>
      </c>
      <c r="S30" s="621"/>
      <c r="T30" s="621"/>
      <c r="U30" s="621"/>
      <c r="V30" s="621"/>
      <c r="W30" s="621"/>
      <c r="X30" s="621"/>
      <c r="Y30" s="622"/>
      <c r="Z30" s="673">
        <v>0.5</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100</v>
      </c>
      <c r="BH30" s="687"/>
      <c r="BI30" s="687"/>
      <c r="BJ30" s="687"/>
      <c r="BK30" s="687"/>
      <c r="BL30" s="687"/>
      <c r="BM30" s="688">
        <v>100</v>
      </c>
      <c r="BN30" s="687"/>
      <c r="BO30" s="687"/>
      <c r="BP30" s="687"/>
      <c r="BQ30" s="689"/>
      <c r="BR30" s="686">
        <v>100</v>
      </c>
      <c r="BS30" s="687"/>
      <c r="BT30" s="687"/>
      <c r="BU30" s="687"/>
      <c r="BV30" s="687"/>
      <c r="BW30" s="687"/>
      <c r="BX30" s="688">
        <v>100</v>
      </c>
      <c r="BY30" s="687"/>
      <c r="BZ30" s="687"/>
      <c r="CA30" s="687"/>
      <c r="CB30" s="689"/>
      <c r="CD30" s="692"/>
      <c r="CE30" s="693"/>
      <c r="CF30" s="657" t="s">
        <v>292</v>
      </c>
      <c r="CG30" s="654"/>
      <c r="CH30" s="654"/>
      <c r="CI30" s="654"/>
      <c r="CJ30" s="654"/>
      <c r="CK30" s="654"/>
      <c r="CL30" s="654"/>
      <c r="CM30" s="654"/>
      <c r="CN30" s="654"/>
      <c r="CO30" s="654"/>
      <c r="CP30" s="654"/>
      <c r="CQ30" s="655"/>
      <c r="CR30" s="620">
        <v>267796</v>
      </c>
      <c r="CS30" s="621"/>
      <c r="CT30" s="621"/>
      <c r="CU30" s="621"/>
      <c r="CV30" s="621"/>
      <c r="CW30" s="621"/>
      <c r="CX30" s="621"/>
      <c r="CY30" s="622"/>
      <c r="CZ30" s="623">
        <v>10.7</v>
      </c>
      <c r="DA30" s="641"/>
      <c r="DB30" s="641"/>
      <c r="DC30" s="642"/>
      <c r="DD30" s="626">
        <v>267796</v>
      </c>
      <c r="DE30" s="621"/>
      <c r="DF30" s="621"/>
      <c r="DG30" s="621"/>
      <c r="DH30" s="621"/>
      <c r="DI30" s="621"/>
      <c r="DJ30" s="621"/>
      <c r="DK30" s="622"/>
      <c r="DL30" s="626">
        <v>88796</v>
      </c>
      <c r="DM30" s="621"/>
      <c r="DN30" s="621"/>
      <c r="DO30" s="621"/>
      <c r="DP30" s="621"/>
      <c r="DQ30" s="621"/>
      <c r="DR30" s="621"/>
      <c r="DS30" s="621"/>
      <c r="DT30" s="621"/>
      <c r="DU30" s="621"/>
      <c r="DV30" s="622"/>
      <c r="DW30" s="643">
        <v>5.2</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368693</v>
      </c>
      <c r="S31" s="621"/>
      <c r="T31" s="621"/>
      <c r="U31" s="621"/>
      <c r="V31" s="621"/>
      <c r="W31" s="621"/>
      <c r="X31" s="621"/>
      <c r="Y31" s="622"/>
      <c r="Z31" s="673">
        <v>13.3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100</v>
      </c>
      <c r="BH31" s="639"/>
      <c r="BI31" s="639"/>
      <c r="BJ31" s="639"/>
      <c r="BK31" s="639"/>
      <c r="BL31" s="639"/>
      <c r="BM31" s="675">
        <v>100</v>
      </c>
      <c r="BN31" s="685"/>
      <c r="BO31" s="685"/>
      <c r="BP31" s="685"/>
      <c r="BQ31" s="649"/>
      <c r="BR31" s="684">
        <v>100</v>
      </c>
      <c r="BS31" s="639"/>
      <c r="BT31" s="639"/>
      <c r="BU31" s="639"/>
      <c r="BV31" s="639"/>
      <c r="BW31" s="639"/>
      <c r="BX31" s="675">
        <v>100</v>
      </c>
      <c r="BY31" s="685"/>
      <c r="BZ31" s="685"/>
      <c r="CA31" s="685"/>
      <c r="CB31" s="649"/>
      <c r="CD31" s="692"/>
      <c r="CE31" s="693"/>
      <c r="CF31" s="657" t="s">
        <v>296</v>
      </c>
      <c r="CG31" s="654"/>
      <c r="CH31" s="654"/>
      <c r="CI31" s="654"/>
      <c r="CJ31" s="654"/>
      <c r="CK31" s="654"/>
      <c r="CL31" s="654"/>
      <c r="CM31" s="654"/>
      <c r="CN31" s="654"/>
      <c r="CO31" s="654"/>
      <c r="CP31" s="654"/>
      <c r="CQ31" s="655"/>
      <c r="CR31" s="620">
        <v>7630</v>
      </c>
      <c r="CS31" s="639"/>
      <c r="CT31" s="639"/>
      <c r="CU31" s="639"/>
      <c r="CV31" s="639"/>
      <c r="CW31" s="639"/>
      <c r="CX31" s="639"/>
      <c r="CY31" s="640"/>
      <c r="CZ31" s="623">
        <v>0.3</v>
      </c>
      <c r="DA31" s="641"/>
      <c r="DB31" s="641"/>
      <c r="DC31" s="642"/>
      <c r="DD31" s="626">
        <v>4568</v>
      </c>
      <c r="DE31" s="639"/>
      <c r="DF31" s="639"/>
      <c r="DG31" s="639"/>
      <c r="DH31" s="639"/>
      <c r="DI31" s="639"/>
      <c r="DJ31" s="639"/>
      <c r="DK31" s="640"/>
      <c r="DL31" s="626">
        <v>4568</v>
      </c>
      <c r="DM31" s="639"/>
      <c r="DN31" s="639"/>
      <c r="DO31" s="639"/>
      <c r="DP31" s="639"/>
      <c r="DQ31" s="639"/>
      <c r="DR31" s="639"/>
      <c r="DS31" s="639"/>
      <c r="DT31" s="639"/>
      <c r="DU31" s="639"/>
      <c r="DV31" s="640"/>
      <c r="DW31" s="643">
        <v>0.3</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38210</v>
      </c>
      <c r="S32" s="621"/>
      <c r="T32" s="621"/>
      <c r="U32" s="621"/>
      <c r="V32" s="621"/>
      <c r="W32" s="621"/>
      <c r="X32" s="621"/>
      <c r="Y32" s="622"/>
      <c r="Z32" s="673">
        <v>1.4</v>
      </c>
      <c r="AA32" s="673"/>
      <c r="AB32" s="673"/>
      <c r="AC32" s="673"/>
      <c r="AD32" s="674">
        <v>10236</v>
      </c>
      <c r="AE32" s="674"/>
      <c r="AF32" s="674"/>
      <c r="AG32" s="674"/>
      <c r="AH32" s="674"/>
      <c r="AI32" s="674"/>
      <c r="AJ32" s="674"/>
      <c r="AK32" s="674"/>
      <c r="AL32" s="643">
        <v>0.6</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100</v>
      </c>
      <c r="BH32" s="605"/>
      <c r="BI32" s="605"/>
      <c r="BJ32" s="605"/>
      <c r="BK32" s="605"/>
      <c r="BL32" s="605"/>
      <c r="BM32" s="668">
        <v>100</v>
      </c>
      <c r="BN32" s="605"/>
      <c r="BO32" s="605"/>
      <c r="BP32" s="605"/>
      <c r="BQ32" s="662"/>
      <c r="BR32" s="683">
        <v>100</v>
      </c>
      <c r="BS32" s="605"/>
      <c r="BT32" s="605"/>
      <c r="BU32" s="605"/>
      <c r="BV32" s="605"/>
      <c r="BW32" s="605"/>
      <c r="BX32" s="668">
        <v>100</v>
      </c>
      <c r="BY32" s="605"/>
      <c r="BZ32" s="605"/>
      <c r="CA32" s="605"/>
      <c r="CB32" s="662"/>
      <c r="CD32" s="694"/>
      <c r="CE32" s="695"/>
      <c r="CF32" s="657" t="s">
        <v>299</v>
      </c>
      <c r="CG32" s="654"/>
      <c r="CH32" s="654"/>
      <c r="CI32" s="654"/>
      <c r="CJ32" s="654"/>
      <c r="CK32" s="654"/>
      <c r="CL32" s="654"/>
      <c r="CM32" s="654"/>
      <c r="CN32" s="654"/>
      <c r="CO32" s="654"/>
      <c r="CP32" s="654"/>
      <c r="CQ32" s="655"/>
      <c r="CR32" s="620">
        <v>8</v>
      </c>
      <c r="CS32" s="621"/>
      <c r="CT32" s="621"/>
      <c r="CU32" s="621"/>
      <c r="CV32" s="621"/>
      <c r="CW32" s="621"/>
      <c r="CX32" s="621"/>
      <c r="CY32" s="622"/>
      <c r="CZ32" s="623">
        <v>0</v>
      </c>
      <c r="DA32" s="641"/>
      <c r="DB32" s="641"/>
      <c r="DC32" s="642"/>
      <c r="DD32" s="626">
        <v>8</v>
      </c>
      <c r="DE32" s="621"/>
      <c r="DF32" s="621"/>
      <c r="DG32" s="621"/>
      <c r="DH32" s="621"/>
      <c r="DI32" s="621"/>
      <c r="DJ32" s="621"/>
      <c r="DK32" s="622"/>
      <c r="DL32" s="626">
        <v>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83800</v>
      </c>
      <c r="S33" s="621"/>
      <c r="T33" s="621"/>
      <c r="U33" s="621"/>
      <c r="V33" s="621"/>
      <c r="W33" s="621"/>
      <c r="X33" s="621"/>
      <c r="Y33" s="622"/>
      <c r="Z33" s="673">
        <v>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1414382</v>
      </c>
      <c r="CS33" s="639"/>
      <c r="CT33" s="639"/>
      <c r="CU33" s="639"/>
      <c r="CV33" s="639"/>
      <c r="CW33" s="639"/>
      <c r="CX33" s="639"/>
      <c r="CY33" s="640"/>
      <c r="CZ33" s="623">
        <v>56.4</v>
      </c>
      <c r="DA33" s="641"/>
      <c r="DB33" s="641"/>
      <c r="DC33" s="642"/>
      <c r="DD33" s="626">
        <v>1165505</v>
      </c>
      <c r="DE33" s="639"/>
      <c r="DF33" s="639"/>
      <c r="DG33" s="639"/>
      <c r="DH33" s="639"/>
      <c r="DI33" s="639"/>
      <c r="DJ33" s="639"/>
      <c r="DK33" s="640"/>
      <c r="DL33" s="626">
        <v>672498</v>
      </c>
      <c r="DM33" s="639"/>
      <c r="DN33" s="639"/>
      <c r="DO33" s="639"/>
      <c r="DP33" s="639"/>
      <c r="DQ33" s="639"/>
      <c r="DR33" s="639"/>
      <c r="DS33" s="639"/>
      <c r="DT33" s="639"/>
      <c r="DU33" s="639"/>
      <c r="DV33" s="640"/>
      <c r="DW33" s="643">
        <v>39.1</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430541</v>
      </c>
      <c r="CS34" s="621"/>
      <c r="CT34" s="621"/>
      <c r="CU34" s="621"/>
      <c r="CV34" s="621"/>
      <c r="CW34" s="621"/>
      <c r="CX34" s="621"/>
      <c r="CY34" s="622"/>
      <c r="CZ34" s="623">
        <v>17.2</v>
      </c>
      <c r="DA34" s="641"/>
      <c r="DB34" s="641"/>
      <c r="DC34" s="642"/>
      <c r="DD34" s="626">
        <v>309569</v>
      </c>
      <c r="DE34" s="621"/>
      <c r="DF34" s="621"/>
      <c r="DG34" s="621"/>
      <c r="DH34" s="621"/>
      <c r="DI34" s="621"/>
      <c r="DJ34" s="621"/>
      <c r="DK34" s="622"/>
      <c r="DL34" s="626">
        <v>244956</v>
      </c>
      <c r="DM34" s="621"/>
      <c r="DN34" s="621"/>
      <c r="DO34" s="621"/>
      <c r="DP34" s="621"/>
      <c r="DQ34" s="621"/>
      <c r="DR34" s="621"/>
      <c r="DS34" s="621"/>
      <c r="DT34" s="621"/>
      <c r="DU34" s="621"/>
      <c r="DV34" s="622"/>
      <c r="DW34" s="643">
        <v>14.3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68000</v>
      </c>
      <c r="S35" s="621"/>
      <c r="T35" s="621"/>
      <c r="U35" s="621"/>
      <c r="V35" s="621"/>
      <c r="W35" s="621"/>
      <c r="X35" s="621"/>
      <c r="Y35" s="622"/>
      <c r="Z35" s="673">
        <v>2.5</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241662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13946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32730</v>
      </c>
      <c r="CS35" s="639"/>
      <c r="CT35" s="639"/>
      <c r="CU35" s="639"/>
      <c r="CV35" s="639"/>
      <c r="CW35" s="639"/>
      <c r="CX35" s="639"/>
      <c r="CY35" s="640"/>
      <c r="CZ35" s="623">
        <v>1.3</v>
      </c>
      <c r="DA35" s="641"/>
      <c r="DB35" s="641"/>
      <c r="DC35" s="642"/>
      <c r="DD35" s="626">
        <v>26004</v>
      </c>
      <c r="DE35" s="639"/>
      <c r="DF35" s="639"/>
      <c r="DG35" s="639"/>
      <c r="DH35" s="639"/>
      <c r="DI35" s="639"/>
      <c r="DJ35" s="639"/>
      <c r="DK35" s="640"/>
      <c r="DL35" s="626">
        <v>26004</v>
      </c>
      <c r="DM35" s="639"/>
      <c r="DN35" s="639"/>
      <c r="DO35" s="639"/>
      <c r="DP35" s="639"/>
      <c r="DQ35" s="639"/>
      <c r="DR35" s="639"/>
      <c r="DS35" s="639"/>
      <c r="DT35" s="639"/>
      <c r="DU35" s="639"/>
      <c r="DV35" s="640"/>
      <c r="DW35" s="643">
        <v>1.5</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2774781</v>
      </c>
      <c r="S36" s="661"/>
      <c r="T36" s="661"/>
      <c r="U36" s="661"/>
      <c r="V36" s="661"/>
      <c r="W36" s="661"/>
      <c r="X36" s="661"/>
      <c r="Y36" s="664"/>
      <c r="Z36" s="665">
        <v>100</v>
      </c>
      <c r="AA36" s="665"/>
      <c r="AB36" s="665"/>
      <c r="AC36" s="665"/>
      <c r="AD36" s="666">
        <v>1649940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31400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-36864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370089</v>
      </c>
      <c r="CS36" s="621"/>
      <c r="CT36" s="621"/>
      <c r="CU36" s="621"/>
      <c r="CV36" s="621"/>
      <c r="CW36" s="621"/>
      <c r="CX36" s="621"/>
      <c r="CY36" s="622"/>
      <c r="CZ36" s="623">
        <v>14.8</v>
      </c>
      <c r="DA36" s="641"/>
      <c r="DB36" s="641"/>
      <c r="DC36" s="642"/>
      <c r="DD36" s="626">
        <v>306523</v>
      </c>
      <c r="DE36" s="621"/>
      <c r="DF36" s="621"/>
      <c r="DG36" s="621"/>
      <c r="DH36" s="621"/>
      <c r="DI36" s="621"/>
      <c r="DJ36" s="621"/>
      <c r="DK36" s="622"/>
      <c r="DL36" s="626">
        <v>234722</v>
      </c>
      <c r="DM36" s="621"/>
      <c r="DN36" s="621"/>
      <c r="DO36" s="621"/>
      <c r="DP36" s="621"/>
      <c r="DQ36" s="621"/>
      <c r="DR36" s="621"/>
      <c r="DS36" s="621"/>
      <c r="DT36" s="621"/>
      <c r="DU36" s="621"/>
      <c r="DV36" s="622"/>
      <c r="DW36" s="643">
        <v>13.7</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t="s">
        <v>315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469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183968</v>
      </c>
      <c r="CS37" s="639"/>
      <c r="CT37" s="639"/>
      <c r="CU37" s="639"/>
      <c r="CV37" s="639"/>
      <c r="CW37" s="639"/>
      <c r="CX37" s="639"/>
      <c r="CY37" s="640"/>
      <c r="CZ37" s="623">
        <v>7.3</v>
      </c>
      <c r="DA37" s="641"/>
      <c r="DB37" s="641"/>
      <c r="DC37" s="642"/>
      <c r="DD37" s="626">
        <v>156968</v>
      </c>
      <c r="DE37" s="639"/>
      <c r="DF37" s="639"/>
      <c r="DG37" s="639"/>
      <c r="DH37" s="639"/>
      <c r="DI37" s="639"/>
      <c r="DJ37" s="639"/>
      <c r="DK37" s="640"/>
      <c r="DL37" s="626">
        <v>139873</v>
      </c>
      <c r="DM37" s="639"/>
      <c r="DN37" s="639"/>
      <c r="DO37" s="639"/>
      <c r="DP37" s="639"/>
      <c r="DQ37" s="639"/>
      <c r="DR37" s="639"/>
      <c r="DS37" s="639"/>
      <c r="DT37" s="639"/>
      <c r="DU37" s="639"/>
      <c r="DV37" s="640"/>
      <c r="DW37" s="643">
        <v>8.1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863</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241662</v>
      </c>
      <c r="CS38" s="621"/>
      <c r="CT38" s="621"/>
      <c r="CU38" s="621"/>
      <c r="CV38" s="621"/>
      <c r="CW38" s="621"/>
      <c r="CX38" s="621"/>
      <c r="CY38" s="622"/>
      <c r="CZ38" s="623">
        <v>9.6</v>
      </c>
      <c r="DA38" s="641"/>
      <c r="DB38" s="641"/>
      <c r="DC38" s="642"/>
      <c r="DD38" s="626">
        <v>219713</v>
      </c>
      <c r="DE38" s="621"/>
      <c r="DF38" s="621"/>
      <c r="DG38" s="621"/>
      <c r="DH38" s="621"/>
      <c r="DI38" s="621"/>
      <c r="DJ38" s="621"/>
      <c r="DK38" s="622"/>
      <c r="DL38" s="626">
        <v>166816</v>
      </c>
      <c r="DM38" s="621"/>
      <c r="DN38" s="621"/>
      <c r="DO38" s="621"/>
      <c r="DP38" s="621"/>
      <c r="DQ38" s="621"/>
      <c r="DR38" s="621"/>
      <c r="DS38" s="621"/>
      <c r="DT38" s="621"/>
      <c r="DU38" s="621"/>
      <c r="DV38" s="622"/>
      <c r="DW38" s="643">
        <v>9.6999999999999993</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77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335670</v>
      </c>
      <c r="CS39" s="639"/>
      <c r="CT39" s="639"/>
      <c r="CU39" s="639"/>
      <c r="CV39" s="639"/>
      <c r="CW39" s="639"/>
      <c r="CX39" s="639"/>
      <c r="CY39" s="640"/>
      <c r="CZ39" s="623">
        <v>13.4</v>
      </c>
      <c r="DA39" s="641"/>
      <c r="DB39" s="641"/>
      <c r="DC39" s="642"/>
      <c r="DD39" s="626">
        <v>300006</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74691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3690</v>
      </c>
      <c r="CS40" s="621"/>
      <c r="CT40" s="621"/>
      <c r="CU40" s="621"/>
      <c r="CV40" s="621"/>
      <c r="CW40" s="621"/>
      <c r="CX40" s="621"/>
      <c r="CY40" s="622"/>
      <c r="CZ40" s="623">
        <v>0.1</v>
      </c>
      <c r="DA40" s="641"/>
      <c r="DB40" s="641"/>
      <c r="DC40" s="642"/>
      <c r="DD40" s="626">
        <v>3690</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135571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215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315</v>
      </c>
      <c r="CS41" s="639"/>
      <c r="CT41" s="639"/>
      <c r="CU41" s="639"/>
      <c r="CV41" s="639"/>
      <c r="CW41" s="639"/>
      <c r="CX41" s="639"/>
      <c r="CY41" s="640"/>
      <c r="CZ41" s="623" t="s">
        <v>315</v>
      </c>
      <c r="DA41" s="641"/>
      <c r="DB41" s="641"/>
      <c r="DC41" s="642"/>
      <c r="DD41" s="626" t="s">
        <v>315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268432</v>
      </c>
      <c r="CS42" s="621"/>
      <c r="CT42" s="621"/>
      <c r="CU42" s="621"/>
      <c r="CV42" s="621"/>
      <c r="CW42" s="621"/>
      <c r="CX42" s="621"/>
      <c r="CY42" s="622"/>
      <c r="CZ42" s="623">
        <v>10.7</v>
      </c>
      <c r="DA42" s="624"/>
      <c r="DB42" s="624"/>
      <c r="DC42" s="625"/>
      <c r="DD42" s="626">
        <v>164115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15222</v>
      </c>
      <c r="CS43" s="639"/>
      <c r="CT43" s="639"/>
      <c r="CU43" s="639"/>
      <c r="CV43" s="639"/>
      <c r="CW43" s="639"/>
      <c r="CX43" s="639"/>
      <c r="CY43" s="640"/>
      <c r="CZ43" s="623">
        <v>0.6</v>
      </c>
      <c r="DA43" s="641"/>
      <c r="DB43" s="641"/>
      <c r="DC43" s="642"/>
      <c r="DD43" s="626">
        <v>15222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228177</v>
      </c>
      <c r="CS44" s="621"/>
      <c r="CT44" s="621"/>
      <c r="CU44" s="621"/>
      <c r="CV44" s="621"/>
      <c r="CW44" s="621"/>
      <c r="CX44" s="621"/>
      <c r="CY44" s="622"/>
      <c r="CZ44" s="623">
        <v>9.1</v>
      </c>
      <c r="DA44" s="624"/>
      <c r="DB44" s="624"/>
      <c r="DC44" s="625"/>
      <c r="DD44" s="626">
        <v>158775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124410</v>
      </c>
      <c r="CS45" s="639"/>
      <c r="CT45" s="639"/>
      <c r="CU45" s="639"/>
      <c r="CV45" s="639"/>
      <c r="CW45" s="639"/>
      <c r="CX45" s="639"/>
      <c r="CY45" s="640"/>
      <c r="CZ45" s="623">
        <v>5</v>
      </c>
      <c r="DA45" s="641"/>
      <c r="DB45" s="641"/>
      <c r="DC45" s="642"/>
      <c r="DD45" s="626">
        <v>67215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103767</v>
      </c>
      <c r="CS46" s="621"/>
      <c r="CT46" s="621"/>
      <c r="CU46" s="621"/>
      <c r="CV46" s="621"/>
      <c r="CW46" s="621"/>
      <c r="CX46" s="621"/>
      <c r="CY46" s="622"/>
      <c r="CZ46" s="623">
        <v>4.0999999999999996</v>
      </c>
      <c r="DA46" s="624"/>
      <c r="DB46" s="624"/>
      <c r="DC46" s="625"/>
      <c r="DD46" s="626">
        <v>91560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40255</v>
      </c>
      <c r="CS47" s="639"/>
      <c r="CT47" s="639"/>
      <c r="CU47" s="639"/>
      <c r="CV47" s="639"/>
      <c r="CW47" s="639"/>
      <c r="CX47" s="639"/>
      <c r="CY47" s="640"/>
      <c r="CZ47" s="623">
        <v>1.6</v>
      </c>
      <c r="DA47" s="641"/>
      <c r="DB47" s="641"/>
      <c r="DC47" s="642"/>
      <c r="DD47" s="626">
        <v>5340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2507775</v>
      </c>
      <c r="CS49" s="605"/>
      <c r="CT49" s="605"/>
      <c r="CU49" s="605"/>
      <c r="CV49" s="605"/>
      <c r="CW49" s="605"/>
      <c r="CX49" s="605"/>
      <c r="CY49" s="606"/>
      <c r="CZ49" s="607">
        <v>100</v>
      </c>
      <c r="DA49" s="608"/>
      <c r="DB49" s="608"/>
      <c r="DC49" s="609"/>
      <c r="DD49" s="610">
        <v>1994570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344</v>
      </c>
      <c r="DK2" s="1139"/>
      <c r="DL2" s="1139"/>
      <c r="DM2" s="1139"/>
      <c r="DN2" s="1139"/>
      <c r="DO2" s="1140"/>
      <c r="DP2" s="202"/>
      <c r="DQ2" s="1138" t="s">
        <v>345</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4" t="s">
        <v>346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7" t="s">
        <v>348</v>
      </c>
      <c r="B5" s="1028"/>
      <c r="C5" s="1028"/>
      <c r="D5" s="1028"/>
      <c r="E5" s="1028"/>
      <c r="F5" s="1028"/>
      <c r="G5" s="1028"/>
      <c r="H5" s="1028"/>
      <c r="I5" s="1028"/>
      <c r="J5" s="1028"/>
      <c r="K5" s="1028"/>
      <c r="L5" s="1028"/>
      <c r="M5" s="1028"/>
      <c r="N5" s="1028"/>
      <c r="O5" s="1028"/>
      <c r="P5" s="1029"/>
      <c r="Q5" s="1033" t="s">
        <v>349</v>
      </c>
      <c r="R5" s="1034"/>
      <c r="S5" s="1034"/>
      <c r="T5" s="1034"/>
      <c r="U5" s="1035"/>
      <c r="V5" s="1033" t="s">
        <v>350</v>
      </c>
      <c r="W5" s="1034"/>
      <c r="X5" s="1034"/>
      <c r="Y5" s="1034"/>
      <c r="Z5" s="1035"/>
      <c r="AA5" s="1033" t="s">
        <v>351</v>
      </c>
      <c r="AB5" s="1034"/>
      <c r="AC5" s="1034"/>
      <c r="AD5" s="1034"/>
      <c r="AE5" s="1034"/>
      <c r="AF5" s="1141" t="s">
        <v>352</v>
      </c>
      <c r="AG5" s="1034"/>
      <c r="AH5" s="1034"/>
      <c r="AI5" s="1034"/>
      <c r="AJ5" s="1049"/>
      <c r="AK5" s="1034" t="s">
        <v>353</v>
      </c>
      <c r="AL5" s="1034"/>
      <c r="AM5" s="1034"/>
      <c r="AN5" s="1034"/>
      <c r="AO5" s="1035"/>
      <c r="AP5" s="1033" t="s">
        <v>354</v>
      </c>
      <c r="AQ5" s="1034"/>
      <c r="AR5" s="1034"/>
      <c r="AS5" s="1034"/>
      <c r="AT5" s="1035"/>
      <c r="AU5" s="1033" t="s">
        <v>355</v>
      </c>
      <c r="AV5" s="1034"/>
      <c r="AW5" s="1034"/>
      <c r="AX5" s="1034"/>
      <c r="AY5" s="1049"/>
      <c r="AZ5" s="209"/>
      <c r="BA5" s="209"/>
      <c r="BB5" s="209"/>
      <c r="BC5" s="209"/>
      <c r="BD5" s="209"/>
      <c r="BE5" s="210"/>
      <c r="BF5" s="210"/>
      <c r="BG5" s="210"/>
      <c r="BH5" s="210"/>
      <c r="BI5" s="210"/>
      <c r="BJ5" s="210"/>
      <c r="BK5" s="210"/>
      <c r="BL5" s="210"/>
      <c r="BM5" s="210"/>
      <c r="BN5" s="210"/>
      <c r="BO5" s="210"/>
      <c r="BP5" s="210"/>
      <c r="BQ5" s="1027" t="s">
        <v>356</v>
      </c>
      <c r="BR5" s="1028"/>
      <c r="BS5" s="1028"/>
      <c r="BT5" s="1028"/>
      <c r="BU5" s="1028"/>
      <c r="BV5" s="1028"/>
      <c r="BW5" s="1028"/>
      <c r="BX5" s="1028"/>
      <c r="BY5" s="1028"/>
      <c r="BZ5" s="1028"/>
      <c r="CA5" s="1028"/>
      <c r="CB5" s="1028"/>
      <c r="CC5" s="1028"/>
      <c r="CD5" s="1028"/>
      <c r="CE5" s="1028"/>
      <c r="CF5" s="1028"/>
      <c r="CG5" s="1029"/>
      <c r="CH5" s="1033" t="s">
        <v>357</v>
      </c>
      <c r="CI5" s="1034"/>
      <c r="CJ5" s="1034"/>
      <c r="CK5" s="1034"/>
      <c r="CL5" s="1035"/>
      <c r="CM5" s="1033" t="s">
        <v>358</v>
      </c>
      <c r="CN5" s="1034"/>
      <c r="CO5" s="1034"/>
      <c r="CP5" s="1034"/>
      <c r="CQ5" s="1035"/>
      <c r="CR5" s="1033" t="s">
        <v>359</v>
      </c>
      <c r="CS5" s="1034"/>
      <c r="CT5" s="1034"/>
      <c r="CU5" s="1034"/>
      <c r="CV5" s="1035"/>
      <c r="CW5" s="1033" t="s">
        <v>360</v>
      </c>
      <c r="CX5" s="1034"/>
      <c r="CY5" s="1034"/>
      <c r="CZ5" s="1034"/>
      <c r="DA5" s="1035"/>
      <c r="DB5" s="1033" t="s">
        <v>361</v>
      </c>
      <c r="DC5" s="1034"/>
      <c r="DD5" s="1034"/>
      <c r="DE5" s="1034"/>
      <c r="DF5" s="1035"/>
      <c r="DG5" s="1126" t="s">
        <v>362</v>
      </c>
      <c r="DH5" s="1127"/>
      <c r="DI5" s="1127"/>
      <c r="DJ5" s="1127"/>
      <c r="DK5" s="1128"/>
      <c r="DL5" s="1126" t="s">
        <v>363</v>
      </c>
      <c r="DM5" s="1127"/>
      <c r="DN5" s="1127"/>
      <c r="DO5" s="1127"/>
      <c r="DP5" s="1128"/>
      <c r="DQ5" s="1033" t="s">
        <v>364</v>
      </c>
      <c r="DR5" s="1034"/>
      <c r="DS5" s="1034"/>
      <c r="DT5" s="1034"/>
      <c r="DU5" s="1035"/>
      <c r="DV5" s="1033" t="s">
        <v>355</v>
      </c>
      <c r="DW5" s="1034"/>
      <c r="DX5" s="1034"/>
      <c r="DY5" s="1034"/>
      <c r="DZ5" s="1049"/>
      <c r="EA5" s="207"/>
    </row>
    <row r="6" spans="1:131" s="208"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2"/>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29"/>
      <c r="DH6" s="1130"/>
      <c r="DI6" s="1130"/>
      <c r="DJ6" s="1130"/>
      <c r="DK6" s="1131"/>
      <c r="DL6" s="1129"/>
      <c r="DM6" s="1130"/>
      <c r="DN6" s="1130"/>
      <c r="DO6" s="1130"/>
      <c r="DP6" s="1131"/>
      <c r="DQ6" s="1036"/>
      <c r="DR6" s="1037"/>
      <c r="DS6" s="1037"/>
      <c r="DT6" s="1037"/>
      <c r="DU6" s="1038"/>
      <c r="DV6" s="1036"/>
      <c r="DW6" s="1037"/>
      <c r="DX6" s="1037"/>
      <c r="DY6" s="1037"/>
      <c r="DZ6" s="1050"/>
      <c r="EA6" s="207"/>
    </row>
    <row r="7" spans="1:131" s="208" customFormat="1" ht="26.25" customHeight="1" thickTop="1" x14ac:dyDescent="0.15">
      <c r="A7" s="211">
        <v>1</v>
      </c>
      <c r="B7" s="1081" t="s">
        <v>365</v>
      </c>
      <c r="C7" s="1082"/>
      <c r="D7" s="1082"/>
      <c r="E7" s="1082"/>
      <c r="F7" s="1082"/>
      <c r="G7" s="1082"/>
      <c r="H7" s="1082"/>
      <c r="I7" s="1082"/>
      <c r="J7" s="1082"/>
      <c r="K7" s="1082"/>
      <c r="L7" s="1082"/>
      <c r="M7" s="1082"/>
      <c r="N7" s="1082"/>
      <c r="O7" s="1082"/>
      <c r="P7" s="1083"/>
      <c r="Q7" s="1132">
        <v>2775</v>
      </c>
      <c r="R7" s="1133"/>
      <c r="S7" s="1133"/>
      <c r="T7" s="1133"/>
      <c r="U7" s="1133"/>
      <c r="V7" s="1133">
        <v>2508</v>
      </c>
      <c r="W7" s="1133"/>
      <c r="X7" s="1133"/>
      <c r="Y7" s="1133"/>
      <c r="Z7" s="1133"/>
      <c r="AA7" s="1133">
        <v>267</v>
      </c>
      <c r="AB7" s="1133"/>
      <c r="AC7" s="1133"/>
      <c r="AD7" s="1133"/>
      <c r="AE7" s="1134"/>
      <c r="AF7" s="1135">
        <v>255</v>
      </c>
      <c r="AG7" s="1136"/>
      <c r="AH7" s="1136"/>
      <c r="AI7" s="1136"/>
      <c r="AJ7" s="1137"/>
      <c r="AK7" s="1122"/>
      <c r="AL7" s="1123"/>
      <c r="AM7" s="1123"/>
      <c r="AN7" s="1123"/>
      <c r="AO7" s="1123"/>
      <c r="AP7" s="1123">
        <v>1031</v>
      </c>
      <c r="AQ7" s="1123"/>
      <c r="AR7" s="1123"/>
      <c r="AS7" s="1123"/>
      <c r="AT7" s="1123"/>
      <c r="AU7" s="1124"/>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081" t="s">
        <v>530</v>
      </c>
      <c r="BT7" s="1082"/>
      <c r="BU7" s="1082"/>
      <c r="BV7" s="1082"/>
      <c r="BW7" s="1082"/>
      <c r="BX7" s="1082"/>
      <c r="BY7" s="1082"/>
      <c r="BZ7" s="1082"/>
      <c r="CA7" s="1082"/>
      <c r="CB7" s="1082"/>
      <c r="CC7" s="1082"/>
      <c r="CD7" s="1082"/>
      <c r="CE7" s="1082"/>
      <c r="CF7" s="1082"/>
      <c r="CG7" s="1083"/>
      <c r="CH7" s="1119">
        <v>1</v>
      </c>
      <c r="CI7" s="1120"/>
      <c r="CJ7" s="1120"/>
      <c r="CK7" s="1120"/>
      <c r="CL7" s="1121"/>
      <c r="CM7" s="1119">
        <v>48</v>
      </c>
      <c r="CN7" s="1120"/>
      <c r="CO7" s="1120"/>
      <c r="CP7" s="1120"/>
      <c r="CQ7" s="1121"/>
      <c r="CR7" s="1119">
        <v>25</v>
      </c>
      <c r="CS7" s="1120"/>
      <c r="CT7" s="1120"/>
      <c r="CU7" s="1120"/>
      <c r="CV7" s="1121"/>
      <c r="CW7" s="1119" t="s">
        <v>477</v>
      </c>
      <c r="CX7" s="1120"/>
      <c r="CY7" s="1120"/>
      <c r="CZ7" s="1120"/>
      <c r="DA7" s="1121"/>
      <c r="DB7" s="1119" t="s">
        <v>477</v>
      </c>
      <c r="DC7" s="1120"/>
      <c r="DD7" s="1120"/>
      <c r="DE7" s="1120"/>
      <c r="DF7" s="1121"/>
      <c r="DG7" s="1119" t="s">
        <v>477</v>
      </c>
      <c r="DH7" s="1120"/>
      <c r="DI7" s="1120"/>
      <c r="DJ7" s="1120"/>
      <c r="DK7" s="1121"/>
      <c r="DL7" s="1119" t="s">
        <v>477</v>
      </c>
      <c r="DM7" s="1120"/>
      <c r="DN7" s="1120"/>
      <c r="DO7" s="1120"/>
      <c r="DP7" s="1121"/>
      <c r="DQ7" s="1119" t="s">
        <v>477</v>
      </c>
      <c r="DR7" s="1120"/>
      <c r="DS7" s="1120"/>
      <c r="DT7" s="1120"/>
      <c r="DU7" s="1121"/>
      <c r="DV7" s="1143"/>
      <c r="DW7" s="1144"/>
      <c r="DX7" s="1144"/>
      <c r="DY7" s="1144"/>
      <c r="DZ7" s="1145"/>
      <c r="EA7" s="207"/>
    </row>
    <row r="8" spans="1:131" s="208" customFormat="1" ht="26.25" customHeight="1" x14ac:dyDescent="0.15">
      <c r="A8" s="214">
        <v>2</v>
      </c>
      <c r="B8" s="1069"/>
      <c r="C8" s="1070"/>
      <c r="D8" s="1070"/>
      <c r="E8" s="1070"/>
      <c r="F8" s="1070"/>
      <c r="G8" s="1070"/>
      <c r="H8" s="1070"/>
      <c r="I8" s="1070"/>
      <c r="J8" s="1070"/>
      <c r="K8" s="1070"/>
      <c r="L8" s="1070"/>
      <c r="M8" s="1070"/>
      <c r="N8" s="1070"/>
      <c r="O8" s="1070"/>
      <c r="P8" s="1071"/>
      <c r="Q8" s="1075"/>
      <c r="R8" s="1076"/>
      <c r="S8" s="1076"/>
      <c r="T8" s="1076"/>
      <c r="U8" s="1076"/>
      <c r="V8" s="1076"/>
      <c r="W8" s="1076"/>
      <c r="X8" s="1076"/>
      <c r="Y8" s="1076"/>
      <c r="Z8" s="1076"/>
      <c r="AA8" s="1076"/>
      <c r="AB8" s="1076"/>
      <c r="AC8" s="1076"/>
      <c r="AD8" s="1076"/>
      <c r="AE8" s="1077"/>
      <c r="AF8" s="1051"/>
      <c r="AG8" s="1052"/>
      <c r="AH8" s="1052"/>
      <c r="AI8" s="1052"/>
      <c r="AJ8" s="1053"/>
      <c r="AK8" s="1117"/>
      <c r="AL8" s="1118"/>
      <c r="AM8" s="1118"/>
      <c r="AN8" s="1118"/>
      <c r="AO8" s="1118"/>
      <c r="AP8" s="1118"/>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69" t="s">
        <v>531</v>
      </c>
      <c r="BT8" s="1070"/>
      <c r="BU8" s="1070"/>
      <c r="BV8" s="1070"/>
      <c r="BW8" s="1070"/>
      <c r="BX8" s="1070"/>
      <c r="BY8" s="1070"/>
      <c r="BZ8" s="1070"/>
      <c r="CA8" s="1070"/>
      <c r="CB8" s="1070"/>
      <c r="CC8" s="1070"/>
      <c r="CD8" s="1070"/>
      <c r="CE8" s="1070"/>
      <c r="CF8" s="1070"/>
      <c r="CG8" s="1071"/>
      <c r="CH8" s="1013">
        <v>0</v>
      </c>
      <c r="CI8" s="1008"/>
      <c r="CJ8" s="1008"/>
      <c r="CK8" s="1008"/>
      <c r="CL8" s="1023"/>
      <c r="CM8" s="1013">
        <v>0</v>
      </c>
      <c r="CN8" s="1008"/>
      <c r="CO8" s="1008"/>
      <c r="CP8" s="1008"/>
      <c r="CQ8" s="1023"/>
      <c r="CR8" s="1013">
        <v>2</v>
      </c>
      <c r="CS8" s="1008"/>
      <c r="CT8" s="1008"/>
      <c r="CU8" s="1008"/>
      <c r="CV8" s="1023"/>
      <c r="CW8" s="1013" t="s">
        <v>477</v>
      </c>
      <c r="CX8" s="1008"/>
      <c r="CY8" s="1008"/>
      <c r="CZ8" s="1008"/>
      <c r="DA8" s="1023"/>
      <c r="DB8" s="1013" t="s">
        <v>477</v>
      </c>
      <c r="DC8" s="1008"/>
      <c r="DD8" s="1008"/>
      <c r="DE8" s="1008"/>
      <c r="DF8" s="1023"/>
      <c r="DG8" s="1013" t="s">
        <v>477</v>
      </c>
      <c r="DH8" s="1008"/>
      <c r="DI8" s="1008"/>
      <c r="DJ8" s="1008"/>
      <c r="DK8" s="1023"/>
      <c r="DL8" s="1013" t="s">
        <v>477</v>
      </c>
      <c r="DM8" s="1008"/>
      <c r="DN8" s="1008"/>
      <c r="DO8" s="1008"/>
      <c r="DP8" s="1023"/>
      <c r="DQ8" s="1013" t="s">
        <v>477</v>
      </c>
      <c r="DR8" s="1008"/>
      <c r="DS8" s="1008"/>
      <c r="DT8" s="1008"/>
      <c r="DU8" s="1023"/>
      <c r="DV8" s="1024"/>
      <c r="DW8" s="1025"/>
      <c r="DX8" s="1025"/>
      <c r="DY8" s="1025"/>
      <c r="DZ8" s="1026"/>
      <c r="EA8" s="207"/>
    </row>
    <row r="9" spans="1:131" s="208" customFormat="1" ht="26.25" customHeight="1" x14ac:dyDescent="0.15">
      <c r="A9" s="214">
        <v>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1"/>
      <c r="AG9" s="1052"/>
      <c r="AH9" s="1052"/>
      <c r="AI9" s="1052"/>
      <c r="AJ9" s="1053"/>
      <c r="AK9" s="1117"/>
      <c r="AL9" s="1118"/>
      <c r="AM9" s="1118"/>
      <c r="AN9" s="1118"/>
      <c r="AO9" s="1118"/>
      <c r="AP9" s="1118"/>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07"/>
    </row>
    <row r="10" spans="1:131" s="208" customFormat="1" ht="26.25" customHeight="1" x14ac:dyDescent="0.15">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07"/>
    </row>
    <row r="11" spans="1:131" s="208" customFormat="1" ht="26.25" customHeight="1" x14ac:dyDescent="0.15">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7"/>
    </row>
    <row r="12" spans="1:131" s="208" customFormat="1" ht="26.25" customHeight="1" x14ac:dyDescent="0.15">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7"/>
    </row>
    <row r="13" spans="1:131" s="208" customFormat="1" ht="26.25" customHeight="1" x14ac:dyDescent="0.15">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7"/>
    </row>
    <row r="14" spans="1:131" s="208" customFormat="1" ht="26.25" customHeight="1" x14ac:dyDescent="0.15">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7"/>
    </row>
    <row r="15" spans="1:131" s="208" customFormat="1" ht="26.25" customHeight="1" x14ac:dyDescent="0.15">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7"/>
    </row>
    <row r="16" spans="1:131" s="208" customFormat="1" ht="26.25" customHeight="1" x14ac:dyDescent="0.15">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6" t="s">
        <v>532</v>
      </c>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x14ac:dyDescent="0.15">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x14ac:dyDescent="0.15">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x14ac:dyDescent="0.15">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x14ac:dyDescent="0.15">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x14ac:dyDescent="0.2">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x14ac:dyDescent="0.15">
      <c r="A22" s="214">
        <v>16</v>
      </c>
      <c r="B22" s="1069"/>
      <c r="C22" s="1070"/>
      <c r="D22" s="1070"/>
      <c r="E22" s="1070"/>
      <c r="F22" s="1070"/>
      <c r="G22" s="1070"/>
      <c r="H22" s="1070"/>
      <c r="I22" s="1070"/>
      <c r="J22" s="1070"/>
      <c r="K22" s="1070"/>
      <c r="L22" s="1070"/>
      <c r="M22" s="1070"/>
      <c r="N22" s="1070"/>
      <c r="O22" s="1070"/>
      <c r="P22" s="1071"/>
      <c r="Q22" s="1112"/>
      <c r="R22" s="1113"/>
      <c r="S22" s="1113"/>
      <c r="T22" s="1113"/>
      <c r="U22" s="1113"/>
      <c r="V22" s="1113"/>
      <c r="W22" s="1113"/>
      <c r="X22" s="1113"/>
      <c r="Y22" s="1113"/>
      <c r="Z22" s="1113"/>
      <c r="AA22" s="1113"/>
      <c r="AB22" s="1113"/>
      <c r="AC22" s="1113"/>
      <c r="AD22" s="1113"/>
      <c r="AE22" s="1114"/>
      <c r="AF22" s="1051"/>
      <c r="AG22" s="1052"/>
      <c r="AH22" s="1052"/>
      <c r="AI22" s="1052"/>
      <c r="AJ22" s="1053"/>
      <c r="AK22" s="1108"/>
      <c r="AL22" s="1109"/>
      <c r="AM22" s="1109"/>
      <c r="AN22" s="1109"/>
      <c r="AO22" s="1109"/>
      <c r="AP22" s="1109"/>
      <c r="AQ22" s="1109"/>
      <c r="AR22" s="1109"/>
      <c r="AS22" s="1109"/>
      <c r="AT22" s="1109"/>
      <c r="AU22" s="1110"/>
      <c r="AV22" s="1110"/>
      <c r="AW22" s="1110"/>
      <c r="AX22" s="1110"/>
      <c r="AY22" s="1111"/>
      <c r="AZ22" s="1067" t="s">
        <v>366</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9"/>
      <c r="R23" s="1100"/>
      <c r="S23" s="1100"/>
      <c r="T23" s="1100"/>
      <c r="U23" s="1100"/>
      <c r="V23" s="1100"/>
      <c r="W23" s="1100"/>
      <c r="X23" s="1100"/>
      <c r="Y23" s="1100"/>
      <c r="Z23" s="1100"/>
      <c r="AA23" s="1100"/>
      <c r="AB23" s="1100"/>
      <c r="AC23" s="1100"/>
      <c r="AD23" s="1100"/>
      <c r="AE23" s="1101"/>
      <c r="AF23" s="1102">
        <v>255</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113</v>
      </c>
      <c r="BA23" s="1097"/>
      <c r="BB23" s="1097"/>
      <c r="BC23" s="1097"/>
      <c r="BD23" s="1098"/>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x14ac:dyDescent="0.15">
      <c r="A24" s="1095" t="s">
        <v>369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x14ac:dyDescent="0.2">
      <c r="A25" s="1094" t="s">
        <v>370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x14ac:dyDescent="0.15">
      <c r="A26" s="1027" t="s">
        <v>348</v>
      </c>
      <c r="B26" s="1028"/>
      <c r="C26" s="1028"/>
      <c r="D26" s="1028"/>
      <c r="E26" s="1028"/>
      <c r="F26" s="1028"/>
      <c r="G26" s="1028"/>
      <c r="H26" s="1028"/>
      <c r="I26" s="1028"/>
      <c r="J26" s="1028"/>
      <c r="K26" s="1028"/>
      <c r="L26" s="1028"/>
      <c r="M26" s="1028"/>
      <c r="N26" s="1028"/>
      <c r="O26" s="1028"/>
      <c r="P26" s="1029"/>
      <c r="Q26" s="1033" t="s">
        <v>371</v>
      </c>
      <c r="R26" s="1034"/>
      <c r="S26" s="1034"/>
      <c r="T26" s="1034"/>
      <c r="U26" s="1035"/>
      <c r="V26" s="1033" t="s">
        <v>372</v>
      </c>
      <c r="W26" s="1034"/>
      <c r="X26" s="1034"/>
      <c r="Y26" s="1034"/>
      <c r="Z26" s="1035"/>
      <c r="AA26" s="1033" t="s">
        <v>373</v>
      </c>
      <c r="AB26" s="1034"/>
      <c r="AC26" s="1034"/>
      <c r="AD26" s="1034"/>
      <c r="AE26" s="1034"/>
      <c r="AF26" s="1090" t="s">
        <v>374</v>
      </c>
      <c r="AG26" s="1040"/>
      <c r="AH26" s="1040"/>
      <c r="AI26" s="1040"/>
      <c r="AJ26" s="1091"/>
      <c r="AK26" s="1034" t="s">
        <v>375</v>
      </c>
      <c r="AL26" s="1034"/>
      <c r="AM26" s="1034"/>
      <c r="AN26" s="1034"/>
      <c r="AO26" s="1035"/>
      <c r="AP26" s="1033" t="s">
        <v>376</v>
      </c>
      <c r="AQ26" s="1034"/>
      <c r="AR26" s="1034"/>
      <c r="AS26" s="1034"/>
      <c r="AT26" s="1035"/>
      <c r="AU26" s="1033" t="s">
        <v>377</v>
      </c>
      <c r="AV26" s="1034"/>
      <c r="AW26" s="1034"/>
      <c r="AX26" s="1034"/>
      <c r="AY26" s="1035"/>
      <c r="AZ26" s="1033" t="s">
        <v>378</v>
      </c>
      <c r="BA26" s="1034"/>
      <c r="BB26" s="1034"/>
      <c r="BC26" s="1034"/>
      <c r="BD26" s="1035"/>
      <c r="BE26" s="1033" t="s">
        <v>355</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2"/>
      <c r="AG27" s="1043"/>
      <c r="AH27" s="1043"/>
      <c r="AI27" s="1043"/>
      <c r="AJ27" s="1093"/>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x14ac:dyDescent="0.15">
      <c r="A28" s="219">
        <v>1</v>
      </c>
      <c r="B28" s="1081" t="s">
        <v>379</v>
      </c>
      <c r="C28" s="1082"/>
      <c r="D28" s="1082"/>
      <c r="E28" s="1082"/>
      <c r="F28" s="1082"/>
      <c r="G28" s="1082"/>
      <c r="H28" s="1082"/>
      <c r="I28" s="1082"/>
      <c r="J28" s="1082"/>
      <c r="K28" s="1082"/>
      <c r="L28" s="1082"/>
      <c r="M28" s="1082"/>
      <c r="N28" s="1082"/>
      <c r="O28" s="1082"/>
      <c r="P28" s="1083"/>
      <c r="Q28" s="1084">
        <v>414</v>
      </c>
      <c r="R28" s="1085"/>
      <c r="S28" s="1085"/>
      <c r="T28" s="1085"/>
      <c r="U28" s="1085"/>
      <c r="V28" s="1085">
        <v>400</v>
      </c>
      <c r="W28" s="1085"/>
      <c r="X28" s="1085"/>
      <c r="Y28" s="1085"/>
      <c r="Z28" s="1085"/>
      <c r="AA28" s="1085">
        <v>14</v>
      </c>
      <c r="AB28" s="1085"/>
      <c r="AC28" s="1085"/>
      <c r="AD28" s="1085"/>
      <c r="AE28" s="1086"/>
      <c r="AF28" s="1087">
        <v>14</v>
      </c>
      <c r="AG28" s="1085"/>
      <c r="AH28" s="1085"/>
      <c r="AI28" s="1085"/>
      <c r="AJ28" s="1088"/>
      <c r="AK28" s="1089">
        <v>67</v>
      </c>
      <c r="AL28" s="1078"/>
      <c r="AM28" s="1078"/>
      <c r="AN28" s="1078"/>
      <c r="AO28" s="1078"/>
      <c r="AP28" s="1078" t="s">
        <v>548</v>
      </c>
      <c r="AQ28" s="1078"/>
      <c r="AR28" s="1078"/>
      <c r="AS28" s="1078"/>
      <c r="AT28" s="1078"/>
      <c r="AU28" s="1078" t="s">
        <v>548</v>
      </c>
      <c r="AV28" s="1078"/>
      <c r="AW28" s="1078"/>
      <c r="AX28" s="1078"/>
      <c r="AY28" s="1078"/>
      <c r="AZ28" s="1078" t="s">
        <v>548</v>
      </c>
      <c r="BA28" s="1078"/>
      <c r="BB28" s="1078"/>
      <c r="BC28" s="1078"/>
      <c r="BD28" s="1078"/>
      <c r="BE28" s="1079"/>
      <c r="BF28" s="1079"/>
      <c r="BG28" s="1079"/>
      <c r="BH28" s="1079"/>
      <c r="BI28" s="1080"/>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x14ac:dyDescent="0.15">
      <c r="A29" s="219">
        <v>2</v>
      </c>
      <c r="B29" s="1069" t="s">
        <v>380</v>
      </c>
      <c r="C29" s="1070"/>
      <c r="D29" s="1070"/>
      <c r="E29" s="1070"/>
      <c r="F29" s="1070"/>
      <c r="G29" s="1070"/>
      <c r="H29" s="1070"/>
      <c r="I29" s="1070"/>
      <c r="J29" s="1070"/>
      <c r="K29" s="1070"/>
      <c r="L29" s="1070"/>
      <c r="M29" s="1070"/>
      <c r="N29" s="1070"/>
      <c r="O29" s="1070"/>
      <c r="P29" s="1071"/>
      <c r="Q29" s="1075">
        <v>444</v>
      </c>
      <c r="R29" s="1076"/>
      <c r="S29" s="1076"/>
      <c r="T29" s="1076"/>
      <c r="U29" s="1076"/>
      <c r="V29" s="1076">
        <v>429</v>
      </c>
      <c r="W29" s="1076"/>
      <c r="X29" s="1076"/>
      <c r="Y29" s="1076"/>
      <c r="Z29" s="1076"/>
      <c r="AA29" s="1076">
        <v>15</v>
      </c>
      <c r="AB29" s="1076"/>
      <c r="AC29" s="1076"/>
      <c r="AD29" s="1076"/>
      <c r="AE29" s="1077"/>
      <c r="AF29" s="1051">
        <v>15</v>
      </c>
      <c r="AG29" s="1052"/>
      <c r="AH29" s="1052"/>
      <c r="AI29" s="1052"/>
      <c r="AJ29" s="1053"/>
      <c r="AK29" s="1009">
        <v>52</v>
      </c>
      <c r="AL29" s="1000"/>
      <c r="AM29" s="1000"/>
      <c r="AN29" s="1000"/>
      <c r="AO29" s="1000"/>
      <c r="AP29" s="1000" t="s">
        <v>548</v>
      </c>
      <c r="AQ29" s="1000"/>
      <c r="AR29" s="1000"/>
      <c r="AS29" s="1000"/>
      <c r="AT29" s="1000"/>
      <c r="AU29" s="1000" t="s">
        <v>548</v>
      </c>
      <c r="AV29" s="1000"/>
      <c r="AW29" s="1000"/>
      <c r="AX29" s="1000"/>
      <c r="AY29" s="1000"/>
      <c r="AZ29" s="1000" t="s">
        <v>548</v>
      </c>
      <c r="BA29" s="1000"/>
      <c r="BB29" s="1000"/>
      <c r="BC29" s="1000"/>
      <c r="BD29" s="1000"/>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x14ac:dyDescent="0.15">
      <c r="A30" s="219">
        <v>3</v>
      </c>
      <c r="B30" s="1069" t="s">
        <v>381</v>
      </c>
      <c r="C30" s="1070"/>
      <c r="D30" s="1070"/>
      <c r="E30" s="1070"/>
      <c r="F30" s="1070"/>
      <c r="G30" s="1070"/>
      <c r="H30" s="1070"/>
      <c r="I30" s="1070"/>
      <c r="J30" s="1070"/>
      <c r="K30" s="1070"/>
      <c r="L30" s="1070"/>
      <c r="M30" s="1070"/>
      <c r="N30" s="1070"/>
      <c r="O30" s="1070"/>
      <c r="P30" s="1071"/>
      <c r="Q30" s="1075">
        <v>45</v>
      </c>
      <c r="R30" s="1076"/>
      <c r="S30" s="1076"/>
      <c r="T30" s="1076"/>
      <c r="U30" s="1076"/>
      <c r="V30" s="1076">
        <v>45</v>
      </c>
      <c r="W30" s="1076"/>
      <c r="X30" s="1076"/>
      <c r="Y30" s="1076"/>
      <c r="Z30" s="1076"/>
      <c r="AA30" s="1076" t="s">
        <v>535</v>
      </c>
      <c r="AB30" s="1076"/>
      <c r="AC30" s="1076"/>
      <c r="AD30" s="1076"/>
      <c r="AE30" s="1077"/>
      <c r="AF30" s="1051" t="s">
        <v>113</v>
      </c>
      <c r="AG30" s="1052"/>
      <c r="AH30" s="1052"/>
      <c r="AI30" s="1052"/>
      <c r="AJ30" s="1053"/>
      <c r="AK30" s="1009">
        <v>17</v>
      </c>
      <c r="AL30" s="1000"/>
      <c r="AM30" s="1000"/>
      <c r="AN30" s="1000"/>
      <c r="AO30" s="1000"/>
      <c r="AP30" s="1000" t="s">
        <v>548</v>
      </c>
      <c r="AQ30" s="1000"/>
      <c r="AR30" s="1000"/>
      <c r="AS30" s="1000"/>
      <c r="AT30" s="1000"/>
      <c r="AU30" s="1000" t="s">
        <v>548</v>
      </c>
      <c r="AV30" s="1000"/>
      <c r="AW30" s="1000"/>
      <c r="AX30" s="1000"/>
      <c r="AY30" s="1000"/>
      <c r="AZ30" s="1000" t="s">
        <v>548</v>
      </c>
      <c r="BA30" s="1000"/>
      <c r="BB30" s="1000"/>
      <c r="BC30" s="1000"/>
      <c r="BD30" s="1000"/>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x14ac:dyDescent="0.15">
      <c r="A31" s="219">
        <v>4</v>
      </c>
      <c r="B31" s="1069" t="s">
        <v>382</v>
      </c>
      <c r="C31" s="1070"/>
      <c r="D31" s="1070"/>
      <c r="E31" s="1070"/>
      <c r="F31" s="1070"/>
      <c r="G31" s="1070"/>
      <c r="H31" s="1070"/>
      <c r="I31" s="1070"/>
      <c r="J31" s="1070"/>
      <c r="K31" s="1070"/>
      <c r="L31" s="1070"/>
      <c r="M31" s="1070"/>
      <c r="N31" s="1070"/>
      <c r="O31" s="1070"/>
      <c r="P31" s="1071"/>
      <c r="Q31" s="1075">
        <v>116</v>
      </c>
      <c r="R31" s="1076"/>
      <c r="S31" s="1076"/>
      <c r="T31" s="1076"/>
      <c r="U31" s="1076"/>
      <c r="V31" s="1076">
        <v>114</v>
      </c>
      <c r="W31" s="1076"/>
      <c r="X31" s="1076"/>
      <c r="Y31" s="1076"/>
      <c r="Z31" s="1076"/>
      <c r="AA31" s="1076">
        <v>2</v>
      </c>
      <c r="AB31" s="1076"/>
      <c r="AC31" s="1076"/>
      <c r="AD31" s="1076"/>
      <c r="AE31" s="1077"/>
      <c r="AF31" s="1051">
        <v>2</v>
      </c>
      <c r="AG31" s="1052"/>
      <c r="AH31" s="1052"/>
      <c r="AI31" s="1052"/>
      <c r="AJ31" s="1053"/>
      <c r="AK31" s="1009">
        <v>31</v>
      </c>
      <c r="AL31" s="1000"/>
      <c r="AM31" s="1000"/>
      <c r="AN31" s="1000"/>
      <c r="AO31" s="1000"/>
      <c r="AP31" s="1000">
        <v>132</v>
      </c>
      <c r="AQ31" s="1000"/>
      <c r="AR31" s="1000"/>
      <c r="AS31" s="1000"/>
      <c r="AT31" s="1000"/>
      <c r="AU31" s="1000">
        <v>66</v>
      </c>
      <c r="AV31" s="1000"/>
      <c r="AW31" s="1000"/>
      <c r="AX31" s="1000"/>
      <c r="AY31" s="1000"/>
      <c r="AZ31" s="1000" t="s">
        <v>548</v>
      </c>
      <c r="BA31" s="1000"/>
      <c r="BB31" s="1000"/>
      <c r="BC31" s="1000"/>
      <c r="BD31" s="1000"/>
      <c r="BE31" s="1064" t="s">
        <v>383</v>
      </c>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x14ac:dyDescent="0.15">
      <c r="A32" s="219">
        <v>5</v>
      </c>
      <c r="B32" s="1069"/>
      <c r="C32" s="1070"/>
      <c r="D32" s="1070"/>
      <c r="E32" s="1070"/>
      <c r="F32" s="1070"/>
      <c r="G32" s="1070"/>
      <c r="H32" s="1070"/>
      <c r="I32" s="1070"/>
      <c r="J32" s="1070"/>
      <c r="K32" s="1070"/>
      <c r="L32" s="1070"/>
      <c r="M32" s="1070"/>
      <c r="N32" s="1070"/>
      <c r="O32" s="1070"/>
      <c r="P32" s="1071"/>
      <c r="Q32" s="1075"/>
      <c r="R32" s="1076"/>
      <c r="S32" s="1076"/>
      <c r="T32" s="1076"/>
      <c r="U32" s="1076"/>
      <c r="V32" s="1076"/>
      <c r="W32" s="1076"/>
      <c r="X32" s="1076"/>
      <c r="Y32" s="1076"/>
      <c r="Z32" s="1076"/>
      <c r="AA32" s="1076"/>
      <c r="AB32" s="1076"/>
      <c r="AC32" s="1076"/>
      <c r="AD32" s="1076"/>
      <c r="AE32" s="1077"/>
      <c r="AF32" s="1051"/>
      <c r="AG32" s="1052"/>
      <c r="AH32" s="1052"/>
      <c r="AI32" s="1052"/>
      <c r="AJ32" s="1053"/>
      <c r="AK32" s="1009"/>
      <c r="AL32" s="1000"/>
      <c r="AM32" s="1000"/>
      <c r="AN32" s="1000"/>
      <c r="AO32" s="1000"/>
      <c r="AP32" s="1000"/>
      <c r="AQ32" s="1000"/>
      <c r="AR32" s="1000"/>
      <c r="AS32" s="1000"/>
      <c r="AT32" s="1000"/>
      <c r="AU32" s="1000"/>
      <c r="AV32" s="1000"/>
      <c r="AW32" s="1000"/>
      <c r="AX32" s="1000"/>
      <c r="AY32" s="1000"/>
      <c r="AZ32" s="1074"/>
      <c r="BA32" s="1074"/>
      <c r="BB32" s="1074"/>
      <c r="BC32" s="1074"/>
      <c r="BD32" s="1074"/>
      <c r="BE32" s="1064"/>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x14ac:dyDescent="0.15">
      <c r="A33" s="219">
        <v>6</v>
      </c>
      <c r="B33" s="1069"/>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1"/>
      <c r="AG33" s="1052"/>
      <c r="AH33" s="1052"/>
      <c r="AI33" s="1052"/>
      <c r="AJ33" s="1053"/>
      <c r="AK33" s="1009"/>
      <c r="AL33" s="1000"/>
      <c r="AM33" s="1000"/>
      <c r="AN33" s="1000"/>
      <c r="AO33" s="1000"/>
      <c r="AP33" s="1000"/>
      <c r="AQ33" s="1000"/>
      <c r="AR33" s="1000"/>
      <c r="AS33" s="1000"/>
      <c r="AT33" s="1000"/>
      <c r="AU33" s="1000"/>
      <c r="AV33" s="1000"/>
      <c r="AW33" s="1000"/>
      <c r="AX33" s="1000"/>
      <c r="AY33" s="1000"/>
      <c r="AZ33" s="1074"/>
      <c r="BA33" s="1074"/>
      <c r="BB33" s="1074"/>
      <c r="BC33" s="1074"/>
      <c r="BD33" s="1074"/>
      <c r="BE33" s="1064"/>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x14ac:dyDescent="0.15">
      <c r="A34" s="219">
        <v>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c r="AG34" s="1052"/>
      <c r="AH34" s="1052"/>
      <c r="AI34" s="1052"/>
      <c r="AJ34" s="1053"/>
      <c r="AK34" s="1009"/>
      <c r="AL34" s="1000"/>
      <c r="AM34" s="1000"/>
      <c r="AN34" s="1000"/>
      <c r="AO34" s="1000"/>
      <c r="AP34" s="1000"/>
      <c r="AQ34" s="1000"/>
      <c r="AR34" s="1000"/>
      <c r="AS34" s="1000"/>
      <c r="AT34" s="1000"/>
      <c r="AU34" s="1000"/>
      <c r="AV34" s="1000"/>
      <c r="AW34" s="1000"/>
      <c r="AX34" s="1000"/>
      <c r="AY34" s="1000"/>
      <c r="AZ34" s="1074"/>
      <c r="BA34" s="1074"/>
      <c r="BB34" s="1074"/>
      <c r="BC34" s="1074"/>
      <c r="BD34" s="1074"/>
      <c r="BE34" s="1064"/>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x14ac:dyDescent="0.15">
      <c r="A35" s="219">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09"/>
      <c r="AL35" s="1000"/>
      <c r="AM35" s="1000"/>
      <c r="AN35" s="1000"/>
      <c r="AO35" s="1000"/>
      <c r="AP35" s="1000"/>
      <c r="AQ35" s="1000"/>
      <c r="AR35" s="1000"/>
      <c r="AS35" s="1000"/>
      <c r="AT35" s="1000"/>
      <c r="AU35" s="1000"/>
      <c r="AV35" s="1000"/>
      <c r="AW35" s="1000"/>
      <c r="AX35" s="1000"/>
      <c r="AY35" s="1000"/>
      <c r="AZ35" s="1074"/>
      <c r="BA35" s="1074"/>
      <c r="BB35" s="1074"/>
      <c r="BC35" s="1074"/>
      <c r="BD35" s="1074"/>
      <c r="BE35" s="1064"/>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x14ac:dyDescent="0.15">
      <c r="A36" s="219">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74"/>
      <c r="BA36" s="1074"/>
      <c r="BB36" s="1074"/>
      <c r="BC36" s="1074"/>
      <c r="BD36" s="1074"/>
      <c r="BE36" s="1064"/>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x14ac:dyDescent="0.15">
      <c r="A37" s="219">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74"/>
      <c r="BA37" s="1074"/>
      <c r="BB37" s="1074"/>
      <c r="BC37" s="1074"/>
      <c r="BD37" s="1074"/>
      <c r="BE37" s="1064"/>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x14ac:dyDescent="0.15">
      <c r="A38" s="219">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74"/>
      <c r="BA38" s="1074"/>
      <c r="BB38" s="1074"/>
      <c r="BC38" s="1074"/>
      <c r="BD38" s="1074"/>
      <c r="BE38" s="1064"/>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x14ac:dyDescent="0.15">
      <c r="A39" s="219">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74"/>
      <c r="BA39" s="1074"/>
      <c r="BB39" s="1074"/>
      <c r="BC39" s="1074"/>
      <c r="BD39" s="1074"/>
      <c r="BE39" s="1064"/>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x14ac:dyDescent="0.15">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x14ac:dyDescent="0.15">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x14ac:dyDescent="0.15">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x14ac:dyDescent="0.15">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x14ac:dyDescent="0.15">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x14ac:dyDescent="0.15">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x14ac:dyDescent="0.15">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x14ac:dyDescent="0.15">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x14ac:dyDescent="0.15">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x14ac:dyDescent="0.15">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x14ac:dyDescent="0.15">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x14ac:dyDescent="0.15">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x14ac:dyDescent="0.15">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x14ac:dyDescent="0.15">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x14ac:dyDescent="0.15">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x14ac:dyDescent="0.15">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x14ac:dyDescent="0.15">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x14ac:dyDescent="0.15">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x14ac:dyDescent="0.15">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x14ac:dyDescent="0.15">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x14ac:dyDescent="0.15">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x14ac:dyDescent="0.2">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x14ac:dyDescent="0.15">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384</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x14ac:dyDescent="0.2">
      <c r="A63" s="217" t="s">
        <v>367</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30</v>
      </c>
      <c r="AG63" s="988"/>
      <c r="AH63" s="988"/>
      <c r="AI63" s="988"/>
      <c r="AJ63" s="1062"/>
      <c r="AK63" s="1063"/>
      <c r="AL63" s="992"/>
      <c r="AM63" s="992"/>
      <c r="AN63" s="992"/>
      <c r="AO63" s="992"/>
      <c r="AP63" s="988"/>
      <c r="AQ63" s="988"/>
      <c r="AR63" s="988"/>
      <c r="AS63" s="988"/>
      <c r="AT63" s="988"/>
      <c r="AU63" s="988"/>
      <c r="AV63" s="988"/>
      <c r="AW63" s="988"/>
      <c r="AX63" s="988"/>
      <c r="AY63" s="988"/>
      <c r="AZ63" s="1057"/>
      <c r="BA63" s="1057"/>
      <c r="BB63" s="1057"/>
      <c r="BC63" s="1057"/>
      <c r="BD63" s="1057"/>
      <c r="BE63" s="989"/>
      <c r="BF63" s="989"/>
      <c r="BG63" s="989"/>
      <c r="BH63" s="989"/>
      <c r="BI63" s="990"/>
      <c r="BJ63" s="1058" t="s">
        <v>113</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x14ac:dyDescent="0.15">
      <c r="A66" s="1027" t="s">
        <v>387</v>
      </c>
      <c r="B66" s="1028"/>
      <c r="C66" s="1028"/>
      <c r="D66" s="1028"/>
      <c r="E66" s="1028"/>
      <c r="F66" s="1028"/>
      <c r="G66" s="1028"/>
      <c r="H66" s="1028"/>
      <c r="I66" s="1028"/>
      <c r="J66" s="1028"/>
      <c r="K66" s="1028"/>
      <c r="L66" s="1028"/>
      <c r="M66" s="1028"/>
      <c r="N66" s="1028"/>
      <c r="O66" s="1028"/>
      <c r="P66" s="1029"/>
      <c r="Q66" s="1033" t="s">
        <v>371</v>
      </c>
      <c r="R66" s="1034"/>
      <c r="S66" s="1034"/>
      <c r="T66" s="1034"/>
      <c r="U66" s="1035"/>
      <c r="V66" s="1033" t="s">
        <v>372</v>
      </c>
      <c r="W66" s="1034"/>
      <c r="X66" s="1034"/>
      <c r="Y66" s="1034"/>
      <c r="Z66" s="1035"/>
      <c r="AA66" s="1033" t="s">
        <v>373</v>
      </c>
      <c r="AB66" s="1034"/>
      <c r="AC66" s="1034"/>
      <c r="AD66" s="1034"/>
      <c r="AE66" s="1035"/>
      <c r="AF66" s="1039" t="s">
        <v>374</v>
      </c>
      <c r="AG66" s="1040"/>
      <c r="AH66" s="1040"/>
      <c r="AI66" s="1040"/>
      <c r="AJ66" s="1041"/>
      <c r="AK66" s="1033" t="s">
        <v>375</v>
      </c>
      <c r="AL66" s="1028"/>
      <c r="AM66" s="1028"/>
      <c r="AN66" s="1028"/>
      <c r="AO66" s="1029"/>
      <c r="AP66" s="1033" t="s">
        <v>376</v>
      </c>
      <c r="AQ66" s="1034"/>
      <c r="AR66" s="1034"/>
      <c r="AS66" s="1034"/>
      <c r="AT66" s="1035"/>
      <c r="AU66" s="1033" t="s">
        <v>388</v>
      </c>
      <c r="AV66" s="1034"/>
      <c r="AW66" s="1034"/>
      <c r="AX66" s="1034"/>
      <c r="AY66" s="1035"/>
      <c r="AZ66" s="1033" t="s">
        <v>355</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7" t="s">
        <v>533</v>
      </c>
      <c r="C68" s="1018"/>
      <c r="D68" s="1018"/>
      <c r="E68" s="1018"/>
      <c r="F68" s="1018"/>
      <c r="G68" s="1018"/>
      <c r="H68" s="1018"/>
      <c r="I68" s="1018"/>
      <c r="J68" s="1018"/>
      <c r="K68" s="1018"/>
      <c r="L68" s="1018"/>
      <c r="M68" s="1018"/>
      <c r="N68" s="1018"/>
      <c r="O68" s="1018"/>
      <c r="P68" s="1019"/>
      <c r="Q68" s="1020"/>
      <c r="R68" s="1014"/>
      <c r="S68" s="1014"/>
      <c r="T68" s="1014"/>
      <c r="U68" s="1014"/>
      <c r="V68" s="1014"/>
      <c r="W68" s="1014"/>
      <c r="X68" s="1014"/>
      <c r="Y68" s="1014"/>
      <c r="Z68" s="1014"/>
      <c r="AA68" s="1014"/>
      <c r="AB68" s="1014"/>
      <c r="AC68" s="1014"/>
      <c r="AD68" s="1014"/>
      <c r="AE68" s="1014"/>
      <c r="AF68" s="1014"/>
      <c r="AG68" s="1014"/>
      <c r="AH68" s="1014"/>
      <c r="AI68" s="1014"/>
      <c r="AJ68" s="1014"/>
      <c r="AK68" s="1014"/>
      <c r="AL68" s="1014"/>
      <c r="AM68" s="1014"/>
      <c r="AN68" s="1014"/>
      <c r="AO68" s="1014"/>
      <c r="AP68" s="1014"/>
      <c r="AQ68" s="1014"/>
      <c r="AR68" s="1014"/>
      <c r="AS68" s="1014"/>
      <c r="AT68" s="1014"/>
      <c r="AU68" s="1014"/>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10" t="s">
        <v>537</v>
      </c>
      <c r="C71" s="1011"/>
      <c r="D71" s="1011"/>
      <c r="E71" s="1011"/>
      <c r="F71" s="1011"/>
      <c r="G71" s="1011"/>
      <c r="H71" s="1011"/>
      <c r="I71" s="1011"/>
      <c r="J71" s="1011"/>
      <c r="K71" s="1011"/>
      <c r="L71" s="1011"/>
      <c r="M71" s="1011"/>
      <c r="N71" s="1011"/>
      <c r="O71" s="1011"/>
      <c r="P71" s="1012"/>
      <c r="Q71" s="1013"/>
      <c r="R71" s="1008"/>
      <c r="S71" s="1008"/>
      <c r="T71" s="1008"/>
      <c r="U71" s="1009"/>
      <c r="V71" s="1007"/>
      <c r="W71" s="1008"/>
      <c r="X71" s="1008"/>
      <c r="Y71" s="1008"/>
      <c r="Z71" s="1009"/>
      <c r="AA71" s="1007"/>
      <c r="AB71" s="1008"/>
      <c r="AC71" s="1008"/>
      <c r="AD71" s="1008"/>
      <c r="AE71" s="1009"/>
      <c r="AF71" s="1007"/>
      <c r="AG71" s="1008"/>
      <c r="AH71" s="1008"/>
      <c r="AI71" s="1008"/>
      <c r="AJ71" s="1009"/>
      <c r="AK71" s="1007"/>
      <c r="AL71" s="1008"/>
      <c r="AM71" s="1008"/>
      <c r="AN71" s="1008"/>
      <c r="AO71" s="1009"/>
      <c r="AP71" s="1007"/>
      <c r="AQ71" s="1008"/>
      <c r="AR71" s="1008"/>
      <c r="AS71" s="1008"/>
      <c r="AT71" s="1009"/>
      <c r="AU71" s="1007"/>
      <c r="AV71" s="1008"/>
      <c r="AW71" s="1008"/>
      <c r="AX71" s="1008"/>
      <c r="AY71" s="1009"/>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10" t="s">
        <v>538</v>
      </c>
      <c r="C72" s="1011"/>
      <c r="D72" s="1011"/>
      <c r="E72" s="1011"/>
      <c r="F72" s="1011"/>
      <c r="G72" s="1011"/>
      <c r="H72" s="1011"/>
      <c r="I72" s="1011"/>
      <c r="J72" s="1011"/>
      <c r="K72" s="1011"/>
      <c r="L72" s="1011"/>
      <c r="M72" s="1011"/>
      <c r="N72" s="1011"/>
      <c r="O72" s="1011"/>
      <c r="P72" s="1012"/>
      <c r="Q72" s="1013"/>
      <c r="R72" s="1008"/>
      <c r="S72" s="1008"/>
      <c r="T72" s="1008"/>
      <c r="U72" s="1009"/>
      <c r="V72" s="1007"/>
      <c r="W72" s="1008"/>
      <c r="X72" s="1008"/>
      <c r="Y72" s="1008"/>
      <c r="Z72" s="1009"/>
      <c r="AA72" s="1007"/>
      <c r="AB72" s="1008"/>
      <c r="AC72" s="1008"/>
      <c r="AD72" s="1008"/>
      <c r="AE72" s="1009"/>
      <c r="AF72" s="1007"/>
      <c r="AG72" s="1008"/>
      <c r="AH72" s="1008"/>
      <c r="AI72" s="1008"/>
      <c r="AJ72" s="1009"/>
      <c r="AK72" s="1007"/>
      <c r="AL72" s="1008"/>
      <c r="AM72" s="1008"/>
      <c r="AN72" s="1008"/>
      <c r="AO72" s="1009"/>
      <c r="AP72" s="1007"/>
      <c r="AQ72" s="1008"/>
      <c r="AR72" s="1008"/>
      <c r="AS72" s="1008"/>
      <c r="AT72" s="1009"/>
      <c r="AU72" s="1007"/>
      <c r="AV72" s="1008"/>
      <c r="AW72" s="1008"/>
      <c r="AX72" s="1008"/>
      <c r="AY72" s="1009"/>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10" t="s">
        <v>539</v>
      </c>
      <c r="C73" s="1011"/>
      <c r="D73" s="1011"/>
      <c r="E73" s="1011"/>
      <c r="F73" s="1011"/>
      <c r="G73" s="1011"/>
      <c r="H73" s="1011"/>
      <c r="I73" s="1011"/>
      <c r="J73" s="1011"/>
      <c r="K73" s="1011"/>
      <c r="L73" s="1011"/>
      <c r="M73" s="1011"/>
      <c r="N73" s="1011"/>
      <c r="O73" s="1011"/>
      <c r="P73" s="1012"/>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10" t="s">
        <v>540</v>
      </c>
      <c r="C74" s="1011"/>
      <c r="D74" s="1011"/>
      <c r="E74" s="1011"/>
      <c r="F74" s="1011"/>
      <c r="G74" s="1011"/>
      <c r="H74" s="1011"/>
      <c r="I74" s="1011"/>
      <c r="J74" s="1011"/>
      <c r="K74" s="1011"/>
      <c r="L74" s="1011"/>
      <c r="M74" s="1011"/>
      <c r="N74" s="1011"/>
      <c r="O74" s="1011"/>
      <c r="P74" s="1012"/>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10" t="s">
        <v>541</v>
      </c>
      <c r="C75" s="1011"/>
      <c r="D75" s="1011"/>
      <c r="E75" s="1011"/>
      <c r="F75" s="1011"/>
      <c r="G75" s="1011"/>
      <c r="H75" s="1011"/>
      <c r="I75" s="1011"/>
      <c r="J75" s="1011"/>
      <c r="K75" s="1011"/>
      <c r="L75" s="1011"/>
      <c r="M75" s="1011"/>
      <c r="N75" s="1011"/>
      <c r="O75" s="1011"/>
      <c r="P75" s="1012"/>
      <c r="Q75" s="1013"/>
      <c r="R75" s="1008"/>
      <c r="S75" s="1008"/>
      <c r="T75" s="1008"/>
      <c r="U75" s="1009"/>
      <c r="V75" s="1007"/>
      <c r="W75" s="1008"/>
      <c r="X75" s="1008"/>
      <c r="Y75" s="1008"/>
      <c r="Z75" s="1009"/>
      <c r="AA75" s="1007"/>
      <c r="AB75" s="1008"/>
      <c r="AC75" s="1008"/>
      <c r="AD75" s="1008"/>
      <c r="AE75" s="1009"/>
      <c r="AF75" s="1007"/>
      <c r="AG75" s="1008"/>
      <c r="AH75" s="1008"/>
      <c r="AI75" s="1008"/>
      <c r="AJ75" s="1009"/>
      <c r="AK75" s="1007"/>
      <c r="AL75" s="1008"/>
      <c r="AM75" s="1008"/>
      <c r="AN75" s="1008"/>
      <c r="AO75" s="1009"/>
      <c r="AP75" s="1007"/>
      <c r="AQ75" s="1008"/>
      <c r="AR75" s="1008"/>
      <c r="AS75" s="1008"/>
      <c r="AT75" s="1009"/>
      <c r="AU75" s="1007"/>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10" t="s">
        <v>542</v>
      </c>
      <c r="C76" s="1011"/>
      <c r="D76" s="1011"/>
      <c r="E76" s="1011"/>
      <c r="F76" s="1011"/>
      <c r="G76" s="1011"/>
      <c r="H76" s="1011"/>
      <c r="I76" s="1011"/>
      <c r="J76" s="1011"/>
      <c r="K76" s="1011"/>
      <c r="L76" s="1011"/>
      <c r="M76" s="1011"/>
      <c r="N76" s="1011"/>
      <c r="O76" s="1011"/>
      <c r="P76" s="1012"/>
      <c r="Q76" s="1013"/>
      <c r="R76" s="1008"/>
      <c r="S76" s="1008"/>
      <c r="T76" s="1008"/>
      <c r="U76" s="1009"/>
      <c r="V76" s="1007"/>
      <c r="W76" s="1008"/>
      <c r="X76" s="1008"/>
      <c r="Y76" s="1008"/>
      <c r="Z76" s="1009"/>
      <c r="AA76" s="1007"/>
      <c r="AB76" s="1008"/>
      <c r="AC76" s="1008"/>
      <c r="AD76" s="1008"/>
      <c r="AE76" s="1009"/>
      <c r="AF76" s="1007"/>
      <c r="AG76" s="1008"/>
      <c r="AH76" s="1008"/>
      <c r="AI76" s="1008"/>
      <c r="AJ76" s="1009"/>
      <c r="AK76" s="1007"/>
      <c r="AL76" s="1008"/>
      <c r="AM76" s="1008"/>
      <c r="AN76" s="1008"/>
      <c r="AO76" s="1009"/>
      <c r="AP76" s="1007"/>
      <c r="AQ76" s="1008"/>
      <c r="AR76" s="1008"/>
      <c r="AS76" s="1008"/>
      <c r="AT76" s="1009"/>
      <c r="AU76" s="1007"/>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10" t="s">
        <v>543</v>
      </c>
      <c r="C77" s="1011"/>
      <c r="D77" s="1011"/>
      <c r="E77" s="1011"/>
      <c r="F77" s="1011"/>
      <c r="G77" s="1011"/>
      <c r="H77" s="1011"/>
      <c r="I77" s="1011"/>
      <c r="J77" s="1011"/>
      <c r="K77" s="1011"/>
      <c r="L77" s="1011"/>
      <c r="M77" s="1011"/>
      <c r="N77" s="1011"/>
      <c r="O77" s="1011"/>
      <c r="P77" s="1012"/>
      <c r="Q77" s="1013"/>
      <c r="R77" s="1008"/>
      <c r="S77" s="1008"/>
      <c r="T77" s="1008"/>
      <c r="U77" s="1009"/>
      <c r="V77" s="1007"/>
      <c r="W77" s="1008"/>
      <c r="X77" s="1008"/>
      <c r="Y77" s="1008"/>
      <c r="Z77" s="1009"/>
      <c r="AA77" s="1007"/>
      <c r="AB77" s="1008"/>
      <c r="AC77" s="1008"/>
      <c r="AD77" s="1008"/>
      <c r="AE77" s="1009"/>
      <c r="AF77" s="1007"/>
      <c r="AG77" s="1008"/>
      <c r="AH77" s="1008"/>
      <c r="AI77" s="1008"/>
      <c r="AJ77" s="1009"/>
      <c r="AK77" s="1007"/>
      <c r="AL77" s="1008"/>
      <c r="AM77" s="1008"/>
      <c r="AN77" s="1008"/>
      <c r="AO77" s="1009"/>
      <c r="AP77" s="1007"/>
      <c r="AQ77" s="1008"/>
      <c r="AR77" s="1008"/>
      <c r="AS77" s="1008"/>
      <c r="AT77" s="1009"/>
      <c r="AU77" s="1007"/>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10" t="s">
        <v>544</v>
      </c>
      <c r="C78" s="1011"/>
      <c r="D78" s="1011"/>
      <c r="E78" s="1011"/>
      <c r="F78" s="1011"/>
      <c r="G78" s="1011"/>
      <c r="H78" s="1011"/>
      <c r="I78" s="1011"/>
      <c r="J78" s="1011"/>
      <c r="K78" s="1011"/>
      <c r="L78" s="1011"/>
      <c r="M78" s="1011"/>
      <c r="N78" s="1011"/>
      <c r="O78" s="1011"/>
      <c r="P78" s="1012"/>
      <c r="Q78" s="1013"/>
      <c r="R78" s="1008"/>
      <c r="S78" s="1008"/>
      <c r="T78" s="1008"/>
      <c r="U78" s="1009"/>
      <c r="V78" s="1007"/>
      <c r="W78" s="1008"/>
      <c r="X78" s="1008"/>
      <c r="Y78" s="1008"/>
      <c r="Z78" s="1009"/>
      <c r="AA78" s="1007"/>
      <c r="AB78" s="1008"/>
      <c r="AC78" s="1008"/>
      <c r="AD78" s="1008"/>
      <c r="AE78" s="1009"/>
      <c r="AF78" s="1007"/>
      <c r="AG78" s="1008"/>
      <c r="AH78" s="1008"/>
      <c r="AI78" s="1008"/>
      <c r="AJ78" s="1009"/>
      <c r="AK78" s="1007"/>
      <c r="AL78" s="1008"/>
      <c r="AM78" s="1008"/>
      <c r="AN78" s="1008"/>
      <c r="AO78" s="1009"/>
      <c r="AP78" s="1007"/>
      <c r="AQ78" s="1008"/>
      <c r="AR78" s="1008"/>
      <c r="AS78" s="1008"/>
      <c r="AT78" s="1009"/>
      <c r="AU78" s="1007"/>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10" t="s">
        <v>545</v>
      </c>
      <c r="C79" s="1011"/>
      <c r="D79" s="1011"/>
      <c r="E79" s="1011"/>
      <c r="F79" s="1011"/>
      <c r="G79" s="1011"/>
      <c r="H79" s="1011"/>
      <c r="I79" s="1011"/>
      <c r="J79" s="1011"/>
      <c r="K79" s="1011"/>
      <c r="L79" s="1011"/>
      <c r="M79" s="1011"/>
      <c r="N79" s="1011"/>
      <c r="O79" s="1011"/>
      <c r="P79" s="1012"/>
      <c r="Q79" s="1013"/>
      <c r="R79" s="1008"/>
      <c r="S79" s="1008"/>
      <c r="T79" s="1008"/>
      <c r="U79" s="1009"/>
      <c r="V79" s="1007"/>
      <c r="W79" s="1008"/>
      <c r="X79" s="1008"/>
      <c r="Y79" s="1008"/>
      <c r="Z79" s="1009"/>
      <c r="AA79" s="1007"/>
      <c r="AB79" s="1008"/>
      <c r="AC79" s="1008"/>
      <c r="AD79" s="1008"/>
      <c r="AE79" s="1009"/>
      <c r="AF79" s="1007"/>
      <c r="AG79" s="1008"/>
      <c r="AH79" s="1008"/>
      <c r="AI79" s="1008"/>
      <c r="AJ79" s="1009"/>
      <c r="AK79" s="1007"/>
      <c r="AL79" s="1008"/>
      <c r="AM79" s="1008"/>
      <c r="AN79" s="1008"/>
      <c r="AO79" s="1009"/>
      <c r="AP79" s="1007"/>
      <c r="AQ79" s="1008"/>
      <c r="AR79" s="1008"/>
      <c r="AS79" s="1008"/>
      <c r="AT79" s="1009"/>
      <c r="AU79" s="1007"/>
      <c r="AV79" s="1008"/>
      <c r="AW79" s="1008"/>
      <c r="AX79" s="1008"/>
      <c r="AY79" s="1009"/>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10" t="s">
        <v>546</v>
      </c>
      <c r="C80" s="1011"/>
      <c r="D80" s="1011"/>
      <c r="E80" s="1011"/>
      <c r="F80" s="1011"/>
      <c r="G80" s="1011"/>
      <c r="H80" s="1011"/>
      <c r="I80" s="1011"/>
      <c r="J80" s="1011"/>
      <c r="K80" s="1011"/>
      <c r="L80" s="1011"/>
      <c r="M80" s="1011"/>
      <c r="N80" s="1011"/>
      <c r="O80" s="1011"/>
      <c r="P80" s="1012"/>
      <c r="Q80" s="1013"/>
      <c r="R80" s="1008"/>
      <c r="S80" s="1008"/>
      <c r="T80" s="1008"/>
      <c r="U80" s="1009"/>
      <c r="V80" s="1007"/>
      <c r="W80" s="1008"/>
      <c r="X80" s="1008"/>
      <c r="Y80" s="1008"/>
      <c r="Z80" s="1009"/>
      <c r="AA80" s="1007"/>
      <c r="AB80" s="1008"/>
      <c r="AC80" s="1008"/>
      <c r="AD80" s="1008"/>
      <c r="AE80" s="1009"/>
      <c r="AF80" s="1007"/>
      <c r="AG80" s="1008"/>
      <c r="AH80" s="1008"/>
      <c r="AI80" s="1008"/>
      <c r="AJ80" s="1009"/>
      <c r="AK80" s="1007"/>
      <c r="AL80" s="1008"/>
      <c r="AM80" s="1008"/>
      <c r="AN80" s="1008"/>
      <c r="AO80" s="1009"/>
      <c r="AP80" s="1007"/>
      <c r="AQ80" s="1008"/>
      <c r="AR80" s="1008"/>
      <c r="AS80" s="1008"/>
      <c r="AT80" s="1009"/>
      <c r="AU80" s="1007"/>
      <c r="AV80" s="1008"/>
      <c r="AW80" s="1008"/>
      <c r="AX80" s="1008"/>
      <c r="AY80" s="1009"/>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547</v>
      </c>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7"/>
      <c r="AL81" s="1008"/>
      <c r="AM81" s="1008"/>
      <c r="AN81" s="1008"/>
      <c r="AO81" s="1009"/>
      <c r="AP81" s="1007"/>
      <c r="AQ81" s="1008"/>
      <c r="AR81" s="1008"/>
      <c r="AS81" s="1008"/>
      <c r="AT81" s="1009"/>
      <c r="AU81" s="1007"/>
      <c r="AV81" s="1008"/>
      <c r="AW81" s="1008"/>
      <c r="AX81" s="1008"/>
      <c r="AY81" s="1009"/>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SUM(AF68:AJ81)</f>
        <v>0</v>
      </c>
      <c r="AG88" s="988"/>
      <c r="AH88" s="988"/>
      <c r="AI88" s="988"/>
      <c r="AJ88" s="988"/>
      <c r="AK88" s="992"/>
      <c r="AL88" s="992"/>
      <c r="AM88" s="992"/>
      <c r="AN88" s="992"/>
      <c r="AO88" s="992"/>
      <c r="AP88" s="988">
        <f t="shared" ref="AP88" si="0">SUM(AP68:AT81)</f>
        <v>0</v>
      </c>
      <c r="AQ88" s="988"/>
      <c r="AR88" s="988"/>
      <c r="AS88" s="988"/>
      <c r="AT88" s="988"/>
      <c r="AU88" s="988">
        <f t="shared" ref="AU88" si="1">SUM(AU68:AY81)</f>
        <v>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27</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287</v>
      </c>
      <c r="AG109" s="923"/>
      <c r="AH109" s="923"/>
      <c r="AI109" s="923"/>
      <c r="AJ109" s="924"/>
      <c r="AK109" s="925" t="s">
        <v>286</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287</v>
      </c>
      <c r="BW109" s="923"/>
      <c r="BX109" s="923"/>
      <c r="BY109" s="923"/>
      <c r="BZ109" s="924"/>
      <c r="CA109" s="925" t="s">
        <v>286</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287</v>
      </c>
      <c r="DM109" s="923"/>
      <c r="DN109" s="923"/>
      <c r="DO109" s="923"/>
      <c r="DP109" s="924"/>
      <c r="DQ109" s="925" t="s">
        <v>286</v>
      </c>
      <c r="DR109" s="923"/>
      <c r="DS109" s="923"/>
      <c r="DT109" s="923"/>
      <c r="DU109" s="924"/>
      <c r="DV109" s="925" t="s">
        <v>399</v>
      </c>
      <c r="DW109" s="923"/>
      <c r="DX109" s="923"/>
      <c r="DY109" s="923"/>
      <c r="DZ109" s="954"/>
    </row>
    <row r="110" spans="1:131" s="199" customFormat="1" ht="26.25" customHeight="1" x14ac:dyDescent="0.15">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114909</v>
      </c>
      <c r="AB110" s="916"/>
      <c r="AC110" s="916"/>
      <c r="AD110" s="916"/>
      <c r="AE110" s="917"/>
      <c r="AF110" s="918">
        <v>90646</v>
      </c>
      <c r="AG110" s="916"/>
      <c r="AH110" s="916"/>
      <c r="AI110" s="916"/>
      <c r="AJ110" s="917"/>
      <c r="AK110" s="918">
        <v>93364</v>
      </c>
      <c r="AL110" s="916"/>
      <c r="AM110" s="916"/>
      <c r="AN110" s="916"/>
      <c r="AO110" s="917"/>
      <c r="AP110" s="919">
        <v>6.2</v>
      </c>
      <c r="AQ110" s="920"/>
      <c r="AR110" s="920"/>
      <c r="AS110" s="920"/>
      <c r="AT110" s="921"/>
      <c r="AU110" s="955" t="s">
        <v>61</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1228694</v>
      </c>
      <c r="BR110" s="863"/>
      <c r="BS110" s="863"/>
      <c r="BT110" s="863"/>
      <c r="BU110" s="863"/>
      <c r="BV110" s="863">
        <v>1320473</v>
      </c>
      <c r="BW110" s="863"/>
      <c r="BX110" s="863"/>
      <c r="BY110" s="863"/>
      <c r="BZ110" s="863"/>
      <c r="CA110" s="863">
        <v>1210477</v>
      </c>
      <c r="CB110" s="863"/>
      <c r="CC110" s="863"/>
      <c r="CD110" s="863"/>
      <c r="CE110" s="863"/>
      <c r="CF110" s="887">
        <v>80.2</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86788</v>
      </c>
      <c r="BR112" s="835"/>
      <c r="BS112" s="835"/>
      <c r="BT112" s="835"/>
      <c r="BU112" s="835"/>
      <c r="BV112" s="835">
        <v>71204</v>
      </c>
      <c r="BW112" s="835"/>
      <c r="BX112" s="835"/>
      <c r="BY112" s="835"/>
      <c r="BZ112" s="835"/>
      <c r="CA112" s="835">
        <v>52403</v>
      </c>
      <c r="CB112" s="835"/>
      <c r="CC112" s="835"/>
      <c r="CD112" s="835"/>
      <c r="CE112" s="835"/>
      <c r="CF112" s="896">
        <v>3.5</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24000</v>
      </c>
      <c r="AB113" s="944"/>
      <c r="AC113" s="944"/>
      <c r="AD113" s="944"/>
      <c r="AE113" s="945"/>
      <c r="AF113" s="946">
        <v>28400</v>
      </c>
      <c r="AG113" s="944"/>
      <c r="AH113" s="944"/>
      <c r="AI113" s="944"/>
      <c r="AJ113" s="945"/>
      <c r="AK113" s="946">
        <v>28000</v>
      </c>
      <c r="AL113" s="944"/>
      <c r="AM113" s="944"/>
      <c r="AN113" s="944"/>
      <c r="AO113" s="945"/>
      <c r="AP113" s="947">
        <v>1.9</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20306</v>
      </c>
      <c r="BR113" s="835"/>
      <c r="BS113" s="835"/>
      <c r="BT113" s="835"/>
      <c r="BU113" s="835"/>
      <c r="BV113" s="835">
        <v>22610</v>
      </c>
      <c r="BW113" s="835"/>
      <c r="BX113" s="835"/>
      <c r="BY113" s="835"/>
      <c r="BZ113" s="835"/>
      <c r="CA113" s="835">
        <v>51969</v>
      </c>
      <c r="CB113" s="835"/>
      <c r="CC113" s="835"/>
      <c r="CD113" s="835"/>
      <c r="CE113" s="835"/>
      <c r="CF113" s="896">
        <v>3.4</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4094</v>
      </c>
      <c r="AB114" s="798"/>
      <c r="AC114" s="798"/>
      <c r="AD114" s="798"/>
      <c r="AE114" s="799"/>
      <c r="AF114" s="800">
        <v>13952</v>
      </c>
      <c r="AG114" s="798"/>
      <c r="AH114" s="798"/>
      <c r="AI114" s="798"/>
      <c r="AJ114" s="799"/>
      <c r="AK114" s="800">
        <v>5056</v>
      </c>
      <c r="AL114" s="798"/>
      <c r="AM114" s="798"/>
      <c r="AN114" s="798"/>
      <c r="AO114" s="799"/>
      <c r="AP114" s="845">
        <v>0.3</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505740</v>
      </c>
      <c r="BR114" s="835"/>
      <c r="BS114" s="835"/>
      <c r="BT114" s="835"/>
      <c r="BU114" s="835"/>
      <c r="BV114" s="835">
        <v>514941</v>
      </c>
      <c r="BW114" s="835"/>
      <c r="BX114" s="835"/>
      <c r="BY114" s="835"/>
      <c r="BZ114" s="835"/>
      <c r="CA114" s="835">
        <v>450869</v>
      </c>
      <c r="CB114" s="835"/>
      <c r="CC114" s="835"/>
      <c r="CD114" s="835"/>
      <c r="CE114" s="835"/>
      <c r="CF114" s="896">
        <v>29.9</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53</v>
      </c>
      <c r="AB116" s="798"/>
      <c r="AC116" s="798"/>
      <c r="AD116" s="798"/>
      <c r="AE116" s="799"/>
      <c r="AF116" s="800" t="s">
        <v>113</v>
      </c>
      <c r="AG116" s="798"/>
      <c r="AH116" s="798"/>
      <c r="AI116" s="798"/>
      <c r="AJ116" s="799"/>
      <c r="AK116" s="800">
        <v>8</v>
      </c>
      <c r="AL116" s="798"/>
      <c r="AM116" s="798"/>
      <c r="AN116" s="798"/>
      <c r="AO116" s="799"/>
      <c r="AP116" s="845">
        <v>0</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143056</v>
      </c>
      <c r="AB117" s="930"/>
      <c r="AC117" s="930"/>
      <c r="AD117" s="930"/>
      <c r="AE117" s="931"/>
      <c r="AF117" s="932">
        <v>132998</v>
      </c>
      <c r="AG117" s="930"/>
      <c r="AH117" s="930"/>
      <c r="AI117" s="930"/>
      <c r="AJ117" s="931"/>
      <c r="AK117" s="932">
        <v>126428</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426</v>
      </c>
      <c r="BR117" s="835"/>
      <c r="BS117" s="835"/>
      <c r="BT117" s="835"/>
      <c r="BU117" s="835"/>
      <c r="BV117" s="835" t="s">
        <v>426</v>
      </c>
      <c r="BW117" s="835"/>
      <c r="BX117" s="835"/>
      <c r="BY117" s="835"/>
      <c r="BZ117" s="835"/>
      <c r="CA117" s="835" t="s">
        <v>426</v>
      </c>
      <c r="CB117" s="835"/>
      <c r="CC117" s="835"/>
      <c r="CD117" s="835"/>
      <c r="CE117" s="835"/>
      <c r="CF117" s="896" t="s">
        <v>426</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426</v>
      </c>
      <c r="DH117" s="798"/>
      <c r="DI117" s="798"/>
      <c r="DJ117" s="798"/>
      <c r="DK117" s="799"/>
      <c r="DL117" s="800" t="s">
        <v>426</v>
      </c>
      <c r="DM117" s="798"/>
      <c r="DN117" s="798"/>
      <c r="DO117" s="798"/>
      <c r="DP117" s="799"/>
      <c r="DQ117" s="800" t="s">
        <v>426</v>
      </c>
      <c r="DR117" s="798"/>
      <c r="DS117" s="798"/>
      <c r="DT117" s="798"/>
      <c r="DU117" s="799"/>
      <c r="DV117" s="845" t="s">
        <v>426</v>
      </c>
      <c r="DW117" s="846"/>
      <c r="DX117" s="846"/>
      <c r="DY117" s="846"/>
      <c r="DZ117" s="847"/>
    </row>
    <row r="118" spans="1:130" s="199" customFormat="1" ht="26.25" customHeight="1" x14ac:dyDescent="0.15">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287</v>
      </c>
      <c r="AG118" s="923"/>
      <c r="AH118" s="923"/>
      <c r="AI118" s="923"/>
      <c r="AJ118" s="924"/>
      <c r="AK118" s="925" t="s">
        <v>286</v>
      </c>
      <c r="AL118" s="923"/>
      <c r="AM118" s="923"/>
      <c r="AN118" s="923"/>
      <c r="AO118" s="924"/>
      <c r="AP118" s="926" t="s">
        <v>399</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426</v>
      </c>
      <c r="BR118" s="866"/>
      <c r="BS118" s="866"/>
      <c r="BT118" s="866"/>
      <c r="BU118" s="866"/>
      <c r="BV118" s="866" t="s">
        <v>426</v>
      </c>
      <c r="BW118" s="866"/>
      <c r="BX118" s="866"/>
      <c r="BY118" s="866"/>
      <c r="BZ118" s="866"/>
      <c r="CA118" s="866" t="s">
        <v>426</v>
      </c>
      <c r="CB118" s="866"/>
      <c r="CC118" s="866"/>
      <c r="CD118" s="866"/>
      <c r="CE118" s="866"/>
      <c r="CF118" s="896" t="s">
        <v>426</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426</v>
      </c>
      <c r="DH118" s="798"/>
      <c r="DI118" s="798"/>
      <c r="DJ118" s="798"/>
      <c r="DK118" s="799"/>
      <c r="DL118" s="800" t="s">
        <v>426</v>
      </c>
      <c r="DM118" s="798"/>
      <c r="DN118" s="798"/>
      <c r="DO118" s="798"/>
      <c r="DP118" s="799"/>
      <c r="DQ118" s="800" t="s">
        <v>426</v>
      </c>
      <c r="DR118" s="798"/>
      <c r="DS118" s="798"/>
      <c r="DT118" s="798"/>
      <c r="DU118" s="799"/>
      <c r="DV118" s="845" t="s">
        <v>426</v>
      </c>
      <c r="DW118" s="846"/>
      <c r="DX118" s="846"/>
      <c r="DY118" s="846"/>
      <c r="DZ118" s="847"/>
    </row>
    <row r="119" spans="1:130" s="199" customFormat="1" ht="26.25" customHeight="1" x14ac:dyDescent="0.15">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426</v>
      </c>
      <c r="AB119" s="916"/>
      <c r="AC119" s="916"/>
      <c r="AD119" s="916"/>
      <c r="AE119" s="917"/>
      <c r="AF119" s="918" t="s">
        <v>426</v>
      </c>
      <c r="AG119" s="916"/>
      <c r="AH119" s="916"/>
      <c r="AI119" s="916"/>
      <c r="AJ119" s="917"/>
      <c r="AK119" s="918" t="s">
        <v>426</v>
      </c>
      <c r="AL119" s="916"/>
      <c r="AM119" s="916"/>
      <c r="AN119" s="916"/>
      <c r="AO119" s="917"/>
      <c r="AP119" s="919" t="s">
        <v>426</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430</v>
      </c>
      <c r="BP119" s="899"/>
      <c r="BQ119" s="903">
        <v>1841528</v>
      </c>
      <c r="BR119" s="866"/>
      <c r="BS119" s="866"/>
      <c r="BT119" s="866"/>
      <c r="BU119" s="866"/>
      <c r="BV119" s="866">
        <v>1929228</v>
      </c>
      <c r="BW119" s="866"/>
      <c r="BX119" s="866"/>
      <c r="BY119" s="866"/>
      <c r="BZ119" s="866"/>
      <c r="CA119" s="866">
        <v>1765718</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6605723</v>
      </c>
      <c r="BR120" s="863"/>
      <c r="BS120" s="863"/>
      <c r="BT120" s="863"/>
      <c r="BU120" s="863"/>
      <c r="BV120" s="863">
        <v>7004465</v>
      </c>
      <c r="BW120" s="863"/>
      <c r="BX120" s="863"/>
      <c r="BY120" s="863"/>
      <c r="BZ120" s="863"/>
      <c r="CA120" s="863">
        <v>7376431</v>
      </c>
      <c r="CB120" s="863"/>
      <c r="CC120" s="863"/>
      <c r="CD120" s="863"/>
      <c r="CE120" s="863"/>
      <c r="CF120" s="887">
        <v>488.7</v>
      </c>
      <c r="CG120" s="888"/>
      <c r="CH120" s="888"/>
      <c r="CI120" s="888"/>
      <c r="CJ120" s="888"/>
      <c r="CK120" s="889" t="s">
        <v>434</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86788</v>
      </c>
      <c r="DH120" s="863"/>
      <c r="DI120" s="863"/>
      <c r="DJ120" s="863"/>
      <c r="DK120" s="863"/>
      <c r="DL120" s="863">
        <v>71204</v>
      </c>
      <c r="DM120" s="863"/>
      <c r="DN120" s="863"/>
      <c r="DO120" s="863"/>
      <c r="DP120" s="863"/>
      <c r="DQ120" s="863">
        <v>52403</v>
      </c>
      <c r="DR120" s="863"/>
      <c r="DS120" s="863"/>
      <c r="DT120" s="863"/>
      <c r="DU120" s="863"/>
      <c r="DV120" s="864">
        <v>3.5</v>
      </c>
      <c r="DW120" s="864"/>
      <c r="DX120" s="864"/>
      <c r="DY120" s="864"/>
      <c r="DZ120" s="865"/>
    </row>
    <row r="121" spans="1:130" s="199" customFormat="1" ht="26.25" customHeight="1" x14ac:dyDescent="0.15">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t="s">
        <v>113</v>
      </c>
      <c r="DM121" s="835"/>
      <c r="DN121" s="835"/>
      <c r="DO121" s="835"/>
      <c r="DP121" s="835"/>
      <c r="DQ121" s="835" t="s">
        <v>113</v>
      </c>
      <c r="DR121" s="835"/>
      <c r="DS121" s="835"/>
      <c r="DT121" s="835"/>
      <c r="DU121" s="835"/>
      <c r="DV121" s="812" t="s">
        <v>113</v>
      </c>
      <c r="DW121" s="812"/>
      <c r="DX121" s="812"/>
      <c r="DY121" s="812"/>
      <c r="DZ121" s="813"/>
    </row>
    <row r="122" spans="1:130" s="199" customFormat="1" ht="26.25" customHeight="1" x14ac:dyDescent="0.15">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1862595</v>
      </c>
      <c r="BR122" s="866"/>
      <c r="BS122" s="866"/>
      <c r="BT122" s="866"/>
      <c r="BU122" s="866"/>
      <c r="BV122" s="866">
        <v>1728121</v>
      </c>
      <c r="BW122" s="866"/>
      <c r="BX122" s="866"/>
      <c r="BY122" s="866"/>
      <c r="BZ122" s="866"/>
      <c r="CA122" s="866">
        <v>1710339</v>
      </c>
      <c r="CB122" s="866"/>
      <c r="CC122" s="866"/>
      <c r="CD122" s="866"/>
      <c r="CE122" s="866"/>
      <c r="CF122" s="867">
        <v>113.3</v>
      </c>
      <c r="CG122" s="868"/>
      <c r="CH122" s="868"/>
      <c r="CI122" s="868"/>
      <c r="CJ122" s="868"/>
      <c r="CK122" s="890"/>
      <c r="CL122" s="876"/>
      <c r="CM122" s="876"/>
      <c r="CN122" s="876"/>
      <c r="CO122" s="877"/>
      <c r="CP122" s="856" t="s">
        <v>379</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438</v>
      </c>
      <c r="BP123" s="899"/>
      <c r="BQ123" s="853">
        <v>8468318</v>
      </c>
      <c r="BR123" s="854"/>
      <c r="BS123" s="854"/>
      <c r="BT123" s="854"/>
      <c r="BU123" s="854"/>
      <c r="BV123" s="854">
        <v>8732586</v>
      </c>
      <c r="BW123" s="854"/>
      <c r="BX123" s="854"/>
      <c r="BY123" s="854"/>
      <c r="BZ123" s="854"/>
      <c r="CA123" s="854">
        <v>9086770</v>
      </c>
      <c r="CB123" s="854"/>
      <c r="CC123" s="854"/>
      <c r="CD123" s="854"/>
      <c r="CE123" s="854"/>
      <c r="CF123" s="764"/>
      <c r="CG123" s="765"/>
      <c r="CH123" s="765"/>
      <c r="CI123" s="765"/>
      <c r="CJ123" s="855"/>
      <c r="CK123" s="890"/>
      <c r="CL123" s="876"/>
      <c r="CM123" s="876"/>
      <c r="CN123" s="876"/>
      <c r="CO123" s="877"/>
      <c r="CP123" s="856" t="s">
        <v>439</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3042</v>
      </c>
      <c r="AB128" s="819"/>
      <c r="AC128" s="819"/>
      <c r="AD128" s="819"/>
      <c r="AE128" s="820"/>
      <c r="AF128" s="821" t="s">
        <v>113</v>
      </c>
      <c r="AG128" s="819"/>
      <c r="AH128" s="819"/>
      <c r="AI128" s="819"/>
      <c r="AJ128" s="820"/>
      <c r="AK128" s="821" t="s">
        <v>113</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1698688</v>
      </c>
      <c r="AB129" s="798"/>
      <c r="AC129" s="798"/>
      <c r="AD129" s="798"/>
      <c r="AE129" s="799"/>
      <c r="AF129" s="800">
        <v>1747534</v>
      </c>
      <c r="AG129" s="798"/>
      <c r="AH129" s="798"/>
      <c r="AI129" s="798"/>
      <c r="AJ129" s="799"/>
      <c r="AK129" s="800">
        <v>1705363</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457</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246562</v>
      </c>
      <c r="AB130" s="798"/>
      <c r="AC130" s="798"/>
      <c r="AD130" s="798"/>
      <c r="AE130" s="799"/>
      <c r="AF130" s="800">
        <v>230627</v>
      </c>
      <c r="AG130" s="798"/>
      <c r="AH130" s="798"/>
      <c r="AI130" s="798"/>
      <c r="AJ130" s="799"/>
      <c r="AK130" s="800">
        <v>195913</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-6.1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1452126</v>
      </c>
      <c r="AB131" s="781"/>
      <c r="AC131" s="781"/>
      <c r="AD131" s="781"/>
      <c r="AE131" s="782"/>
      <c r="AF131" s="783">
        <v>1516907</v>
      </c>
      <c r="AG131" s="781"/>
      <c r="AH131" s="781"/>
      <c r="AI131" s="781"/>
      <c r="AJ131" s="782"/>
      <c r="AK131" s="783">
        <v>1509450</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-7.3373798140000002</v>
      </c>
      <c r="AB132" s="761"/>
      <c r="AC132" s="761"/>
      <c r="AD132" s="761"/>
      <c r="AE132" s="762"/>
      <c r="AF132" s="763">
        <v>-6.4360570560000001</v>
      </c>
      <c r="AG132" s="761"/>
      <c r="AH132" s="761"/>
      <c r="AI132" s="761"/>
      <c r="AJ132" s="762"/>
      <c r="AK132" s="763">
        <v>-4.6033323399999997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-6.4</v>
      </c>
      <c r="AB133" s="740"/>
      <c r="AC133" s="740"/>
      <c r="AD133" s="740"/>
      <c r="AE133" s="741"/>
      <c r="AF133" s="739">
        <v>-6.6</v>
      </c>
      <c r="AG133" s="740"/>
      <c r="AH133" s="740"/>
      <c r="AI133" s="740"/>
      <c r="AJ133" s="741"/>
      <c r="AK133" s="739">
        <v>-6.1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1" t="s">
        <v>468</v>
      </c>
      <c r="L7" s="256"/>
      <c r="M7" s="257" t="s">
        <v>469</v>
      </c>
      <c r="N7" s="258"/>
    </row>
    <row r="8" spans="1:16" x14ac:dyDescent="0.15">
      <c r="A8" s="250"/>
      <c r="B8" s="246"/>
      <c r="C8" s="246"/>
      <c r="D8" s="246"/>
      <c r="E8" s="246"/>
      <c r="F8" s="246"/>
      <c r="G8" s="259"/>
      <c r="H8" s="260"/>
      <c r="I8" s="260"/>
      <c r="J8" s="261"/>
      <c r="K8" s="1152"/>
      <c r="L8" s="262" t="s">
        <v>470</v>
      </c>
      <c r="M8" s="263" t="s">
        <v>471</v>
      </c>
      <c r="N8" s="264" t="s">
        <v>472</v>
      </c>
    </row>
    <row r="9" spans="1:16" x14ac:dyDescent="0.15">
      <c r="A9" s="250"/>
      <c r="B9" s="246"/>
      <c r="C9" s="246"/>
      <c r="D9" s="246"/>
      <c r="E9" s="246"/>
      <c r="F9" s="246"/>
      <c r="G9" s="1165" t="s">
        <v>473</v>
      </c>
      <c r="H9" s="1166"/>
      <c r="I9" s="1166"/>
      <c r="J9" s="1167"/>
      <c r="K9" s="265">
        <v>307885</v>
      </c>
      <c r="L9" s="266">
        <v>79846</v>
      </c>
      <c r="M9" s="267">
        <v>189696</v>
      </c>
      <c r="N9" s="268">
        <v>-57.9</v>
      </c>
    </row>
    <row r="10" spans="1:16" x14ac:dyDescent="0.15">
      <c r="A10" s="250"/>
      <c r="B10" s="246"/>
      <c r="C10" s="246"/>
      <c r="D10" s="246"/>
      <c r="E10" s="246"/>
      <c r="F10" s="246"/>
      <c r="G10" s="1165" t="s">
        <v>474</v>
      </c>
      <c r="H10" s="1166"/>
      <c r="I10" s="1166"/>
      <c r="J10" s="1167"/>
      <c r="K10" s="269">
        <v>53752</v>
      </c>
      <c r="L10" s="270">
        <v>13940</v>
      </c>
      <c r="M10" s="271">
        <v>21936</v>
      </c>
      <c r="N10" s="272">
        <v>-36.5</v>
      </c>
    </row>
    <row r="11" spans="1:16" ht="13.5" customHeight="1" x14ac:dyDescent="0.15">
      <c r="A11" s="250"/>
      <c r="B11" s="246"/>
      <c r="C11" s="246"/>
      <c r="D11" s="246"/>
      <c r="E11" s="246"/>
      <c r="F11" s="246"/>
      <c r="G11" s="1165" t="s">
        <v>475</v>
      </c>
      <c r="H11" s="1166"/>
      <c r="I11" s="1166"/>
      <c r="J11" s="1167"/>
      <c r="K11" s="269">
        <v>68837</v>
      </c>
      <c r="L11" s="270">
        <v>17852</v>
      </c>
      <c r="M11" s="271">
        <v>29437</v>
      </c>
      <c r="N11" s="272">
        <v>-39.4</v>
      </c>
    </row>
    <row r="12" spans="1:16" ht="13.5" customHeight="1" x14ac:dyDescent="0.15">
      <c r="A12" s="250"/>
      <c r="B12" s="246"/>
      <c r="C12" s="246"/>
      <c r="D12" s="246"/>
      <c r="E12" s="246"/>
      <c r="F12" s="246"/>
      <c r="G12" s="1165" t="s">
        <v>476</v>
      </c>
      <c r="H12" s="1166"/>
      <c r="I12" s="1166"/>
      <c r="J12" s="1167"/>
      <c r="K12" s="269" t="s">
        <v>477</v>
      </c>
      <c r="L12" s="270" t="s">
        <v>477</v>
      </c>
      <c r="M12" s="271">
        <v>3160</v>
      </c>
      <c r="N12" s="272" t="s">
        <v>477</v>
      </c>
    </row>
    <row r="13" spans="1:16" ht="13.5" customHeight="1" x14ac:dyDescent="0.15">
      <c r="A13" s="250"/>
      <c r="B13" s="246"/>
      <c r="C13" s="246"/>
      <c r="D13" s="246"/>
      <c r="E13" s="246"/>
      <c r="F13" s="246"/>
      <c r="G13" s="1165" t="s">
        <v>478</v>
      </c>
      <c r="H13" s="1166"/>
      <c r="I13" s="1166"/>
      <c r="J13" s="1167"/>
      <c r="K13" s="269" t="s">
        <v>477</v>
      </c>
      <c r="L13" s="270" t="s">
        <v>477</v>
      </c>
      <c r="M13" s="271" t="s">
        <v>477</v>
      </c>
      <c r="N13" s="272" t="s">
        <v>477</v>
      </c>
    </row>
    <row r="14" spans="1:16" ht="13.5" customHeight="1" x14ac:dyDescent="0.15">
      <c r="A14" s="250"/>
      <c r="B14" s="246"/>
      <c r="C14" s="246"/>
      <c r="D14" s="246"/>
      <c r="E14" s="246"/>
      <c r="F14" s="246"/>
      <c r="G14" s="1165" t="s">
        <v>479</v>
      </c>
      <c r="H14" s="1166"/>
      <c r="I14" s="1166"/>
      <c r="J14" s="1167"/>
      <c r="K14" s="269">
        <v>23036</v>
      </c>
      <c r="L14" s="270">
        <v>5974</v>
      </c>
      <c r="M14" s="271">
        <v>9091</v>
      </c>
      <c r="N14" s="272">
        <v>-34.299999999999997</v>
      </c>
    </row>
    <row r="15" spans="1:16" ht="13.5" customHeight="1" x14ac:dyDescent="0.15">
      <c r="A15" s="250"/>
      <c r="B15" s="246"/>
      <c r="C15" s="246"/>
      <c r="D15" s="246"/>
      <c r="E15" s="246"/>
      <c r="F15" s="246"/>
      <c r="G15" s="1165" t="s">
        <v>480</v>
      </c>
      <c r="H15" s="1166"/>
      <c r="I15" s="1166"/>
      <c r="J15" s="1167"/>
      <c r="K15" s="269">
        <v>15222</v>
      </c>
      <c r="L15" s="270">
        <v>3948</v>
      </c>
      <c r="M15" s="271">
        <v>4470</v>
      </c>
      <c r="N15" s="272">
        <v>-11.7</v>
      </c>
    </row>
    <row r="16" spans="1:16" x14ac:dyDescent="0.15">
      <c r="A16" s="250"/>
      <c r="B16" s="246"/>
      <c r="C16" s="246"/>
      <c r="D16" s="246"/>
      <c r="E16" s="246"/>
      <c r="F16" s="246"/>
      <c r="G16" s="1168" t="s">
        <v>481</v>
      </c>
      <c r="H16" s="1169"/>
      <c r="I16" s="1169"/>
      <c r="J16" s="1170"/>
      <c r="K16" s="270">
        <v>-26845</v>
      </c>
      <c r="L16" s="270">
        <v>-6962</v>
      </c>
      <c r="M16" s="271">
        <v>-19414</v>
      </c>
      <c r="N16" s="272">
        <v>-64.099999999999994</v>
      </c>
    </row>
    <row r="17" spans="1:16" x14ac:dyDescent="0.15">
      <c r="A17" s="250"/>
      <c r="B17" s="246"/>
      <c r="C17" s="246"/>
      <c r="D17" s="246"/>
      <c r="E17" s="246"/>
      <c r="F17" s="246"/>
      <c r="G17" s="1168" t="s">
        <v>170</v>
      </c>
      <c r="H17" s="1169"/>
      <c r="I17" s="1169"/>
      <c r="J17" s="1170"/>
      <c r="K17" s="270">
        <v>441887</v>
      </c>
      <c r="L17" s="270">
        <v>114597</v>
      </c>
      <c r="M17" s="271">
        <v>238376</v>
      </c>
      <c r="N17" s="272">
        <v>-51.9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2" t="s">
        <v>486</v>
      </c>
      <c r="H21" s="1163"/>
      <c r="I21" s="1163"/>
      <c r="J21" s="1164"/>
      <c r="K21" s="282">
        <v>9.6</v>
      </c>
      <c r="L21" s="283">
        <v>21.75</v>
      </c>
      <c r="M21" s="284">
        <v>-12.15</v>
      </c>
      <c r="N21" s="251"/>
      <c r="O21" s="285"/>
      <c r="P21" s="281"/>
    </row>
    <row r="22" spans="1:16" s="286" customFormat="1" x14ac:dyDescent="0.15">
      <c r="A22" s="281"/>
      <c r="B22" s="251"/>
      <c r="C22" s="251"/>
      <c r="D22" s="251"/>
      <c r="E22" s="251"/>
      <c r="F22" s="251"/>
      <c r="G22" s="1162" t="s">
        <v>487</v>
      </c>
      <c r="H22" s="1163"/>
      <c r="I22" s="1163"/>
      <c r="J22" s="1164"/>
      <c r="K22" s="287">
        <v>93.1</v>
      </c>
      <c r="L22" s="288">
        <v>95.2</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1" t="s">
        <v>468</v>
      </c>
      <c r="L30" s="256"/>
      <c r="M30" s="257" t="s">
        <v>469</v>
      </c>
      <c r="N30" s="258"/>
    </row>
    <row r="31" spans="1:16" x14ac:dyDescent="0.15">
      <c r="A31" s="250"/>
      <c r="B31" s="246"/>
      <c r="C31" s="246"/>
      <c r="D31" s="246"/>
      <c r="E31" s="246"/>
      <c r="F31" s="246"/>
      <c r="G31" s="259"/>
      <c r="H31" s="260"/>
      <c r="I31" s="260"/>
      <c r="J31" s="261"/>
      <c r="K31" s="1152"/>
      <c r="L31" s="262" t="s">
        <v>470</v>
      </c>
      <c r="M31" s="263" t="s">
        <v>471</v>
      </c>
      <c r="N31" s="264" t="s">
        <v>472</v>
      </c>
    </row>
    <row r="32" spans="1:16" ht="27" customHeight="1" x14ac:dyDescent="0.15">
      <c r="A32" s="250"/>
      <c r="B32" s="246"/>
      <c r="C32" s="246"/>
      <c r="D32" s="246"/>
      <c r="E32" s="246"/>
      <c r="F32" s="246"/>
      <c r="G32" s="1153" t="s">
        <v>491</v>
      </c>
      <c r="H32" s="1154"/>
      <c r="I32" s="1154"/>
      <c r="J32" s="1155"/>
      <c r="K32" s="296">
        <v>93364</v>
      </c>
      <c r="L32" s="296">
        <v>24213</v>
      </c>
      <c r="M32" s="297">
        <v>139853</v>
      </c>
      <c r="N32" s="298">
        <v>-82.7</v>
      </c>
    </row>
    <row r="33" spans="1:16" ht="13.5" customHeight="1" x14ac:dyDescent="0.15">
      <c r="A33" s="250"/>
      <c r="B33" s="246"/>
      <c r="C33" s="246"/>
      <c r="D33" s="246"/>
      <c r="E33" s="246"/>
      <c r="F33" s="246"/>
      <c r="G33" s="1153" t="s">
        <v>492</v>
      </c>
      <c r="H33" s="1154"/>
      <c r="I33" s="1154"/>
      <c r="J33" s="1155"/>
      <c r="K33" s="296" t="s">
        <v>477</v>
      </c>
      <c r="L33" s="296" t="s">
        <v>477</v>
      </c>
      <c r="M33" s="297" t="s">
        <v>477</v>
      </c>
      <c r="N33" s="298" t="s">
        <v>477</v>
      </c>
    </row>
    <row r="34" spans="1:16" ht="27" customHeight="1" x14ac:dyDescent="0.15">
      <c r="A34" s="250"/>
      <c r="B34" s="246"/>
      <c r="C34" s="246"/>
      <c r="D34" s="246"/>
      <c r="E34" s="246"/>
      <c r="F34" s="246"/>
      <c r="G34" s="1153" t="s">
        <v>493</v>
      </c>
      <c r="H34" s="1154"/>
      <c r="I34" s="1154"/>
      <c r="J34" s="1155"/>
      <c r="K34" s="296" t="s">
        <v>477</v>
      </c>
      <c r="L34" s="296" t="s">
        <v>477</v>
      </c>
      <c r="M34" s="297">
        <v>4</v>
      </c>
      <c r="N34" s="298" t="s">
        <v>477</v>
      </c>
    </row>
    <row r="35" spans="1:16" ht="27" customHeight="1" x14ac:dyDescent="0.15">
      <c r="A35" s="250"/>
      <c r="B35" s="246"/>
      <c r="C35" s="246"/>
      <c r="D35" s="246"/>
      <c r="E35" s="246"/>
      <c r="F35" s="246"/>
      <c r="G35" s="1153" t="s">
        <v>494</v>
      </c>
      <c r="H35" s="1154"/>
      <c r="I35" s="1154"/>
      <c r="J35" s="1155"/>
      <c r="K35" s="296">
        <v>28000</v>
      </c>
      <c r="L35" s="296">
        <v>7261</v>
      </c>
      <c r="M35" s="297">
        <v>31890</v>
      </c>
      <c r="N35" s="298">
        <v>-77.2</v>
      </c>
    </row>
    <row r="36" spans="1:16" ht="27" customHeight="1" x14ac:dyDescent="0.15">
      <c r="A36" s="250"/>
      <c r="B36" s="246"/>
      <c r="C36" s="246"/>
      <c r="D36" s="246"/>
      <c r="E36" s="246"/>
      <c r="F36" s="246"/>
      <c r="G36" s="1153" t="s">
        <v>495</v>
      </c>
      <c r="H36" s="1154"/>
      <c r="I36" s="1154"/>
      <c r="J36" s="1155"/>
      <c r="K36" s="296">
        <v>5056</v>
      </c>
      <c r="L36" s="296">
        <v>1311</v>
      </c>
      <c r="M36" s="297">
        <v>5316</v>
      </c>
      <c r="N36" s="298">
        <v>-75.3</v>
      </c>
    </row>
    <row r="37" spans="1:16" ht="13.5" customHeight="1" x14ac:dyDescent="0.15">
      <c r="A37" s="250"/>
      <c r="B37" s="246"/>
      <c r="C37" s="246"/>
      <c r="D37" s="246"/>
      <c r="E37" s="246"/>
      <c r="F37" s="246"/>
      <c r="G37" s="1153" t="s">
        <v>496</v>
      </c>
      <c r="H37" s="1154"/>
      <c r="I37" s="1154"/>
      <c r="J37" s="1155"/>
      <c r="K37" s="296" t="s">
        <v>477</v>
      </c>
      <c r="L37" s="296" t="s">
        <v>477</v>
      </c>
      <c r="M37" s="297">
        <v>1757</v>
      </c>
      <c r="N37" s="298" t="s">
        <v>477</v>
      </c>
    </row>
    <row r="38" spans="1:16" ht="27" customHeight="1" x14ac:dyDescent="0.15">
      <c r="A38" s="250"/>
      <c r="B38" s="246"/>
      <c r="C38" s="246"/>
      <c r="D38" s="246"/>
      <c r="E38" s="246"/>
      <c r="F38" s="246"/>
      <c r="G38" s="1156" t="s">
        <v>497</v>
      </c>
      <c r="H38" s="1157"/>
      <c r="I38" s="1157"/>
      <c r="J38" s="1158"/>
      <c r="K38" s="299">
        <v>8</v>
      </c>
      <c r="L38" s="299">
        <v>2</v>
      </c>
      <c r="M38" s="300">
        <v>42</v>
      </c>
      <c r="N38" s="301">
        <v>-95.2</v>
      </c>
      <c r="O38" s="295"/>
    </row>
    <row r="39" spans="1:16" x14ac:dyDescent="0.15">
      <c r="A39" s="250"/>
      <c r="B39" s="246"/>
      <c r="C39" s="246"/>
      <c r="D39" s="246"/>
      <c r="E39" s="246"/>
      <c r="F39" s="246"/>
      <c r="G39" s="1156" t="s">
        <v>498</v>
      </c>
      <c r="H39" s="1157"/>
      <c r="I39" s="1157"/>
      <c r="J39" s="1158"/>
      <c r="K39" s="302" t="s">
        <v>477</v>
      </c>
      <c r="L39" s="302" t="s">
        <v>477</v>
      </c>
      <c r="M39" s="303">
        <v>-8426</v>
      </c>
      <c r="N39" s="304" t="s">
        <v>477</v>
      </c>
      <c r="O39" s="295"/>
    </row>
    <row r="40" spans="1:16" ht="27" customHeight="1" x14ac:dyDescent="0.15">
      <c r="A40" s="250"/>
      <c r="B40" s="246"/>
      <c r="C40" s="246"/>
      <c r="D40" s="246"/>
      <c r="E40" s="246"/>
      <c r="F40" s="246"/>
      <c r="G40" s="1153" t="s">
        <v>499</v>
      </c>
      <c r="H40" s="1154"/>
      <c r="I40" s="1154"/>
      <c r="J40" s="1155"/>
      <c r="K40" s="302">
        <v>-195913</v>
      </c>
      <c r="L40" s="302">
        <v>-50807</v>
      </c>
      <c r="M40" s="303">
        <v>-127711</v>
      </c>
      <c r="N40" s="304">
        <v>-60.2</v>
      </c>
      <c r="O40" s="295"/>
    </row>
    <row r="41" spans="1:16" x14ac:dyDescent="0.15">
      <c r="A41" s="250"/>
      <c r="B41" s="246"/>
      <c r="C41" s="246"/>
      <c r="D41" s="246"/>
      <c r="E41" s="246"/>
      <c r="F41" s="246"/>
      <c r="G41" s="1159" t="s">
        <v>281</v>
      </c>
      <c r="H41" s="1160"/>
      <c r="I41" s="1160"/>
      <c r="J41" s="1161"/>
      <c r="K41" s="296">
        <v>-69485</v>
      </c>
      <c r="L41" s="302">
        <v>-18020</v>
      </c>
      <c r="M41" s="303">
        <v>42725</v>
      </c>
      <c r="N41" s="304">
        <v>-142.19999999999999</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6" t="s">
        <v>468</v>
      </c>
      <c r="J49" s="1148" t="s">
        <v>503</v>
      </c>
      <c r="K49" s="1149"/>
      <c r="L49" s="1149"/>
      <c r="M49" s="1149"/>
      <c r="N49" s="1150"/>
    </row>
    <row r="50" spans="1:14" x14ac:dyDescent="0.15">
      <c r="A50" s="250"/>
      <c r="B50" s="246"/>
      <c r="C50" s="246"/>
      <c r="D50" s="246"/>
      <c r="E50" s="246"/>
      <c r="F50" s="246"/>
      <c r="G50" s="314"/>
      <c r="H50" s="315"/>
      <c r="I50" s="1147"/>
      <c r="J50" s="316" t="s">
        <v>504</v>
      </c>
      <c r="K50" s="317" t="s">
        <v>505</v>
      </c>
      <c r="L50" s="318" t="s">
        <v>506</v>
      </c>
      <c r="M50" s="319" t="s">
        <v>507</v>
      </c>
      <c r="N50" s="320" t="s">
        <v>508</v>
      </c>
    </row>
    <row r="51" spans="1:14" x14ac:dyDescent="0.15">
      <c r="A51" s="250"/>
      <c r="B51" s="246"/>
      <c r="C51" s="246"/>
      <c r="D51" s="246"/>
      <c r="E51" s="246"/>
      <c r="F51" s="246"/>
      <c r="G51" s="312" t="s">
        <v>509</v>
      </c>
      <c r="H51" s="313"/>
      <c r="I51" s="321">
        <v>146302</v>
      </c>
      <c r="J51" s="322">
        <v>36106</v>
      </c>
      <c r="K51" s="323">
        <v>-3.5</v>
      </c>
      <c r="L51" s="324">
        <v>228305</v>
      </c>
      <c r="M51" s="325">
        <v>5.6</v>
      </c>
      <c r="N51" s="326">
        <v>-9.1</v>
      </c>
    </row>
    <row r="52" spans="1:14" x14ac:dyDescent="0.15">
      <c r="A52" s="250"/>
      <c r="B52" s="246"/>
      <c r="C52" s="246"/>
      <c r="D52" s="246"/>
      <c r="E52" s="246"/>
      <c r="F52" s="246"/>
      <c r="G52" s="327"/>
      <c r="H52" s="328" t="s">
        <v>510</v>
      </c>
      <c r="I52" s="329">
        <v>98127</v>
      </c>
      <c r="J52" s="330">
        <v>24217</v>
      </c>
      <c r="K52" s="331">
        <v>-7.8</v>
      </c>
      <c r="L52" s="332">
        <v>86611</v>
      </c>
      <c r="M52" s="333">
        <v>-20.399999999999999</v>
      </c>
      <c r="N52" s="334">
        <v>12.6</v>
      </c>
    </row>
    <row r="53" spans="1:14" x14ac:dyDescent="0.15">
      <c r="A53" s="250"/>
      <c r="B53" s="246"/>
      <c r="C53" s="246"/>
      <c r="D53" s="246"/>
      <c r="E53" s="246"/>
      <c r="F53" s="246"/>
      <c r="G53" s="312" t="s">
        <v>511</v>
      </c>
      <c r="H53" s="313"/>
      <c r="I53" s="321">
        <v>511900</v>
      </c>
      <c r="J53" s="322">
        <v>126677</v>
      </c>
      <c r="K53" s="323">
        <v>250.8</v>
      </c>
      <c r="L53" s="324">
        <v>316331</v>
      </c>
      <c r="M53" s="325">
        <v>38.6</v>
      </c>
      <c r="N53" s="326">
        <v>212.2</v>
      </c>
    </row>
    <row r="54" spans="1:14" x14ac:dyDescent="0.15">
      <c r="A54" s="250"/>
      <c r="B54" s="246"/>
      <c r="C54" s="246"/>
      <c r="D54" s="246"/>
      <c r="E54" s="246"/>
      <c r="F54" s="246"/>
      <c r="G54" s="327"/>
      <c r="H54" s="328" t="s">
        <v>510</v>
      </c>
      <c r="I54" s="329">
        <v>194895</v>
      </c>
      <c r="J54" s="330">
        <v>48229</v>
      </c>
      <c r="K54" s="331">
        <v>99.2</v>
      </c>
      <c r="L54" s="332">
        <v>106387</v>
      </c>
      <c r="M54" s="333">
        <v>22.8</v>
      </c>
      <c r="N54" s="334">
        <v>76.400000000000006</v>
      </c>
    </row>
    <row r="55" spans="1:14" x14ac:dyDescent="0.15">
      <c r="A55" s="250"/>
      <c r="B55" s="246"/>
      <c r="C55" s="246"/>
      <c r="D55" s="246"/>
      <c r="E55" s="246"/>
      <c r="F55" s="246"/>
      <c r="G55" s="312" t="s">
        <v>512</v>
      </c>
      <c r="H55" s="313"/>
      <c r="I55" s="321">
        <v>403144</v>
      </c>
      <c r="J55" s="322">
        <v>100485</v>
      </c>
      <c r="K55" s="323">
        <v>-20.7</v>
      </c>
      <c r="L55" s="324">
        <v>333013</v>
      </c>
      <c r="M55" s="325">
        <v>5.3</v>
      </c>
      <c r="N55" s="326">
        <v>-26</v>
      </c>
    </row>
    <row r="56" spans="1:14" x14ac:dyDescent="0.15">
      <c r="A56" s="250"/>
      <c r="B56" s="246"/>
      <c r="C56" s="246"/>
      <c r="D56" s="246"/>
      <c r="E56" s="246"/>
      <c r="F56" s="246"/>
      <c r="G56" s="327"/>
      <c r="H56" s="328" t="s">
        <v>510</v>
      </c>
      <c r="I56" s="329">
        <v>365227</v>
      </c>
      <c r="J56" s="330">
        <v>91034</v>
      </c>
      <c r="K56" s="331">
        <v>88.8</v>
      </c>
      <c r="L56" s="332">
        <v>126732</v>
      </c>
      <c r="M56" s="333">
        <v>19.100000000000001</v>
      </c>
      <c r="N56" s="334">
        <v>69.7</v>
      </c>
    </row>
    <row r="57" spans="1:14" x14ac:dyDescent="0.15">
      <c r="A57" s="250"/>
      <c r="B57" s="246"/>
      <c r="C57" s="246"/>
      <c r="D57" s="246"/>
      <c r="E57" s="246"/>
      <c r="F57" s="246"/>
      <c r="G57" s="312" t="s">
        <v>513</v>
      </c>
      <c r="H57" s="313"/>
      <c r="I57" s="321">
        <v>243963</v>
      </c>
      <c r="J57" s="322">
        <v>61904</v>
      </c>
      <c r="K57" s="323">
        <v>-38.4</v>
      </c>
      <c r="L57" s="324">
        <v>280458</v>
      </c>
      <c r="M57" s="325">
        <v>-15.8</v>
      </c>
      <c r="N57" s="326">
        <v>-22.6</v>
      </c>
    </row>
    <row r="58" spans="1:14" x14ac:dyDescent="0.15">
      <c r="A58" s="250"/>
      <c r="B58" s="246"/>
      <c r="C58" s="246"/>
      <c r="D58" s="246"/>
      <c r="E58" s="246"/>
      <c r="F58" s="246"/>
      <c r="G58" s="327"/>
      <c r="H58" s="328" t="s">
        <v>510</v>
      </c>
      <c r="I58" s="329">
        <v>101928</v>
      </c>
      <c r="J58" s="330">
        <v>25863</v>
      </c>
      <c r="K58" s="331">
        <v>-71.599999999999994</v>
      </c>
      <c r="L58" s="332">
        <v>127286</v>
      </c>
      <c r="M58" s="333">
        <v>0.4</v>
      </c>
      <c r="N58" s="334">
        <v>-72</v>
      </c>
    </row>
    <row r="59" spans="1:14" x14ac:dyDescent="0.15">
      <c r="A59" s="250"/>
      <c r="B59" s="246"/>
      <c r="C59" s="246"/>
      <c r="D59" s="246"/>
      <c r="E59" s="246"/>
      <c r="F59" s="246"/>
      <c r="G59" s="312" t="s">
        <v>514</v>
      </c>
      <c r="H59" s="313"/>
      <c r="I59" s="321">
        <v>228177</v>
      </c>
      <c r="J59" s="322">
        <v>59175</v>
      </c>
      <c r="K59" s="323">
        <v>-4.4000000000000004</v>
      </c>
      <c r="L59" s="324">
        <v>291945</v>
      </c>
      <c r="M59" s="325">
        <v>4.0999999999999996</v>
      </c>
      <c r="N59" s="326">
        <v>-8.5</v>
      </c>
    </row>
    <row r="60" spans="1:14" x14ac:dyDescent="0.15">
      <c r="A60" s="250"/>
      <c r="B60" s="246"/>
      <c r="C60" s="246"/>
      <c r="D60" s="246"/>
      <c r="E60" s="246"/>
      <c r="F60" s="246"/>
      <c r="G60" s="327"/>
      <c r="H60" s="328" t="s">
        <v>510</v>
      </c>
      <c r="I60" s="335">
        <v>103767</v>
      </c>
      <c r="J60" s="330">
        <v>26911</v>
      </c>
      <c r="K60" s="331">
        <v>4.0999999999999996</v>
      </c>
      <c r="L60" s="332">
        <v>127651</v>
      </c>
      <c r="M60" s="333">
        <v>0.3</v>
      </c>
      <c r="N60" s="334">
        <v>3.8</v>
      </c>
    </row>
    <row r="61" spans="1:14" x14ac:dyDescent="0.15">
      <c r="A61" s="250"/>
      <c r="B61" s="246"/>
      <c r="C61" s="246"/>
      <c r="D61" s="246"/>
      <c r="E61" s="246"/>
      <c r="F61" s="246"/>
      <c r="G61" s="312" t="s">
        <v>515</v>
      </c>
      <c r="H61" s="336"/>
      <c r="I61" s="337">
        <v>306697</v>
      </c>
      <c r="J61" s="338">
        <v>76869</v>
      </c>
      <c r="K61" s="339">
        <v>36.799999999999997</v>
      </c>
      <c r="L61" s="340">
        <v>290010</v>
      </c>
      <c r="M61" s="341">
        <v>7.6</v>
      </c>
      <c r="N61" s="326">
        <v>29.2</v>
      </c>
    </row>
    <row r="62" spans="1:14" x14ac:dyDescent="0.15">
      <c r="A62" s="250"/>
      <c r="B62" s="246"/>
      <c r="C62" s="246"/>
      <c r="D62" s="246"/>
      <c r="E62" s="246"/>
      <c r="F62" s="246"/>
      <c r="G62" s="327"/>
      <c r="H62" s="328" t="s">
        <v>510</v>
      </c>
      <c r="I62" s="329">
        <v>172789</v>
      </c>
      <c r="J62" s="330">
        <v>43251</v>
      </c>
      <c r="K62" s="331">
        <v>22.5</v>
      </c>
      <c r="L62" s="332">
        <v>114933</v>
      </c>
      <c r="M62" s="333">
        <v>4.4000000000000004</v>
      </c>
      <c r="N62" s="334">
        <v>18.100000000000001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1" t="s">
        <v>3</v>
      </c>
      <c r="D47" s="1171"/>
      <c r="E47" s="1172"/>
      <c r="F47" s="11">
        <v>159.33000000000001</v>
      </c>
      <c r="G47" s="12">
        <v>174.01</v>
      </c>
      <c r="H47" s="12">
        <v>195.03</v>
      </c>
      <c r="I47" s="12">
        <v>191.38</v>
      </c>
      <c r="J47" s="13">
        <v>196.56</v>
      </c>
    </row>
    <row r="48" spans="2:10" ht="57.75" customHeight="1" x14ac:dyDescent="0.15">
      <c r="B48" s="14"/>
      <c r="C48" s="1173" t="s">
        <v>4</v>
      </c>
      <c r="D48" s="1173"/>
      <c r="E48" s="1174"/>
      <c r="F48" s="15">
        <v>19.829999999999998</v>
      </c>
      <c r="G48" s="16">
        <v>26.95</v>
      </c>
      <c r="H48" s="16">
        <v>13.22</v>
      </c>
      <c r="I48" s="16">
        <v>17.04</v>
      </c>
      <c r="J48" s="17">
        <v>14.93</v>
      </c>
    </row>
    <row r="49" spans="2:10" ht="57.75" customHeight="1" thickBot="1" x14ac:dyDescent="0.2">
      <c r="B49" s="18"/>
      <c r="C49" s="1175" t="s">
        <v>5</v>
      </c>
      <c r="D49" s="1175"/>
      <c r="E49" s="1176"/>
      <c r="F49" s="19">
        <v>5.38</v>
      </c>
      <c r="G49" s="20">
        <v>13.48</v>
      </c>
      <c r="H49" s="20" t="s">
        <v>522</v>
      </c>
      <c r="I49" s="20">
        <v>10.86</v>
      </c>
      <c r="J49" s="21">
        <v>8.41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2018-05-15T09:36:34Z</cp:lastPrinted>
  <dcterms:created xsi:type="dcterms:W3CDTF">2018-01-24T04:59:11Z</dcterms:created>
  <dcterms:modified xsi:type="dcterms:W3CDTF">2018-10-30T09:25:49Z</dcterms:modified>
  <cp:category/>
</cp:coreProperties>
</file>