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s="1"/>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<sst xmlns="http://schemas.openxmlformats.org/spreadsheetml/2006/main" count="1148" uniqueCount="586">
  <si>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</si>
  <si>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</si>
  <si>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</si>
  <si>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</si>
  <si>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</si>
  <si>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</si>
  <si>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</si>
  <si>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</si>
  <si>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</si>
  <si>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</si>
  <si>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</si>
  <si>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</si>
  <si>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</si>
  <si>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</si>
  <si>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</si>
  <si>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</si>
  <si>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</si>
  <si>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</si>
  <si>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</si>
  <si>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</si>
  <si>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</si>
  <si>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</si>
  <si>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</si>
  <si>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</si>
  <si>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</si>
  <si>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</si>
  <si>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</si>
  <si>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</si>
  <si>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</si>
  <si>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</si>
  <si>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</si>
  <si>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</si>
  <si>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</si>
  <si>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</si>
  <si>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</si>
  <si>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</si>
  <si>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</si>
  <si>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</si>
  <si>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</si>
  <si>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</si>
  <si>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</si>
  <si>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</si>
  <si>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</si>
  <si>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</si>
  <si>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</si>
  <si>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</si>
  <si>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</si>
  <si>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</si>
  <si>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</si>
  <si>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</si>
  <si>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</si>
  <si>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</si>
  <si>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</si>
  <si>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</si>
  <si>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</si>
  <si>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</si>
  <si>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</si>
  <si>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</si>
  <si>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</si>
  <si>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</si>
  <si>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</si>
  <si>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</si>
  <si>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</si>
  <si>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</si>
  <si>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</si>
  <si>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</si>
  <si>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</si>
  <si>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</si>
  <si>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</si>
  <si>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</si>
  <si>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</si>
  <si>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</si>
  <si>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</si>
  <si>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</si>
  <si>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</si>
  <si>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</si>
  <si>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</si>
  <si>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</si>
  <si>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</si>
  <si>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</si>
  <si>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</si>
  <si>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</si>
  <si>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</si>
  <si>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</si>
  <si>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</si>
  <si>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</si>
  <si>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</si>
  <si>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</si>
  <si>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</si>
  <si>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</si>
  <si>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</si>
  <si>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</si>
  <si>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</si>
  <si>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</si>
  <si>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</si>
  <si>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</si>
  <si>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</si>
  <si>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</si>
  <si>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</si>
  <si>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</si>
  <si>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</si>
  <si>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</si>
  <si>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</si>
  <si>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</si>
  <si>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</si>
  <si>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</si>
  <si>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</si>
  <si>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</si>
  <si>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</si>
  <si>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</si>
  <si>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</si>
  <si>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</si>
  <si>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</si>
  <si>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</si>
  <si>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</si>
  <si>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</si>
  <si>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</si>
  <si>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</si>
  <si>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</si>
  <si>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</si>
  <si>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</si>
  <si>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</si>
  <si>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</si>
  <si>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</si>
  <si>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</si>
  <si>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</si>
  <si>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</si>
  <si>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</si>
  <si>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</si>
  <si>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</si>
  <si>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</si>
  <si>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</si>
  <si>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</si>
  <si>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</si>
  <si>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</si>
  <si>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</si>
  <si>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</si>
  <si>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</si>
  <si>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</si>
  <si>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</si>
  <si>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</si>
  <si>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</si>
  <si>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</si>
  <si>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</si>
  <si>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</si>
  <si>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</si>
  <si>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</si>
  <si>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</si>
  <si>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</si>
  <si>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</si>
  <si>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</si>
  <si>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</si>
  <si>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</si>
  <si>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</si>
  <si>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</si>
  <si>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</si>
  <si>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</si>
  <si>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</si>
  <si>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</si>
  <si>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</si>
  <si>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</si>
  <si>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</si>
  <si>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</si>
  <si>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</si>
  <si>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</si>
  <si>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</si>
  <si>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</si>
  <si>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</si>
  <si>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</si>
  <si>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</si>
  <si>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</si>
  <si>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</si>
  <si>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</si>
  <si>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</si>
  <si>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</si>
  <si>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</si>
  <si>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</si>
  <si>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</si>
  <si>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</si>
  <si>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</si>
  <si>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</si>
  <si>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</si>
  <si>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</si>
  <si>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</si>
  <si>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</si>
  <si>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</si>
  <si>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</si>
  <si>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</si>
  <si>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</si>
  <si>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</si>
  <si>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</si>
  <si>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</si>
  <si>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</si>
  <si>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</si>
  <si>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</si>
  <si>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</si>
  <si>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</si>
  <si>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</si>
  <si>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</si>
  <si>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長野県立科町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</si>
  <si>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</si>
  <si>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</si>
  <si>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</si>
  <si>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</si>
  <si>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</si>
  <si>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</si>
  <si>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</si>
  <si>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</si>
  <si>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</si>
  <si>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</si>
  <si>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</si>
  <si>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</si>
  <si>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</si>
  <si>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</si>
  <si>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</si>
  <si>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</si>
  <si>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</si>
  <si>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</si>
  <si>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</si>
  <si>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</si>
  <si>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</si>
  <si>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</si>
  <si>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</si>
  <si>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</si>
  <si>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</si>
  <si>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</si>
  <si>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</si>
  <si>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</si>
  <si>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</si>
  <si>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</si>
  <si>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</si>
  <si>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</si>
  <si>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</si>
  <si>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</si>
  <si>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</si>
  <si>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</si>
  <si>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</si>
  <si>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</si>
  <si>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</si>
  <si>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</si>
  <si>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</si>
  <si>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</si>
  <si>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</si>
  <si>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</si>
  <si>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</si>
  <si>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</si>
  <si>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</si>
  <si>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</si>
  <si>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</si>
  <si>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</si>
  <si>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</si>
  <si>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</si>
  <si>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</si>
  <si>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</si>
  <si>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</si>
  <si>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</si>
  <si>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</si>
  <si>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</si>
  <si>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</si>
  <si>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</si>
  <si>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</si>
  <si>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</si>
  <si>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</si>
  <si>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</si>
  <si>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</si>
  <si>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</si>
  <si>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</si>
  <si>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</si>
  <si>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</si>
  <si>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</si>
  <si>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</si>
  <si>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</si>
  <si>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</si>
  <si>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</si>
  <si>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</si>
  <si>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</si>
  <si>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</si>
  <si>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</si>
  <si>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</si>
  <si>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</si>
  <si>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</si>
  <si>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</si>
  <si>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</si>
  <si>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</si>
  <si>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</si>
  <si>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</si>
  <si>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</si>
  <si>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</si>
  <si>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</si>
  <si>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</si>
  <si>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</si>
  <si>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</si>
  <si>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</si>
  <si>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</si>
  <si>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</si>
  <si>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</si>
  <si>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</si>
  <si>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</si>
  <si>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</si>
  <si>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</si>
  <si>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</si>
  <si>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</si>
  <si>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</si>
  <si>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</si>
  <si>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</si>
  <si>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</si>
  <si>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</si>
  <si>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</si>
  <si>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</si>
  <si>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</si>
  <si>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</si>
  <si>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</si>
  <si>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</si>
  <si>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</si>
  <si>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</si>
  <si>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</si>
  <si>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</si>
  <si>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</si>
  <si>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</si>
  <si>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</si>
  <si>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</si>
  <si>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</si>
  <si>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</si>
  <si>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</si>
  <si>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</si>
  <si>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</si>
  <si>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</si>
  <si>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</si>
  <si>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</si>
  <si>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</si>
  <si>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</si>
  <si>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</si>
  <si>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</si>
  <si>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</si>
  <si>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</si>
  <si>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</si>
  <si>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</si>
  <si>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</si>
  <si>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</si>
  <si>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</si>
  <si>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</si>
  <si>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</si>
  <si>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</si>
  <si>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</si>
  <si>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</si>
  <si>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</si>
  <si>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</si>
  <si>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</si>
  <si>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長野県立科町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</si>
  <si>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</si>
  <si>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</si>
  <si>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</si>
  <si>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</si>
  <si>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</si>
  <si>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</si>
  <si>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</si>
  <si>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</si>
  <si>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</si>
  <si>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</si>
  <si>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</si>
  <si>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</si>
  <si>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</si>
  <si>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</si>
  <si>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</si>
  <si>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</si>
  <si>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</si>
  <si>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</si>
  <si>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</si>
  <si>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</si>
  <si>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</si>
  <si>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</si>
  <si>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</si>
  <si>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</si>
  <si>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</si>
  <si>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</si>
  <si>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</si>
  <si>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</si>
  <si>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</si>
  <si>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</si>
  <si>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</si>
  <si>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</si>
  <si>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</si>
  <si>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</si>
  <si>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</si>
  <si>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</si>
  <si>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</si>
  <si>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</si>
  <si>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</si>
  <si>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</si>
  <si>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</si>
  <si>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</si>
  <si>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</si>
  <si>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</si>
  <si>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</si>
  <si>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</si>
  <si>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</si>
  <si>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</si>
  <si>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</si>
  <si>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</si>
  <si>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</si>
  <si>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</si>
  <si>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</si>
  <si>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</si>
  <si>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</si>
  <si>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</si>
  <si>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</si>
  <si>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</si>
  <si>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</si>
  <si>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</si>
  <si>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</si>
  <si>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</si>
  <si>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</si>
  <si>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</si>
  <si>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</si>
  <si>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</si>
  <si>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</si>
  <si>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</si>
  <si>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</si>
  <si>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</si>
  <si>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</si>
  <si>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</si>
  <si>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</si>
  <si>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</si>
  <si>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</si>
  <si>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</si>
  <si>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</si>
  <si>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</si>
  <si>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</si>
  <si>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</si>
  <si>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</si>
  <si>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</si>
  <si>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</si>
  <si>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</si>
  <si>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</si>
  <si>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</si>
  <si>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</si>
  <si>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</si>
  <si>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</si>
  <si>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</si>
  <si>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</si>
  <si>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</si>
  <si>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</si>
  <si>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</si>
  <si>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</si>
  <si>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</si>
  <si>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</si>
  <si>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</si>
  <si>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</si>
  <si>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</si>
  <si>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</si>
  <si>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</si>
  <si>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</si>
  <si>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</si>
  <si>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</si>
  <si>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</si>
  <si>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</si>
  <si>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</si>
  <si>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</si>
  <si>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</si>
  <si>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</si>
  <si>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</si>
  <si>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</si>
  <si>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</si>
  <si>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</si>
  <si>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</si>
  <si>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</si>
  <si>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</si>
  <si>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</si>
  <si>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</si>
  <si>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</si>
  <si>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</si>
  <si>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</si>
  <si>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</si>
  <si>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</si>
  <si>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</si>
  <si>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</si>
  <si>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</si>
  <si>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</si>
  <si>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</si>
  <si>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</si>
  <si>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</si>
  <si>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</si>
  <si>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</si>
  <si>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</si>
  <si>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</si>
  <si>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</si>
  <si>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</si>
  <si>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</si>
  <si>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</si>
  <si>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</si>
  <si>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</si>
  <si>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</si>
  <si>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</si>
  <si>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</si>
  <si>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</si>
  <si>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</si>
  <si>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</si>
  <si>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</si>
  <si>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</si>
  <si>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</si>
  <si>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</si>
  <si>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</si>
  <si>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</si>
  <si>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</si>
  <si>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</si>
  <si>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</si>
  <si>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</si>
  <si>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</si>
  <si>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</si>
  <si>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</si>
  <si>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</si>
  <si>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</si>
  <si>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</si>
  <si>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</si>
  <si>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</si>
  <si>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</si>
  <si>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</si>
  <si>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</si>
  <si>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</si>
  <si>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</si>
  <si>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</si>
  <si>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</si>
  <si>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</si>
  <si>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</si>
  <si>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</si>
  <si>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</si>
  <si>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</si>
  <si>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</si>
  <si>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</si>
  <si>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</si>
  <si>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</si>
  <si>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</si>
  <si>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5.92</t>
  </si>
  <si>
    <t>立科町下水道事業特別会計のうち、コミプラ等分</t>
  </si>
  <si>
    <t>▲ 0.13</t>
  </si>
  <si>
    <t>立科町水道事業会計</t>
  </si>
  <si>
    <t>一般会計</t>
  </si>
  <si>
    <t>立科町索道事業特別会計</t>
  </si>
  <si>
    <t>立科町介護保険特別会計</t>
  </si>
  <si>
    <t>立科町国民健康保険特別会計</t>
  </si>
  <si>
    <t>立科町下水道事業特別会計</t>
  </si>
  <si>
    <t>立科町白樺高原下水道事業特別会計</t>
  </si>
  <si>
    <t>その他会計（赤字）</t>
  </si>
  <si>
    <t>その他会計（黒字）</t>
  </si>
  <si>
    <t>-</t>
    <phoneticPr fontId="2"/>
  </si>
  <si>
    <t>佐久広域連合　一般会計</t>
    <rPh sb="0" eb="2">
      <t>サク</t>
    </rPh>
    <rPh sb="2" eb="4">
      <t>コウイキ</t>
    </rPh>
    <rPh sb="4" eb="6">
      <t>レンゴウ</t>
    </rPh>
    <rPh sb="7" eb="9">
      <t>イッパン</t>
    </rPh>
    <rPh sb="9" eb="11">
      <t>カイケイ</t>
    </rPh>
    <phoneticPr fontId="30"/>
  </si>
  <si>
    <t>佐久広域連合　消防特別会計</t>
    <rPh sb="0" eb="2">
      <t>サク</t>
    </rPh>
    <rPh sb="2" eb="4">
      <t>コウイキ</t>
    </rPh>
    <rPh sb="4" eb="6">
      <t>レンゴウ</t>
    </rPh>
    <rPh sb="7" eb="9">
      <t>ショウボウ</t>
    </rPh>
    <rPh sb="9" eb="11">
      <t>トクベツ</t>
    </rPh>
    <rPh sb="11" eb="13">
      <t>カイケイ</t>
    </rPh>
    <phoneticPr fontId="30"/>
  </si>
  <si>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</si>
  <si>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</si>
  <si>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</si>
  <si>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30"/>
  </si>
  <si>
    <t>白樺湖下水道組合　一般会計</t>
    <rPh sb="0" eb="2">
      <t>シラカバ</t>
    </rPh>
    <rPh sb="2" eb="3">
      <t>コ</t>
    </rPh>
    <rPh sb="3" eb="6">
      <t>ゲスイドウ</t>
    </rPh>
    <rPh sb="6" eb="8">
      <t>クミアイ</t>
    </rPh>
    <rPh sb="9" eb="11">
      <t>イッパン</t>
    </rPh>
    <rPh sb="11" eb="13">
      <t>カイケイ</t>
    </rPh>
    <phoneticPr fontId="30"/>
  </si>
  <si>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30"/>
  </si>
  <si>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4">
      <t>ゲスイ</t>
    </rPh>
    <rPh sb="24" eb="25">
      <t>ドウ</t>
    </rPh>
    <rPh sb="25" eb="27">
      <t>ジギョウ</t>
    </rPh>
    <rPh sb="27" eb="29">
      <t>トクベツ</t>
    </rPh>
    <rPh sb="29" eb="31">
      <t>カイケイ</t>
    </rPh>
    <phoneticPr fontId="30"/>
  </si>
  <si>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30"/>
  </si>
  <si>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</si>
  <si>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0"/>
  </si>
  <si>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30"/>
  </si>
  <si>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</si>
  <si>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</si>
  <si>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30"/>
  </si>
  <si>
    <t>長野県地方税滞納整理機構　一般会計</t>
    <rPh sb="0" eb="3">
      <t>ナガノケン</t>
    </rPh>
    <rPh sb="3" eb="5">
      <t>チホウ</t>
    </rPh>
    <rPh sb="5" eb="6">
      <t>ゼイ</t>
    </rPh>
    <rPh sb="6" eb="8">
      <t>タイノウ</t>
    </rPh>
    <rPh sb="8" eb="10">
      <t>セイリ</t>
    </rPh>
    <rPh sb="10" eb="12">
      <t>キコウ</t>
    </rPh>
    <rPh sb="13" eb="15">
      <t>イッパン</t>
    </rPh>
    <rPh sb="15" eb="17">
      <t>カイケイ</t>
    </rPh>
    <phoneticPr fontId="30"/>
  </si>
  <si>
    <t>佐久市・北佐久郡環境施設組合　会計</t>
    <rPh sb="0" eb="3">
      <t>サクシ</t>
    </rPh>
    <rPh sb="4" eb="8">
      <t>キタサクグン</t>
    </rPh>
    <rPh sb="8" eb="10">
      <t>カンキョウ</t>
    </rPh>
    <rPh sb="10" eb="12">
      <t>シセツ</t>
    </rPh>
    <rPh sb="12" eb="14">
      <t>クミアイ</t>
    </rPh>
    <rPh sb="15" eb="17">
      <t>カイケイ</t>
    </rPh>
    <phoneticPr fontId="30"/>
  </si>
  <si>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</si>
  <si>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</si>
  <si>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0" eb="3">
      <t>タテシナマチ</t>
    </rPh>
    <rPh sb="3" eb="5">
      <t>ノウギョウ</t>
    </rPh>
    <rPh sb="5" eb="7">
      <t>シンコウ</t>
    </rPh>
    <rPh sb="7" eb="9">
      <t>コウシャ</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</si>
  <si>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</si>
  <si>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</si>
  <si>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</si>
  <si>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</si>
  <si>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</si>
  <si>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</si>
  <si>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</si>
  <si>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</si>
  <si>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</si>
  <si>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</si>
  <si>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</si>
  <si>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</si>
  <si>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</si>
  <si>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</si>
  <si>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</si>
  <si>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</si>
  <si>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</si>
  <si>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</si>
  <si>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は、地方債等の減少、充当可能基金の増額等により、平成21年度から、将来負担額より充当可能財源等の数値が大きくなり、将来負担比率が数値なしとなっている。しかしながら、施設等の老朽化への対応が今後の課題であるので、計画的な整備を検討していく。</t>
    <rPh sb="0" eb="2">
      <t>ショウライ</t>
    </rPh>
    <rPh sb="2" eb="4">
      <t>フタン</t>
    </rPh>
    <rPh sb="4" eb="5">
      <t>ガク</t>
    </rPh>
    <rPh sb="7" eb="9">
      <t>チホウ</t>
    </rPh>
    <rPh sb="9" eb="10">
      <t>サイ</t>
    </rPh>
    <rPh sb="10" eb="11">
      <t>トウ</t>
    </rPh>
    <rPh sb="12" eb="14">
      <t>ゲンショウ</t>
    </rPh>
    <rPh sb="15" eb="17">
      <t>ジュウトウ</t>
    </rPh>
    <rPh sb="17" eb="19">
      <t>カノウ</t>
    </rPh>
    <rPh sb="19" eb="21">
      <t>キキン</t>
    </rPh>
    <rPh sb="22" eb="24">
      <t>ゾウガク</t>
    </rPh>
    <rPh sb="24" eb="25">
      <t>トウ</t>
    </rPh>
    <rPh sb="29" eb="31">
      <t>ヘイセイ</t>
    </rPh>
    <rPh sb="33" eb="35">
      <t>ネンド</t>
    </rPh>
    <rPh sb="38" eb="40">
      <t>ショウライ</t>
    </rPh>
    <rPh sb="40" eb="42">
      <t>フタン</t>
    </rPh>
    <rPh sb="42" eb="43">
      <t>ガク</t>
    </rPh>
    <rPh sb="45" eb="47">
      <t>ジュウトウ</t>
    </rPh>
    <rPh sb="47" eb="49">
      <t>カノウ</t>
    </rPh>
    <rPh sb="49" eb="51">
      <t>ザイゲン</t>
    </rPh>
    <rPh sb="51" eb="52">
      <t>トウ</t>
    </rPh>
    <rPh sb="53" eb="55">
      <t>スウチ</t>
    </rPh>
    <rPh sb="56" eb="57">
      <t>オオ</t>
    </rPh>
    <rPh sb="62" eb="64">
      <t>ショウライ</t>
    </rPh>
    <rPh sb="64" eb="66">
      <t>フタン</t>
    </rPh>
    <rPh sb="66" eb="68">
      <t>ヒリツ</t>
    </rPh>
    <rPh sb="69" eb="71">
      <t>スウチ</t>
    </rPh>
    <rPh sb="87" eb="89">
      <t>シセツ</t>
    </rPh>
    <rPh sb="89" eb="90">
      <t>トウ</t>
    </rPh>
    <rPh sb="91" eb="94">
      <t>ロウキュウカ</t>
    </rPh>
    <rPh sb="96" eb="98">
      <t>タイオウ</t>
    </rPh>
    <rPh sb="99" eb="101">
      <t>コンゴ</t>
    </rPh>
    <rPh sb="102" eb="104">
      <t>カダイ</t>
    </rPh>
    <rPh sb="110" eb="113">
      <t>ケイカクテキ</t>
    </rPh>
    <rPh sb="114" eb="116">
      <t>セイビ</t>
    </rPh>
    <rPh sb="117" eb="119">
      <t>ケントウ</t>
    </rPh>
    <phoneticPr fontId="5"/>
  </si>
  <si>
    <t>将来負担額は、地方債等の減少、充当可能基金の増額等により、平成21年度から、将来負担額より充当可能財源等の数値が大きくなり、将来負担比率が数値なしとなっている。今後も地方債の新規借入れを抑制し、充当可能基金の積み増しに努める。また、臨時財政対策債を除く、地方債の新規借入れを抑制し、実質公債費比率の維持に努める。</t>
    <rPh sb="0" eb="2">
      <t>ショウライ</t>
    </rPh>
    <rPh sb="2" eb="4">
      <t>フタン</t>
    </rPh>
    <rPh sb="4" eb="5">
      <t>ガク</t>
    </rPh>
    <rPh sb="7" eb="9">
      <t>チホウ</t>
    </rPh>
    <rPh sb="9" eb="10">
      <t>サイ</t>
    </rPh>
    <rPh sb="10" eb="11">
      <t>トウ</t>
    </rPh>
    <rPh sb="12" eb="14">
      <t>ゲンショウ</t>
    </rPh>
    <rPh sb="15" eb="17">
      <t>ジュウトウ</t>
    </rPh>
    <rPh sb="17" eb="19">
      <t>カノウ</t>
    </rPh>
    <rPh sb="19" eb="21">
      <t>キキン</t>
    </rPh>
    <rPh sb="22" eb="24">
      <t>ゾウガク</t>
    </rPh>
    <rPh sb="24" eb="25">
      <t>トウ</t>
    </rPh>
    <rPh sb="29" eb="31">
      <t>ヘイセイ</t>
    </rPh>
    <rPh sb="33" eb="35">
      <t>ネンド</t>
    </rPh>
    <rPh sb="38" eb="40">
      <t>ショウライ</t>
    </rPh>
    <rPh sb="40" eb="42">
      <t>フタン</t>
    </rPh>
    <rPh sb="42" eb="43">
      <t>ガク</t>
    </rPh>
    <rPh sb="45" eb="47">
      <t>ジュウトウ</t>
    </rPh>
    <rPh sb="47" eb="49">
      <t>カノウ</t>
    </rPh>
    <rPh sb="49" eb="51">
      <t>ザイゲン</t>
    </rPh>
    <rPh sb="51" eb="52">
      <t>トウ</t>
    </rPh>
    <rPh sb="53" eb="55">
      <t>スウチ</t>
    </rPh>
    <rPh sb="56" eb="57">
      <t>オオ</t>
    </rPh>
    <rPh sb="62" eb="64">
      <t>ショウライ</t>
    </rPh>
    <rPh sb="64" eb="66">
      <t>フタン</t>
    </rPh>
    <rPh sb="66" eb="68">
      <t>ヒリツ</t>
    </rPh>
    <rPh sb="69" eb="71">
      <t>スウチ</t>
    </rPh>
    <rPh sb="80" eb="82">
      <t>コンゴ</t>
    </rPh>
    <rPh sb="83" eb="86">
      <t>チホウサイ</t>
    </rPh>
    <rPh sb="87" eb="89">
      <t>シンキ</t>
    </rPh>
    <rPh sb="89" eb="90">
      <t>カ</t>
    </rPh>
    <rPh sb="90" eb="91">
      <t>イ</t>
    </rPh>
    <rPh sb="93" eb="95">
      <t>ヨクセイ</t>
    </rPh>
    <rPh sb="97" eb="99">
      <t>ジュウトウ</t>
    </rPh>
    <rPh sb="99" eb="101">
      <t>カノウ</t>
    </rPh>
    <rPh sb="101" eb="103">
      <t>キキン</t>
    </rPh>
    <rPh sb="104" eb="105">
      <t>ツ</t>
    </rPh>
    <rPh sb="106" eb="107">
      <t>マ</t>
    </rPh>
    <rPh sb="109" eb="110">
      <t>ツト</t>
    </rPh>
    <rPh sb="116" eb="118">
      <t>リンジ</t>
    </rPh>
    <rPh sb="118" eb="120">
      <t>ザイセイ</t>
    </rPh>
    <rPh sb="120" eb="122">
      <t>タイサク</t>
    </rPh>
    <rPh sb="122" eb="123">
      <t>サイ</t>
    </rPh>
    <rPh sb="124" eb="125">
      <t>ノゾ</t>
    </rPh>
    <rPh sb="127" eb="130">
      <t>チホウサイ</t>
    </rPh>
    <rPh sb="131" eb="133">
      <t>シンキ</t>
    </rPh>
    <rPh sb="133" eb="135">
      <t>カリイレ</t>
    </rPh>
    <rPh sb="137" eb="139">
      <t>ヨクセイ</t>
    </rPh>
    <rPh sb="141" eb="143">
      <t>ジッシツ</t>
    </rPh>
    <rPh sb="143" eb="146">
      <t>コウサイヒ</t>
    </rPh>
    <rPh sb="146" eb="148">
      <t>ヒリツ</t>
    </rPh>
    <rPh sb="149" eb="151">
      <t>イジ</t>
    </rPh>
    <rPh sb="152" eb="15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</si>
</sst>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extLst>
            <c:ext xmlns:c16="http://schemas.microsoft.com/office/drawing/2014/chart" uri="{C3380CC4-5D6E-409C-BE32-E72D297353CC}">
              <c16:uniqueId val="{00000000-4A14-4E7D-BE85-4FD38269C2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84954</c:v>
                </c:pt>
                <c:pt idx="1">
                  <c:v>47920</c:v>
                </c:pt>
                <c:pt idx="2">
                  <c:v>96421</c:v>
                </c:pt>
                <c:pt idx="3">
                  <c:v>136781</c:v>
                </c:pt>
                <c:pt idx="4">
                  <c:v>84754</c:v>
                </c:pt>
              </c:numCache>
            </c:numRef>
          </c:val>
          <c:smooth val="0"/>
          <c:extLst>
            <c:ext xmlns:c16="http://schemas.microsoft.com/office/drawing/2014/chart" uri="{C3380CC4-5D6E-409C-BE32-E72D297353CC}">
              <c16:uniqueId val="{00000001-4A14-4E7D-BE85-4FD38269C27F}"/>
            </c:ext>
          </c:extLst>
        </c:ser>
        <c:dLbls>
          <c:showLegendKey val="0"/>
          <c:showVal val="0"/>
          <c:showCatName val="0"/>
          <c:showSerName val="0"/>
          <c:showPercent val="0"/>
          <c:showBubbleSize val="0"/>
        </c:dLbls>
        <c:marker val="1"/>
        <c:smooth val="0"/>
        <c:axId val="213209024"/>
        <c:axId val="200124960"/>
      </c:lineChart>
      <c:catAx>
        <c:axId val="21320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124960"/>
        <c:crosses val="autoZero"/>
        <c:auto val="1"/>
        <c:lblAlgn val="ctr"/>
        <c:lblOffset val="100"/>
        <c:tickLblSkip val="1"/>
        <c:tickMarkSkip val="1"/>
        <c:noMultiLvlLbl val="0"/>
      </c:catAx>
      <c:valAx>
        <c:axId val="2001249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20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19.64</c:v>
                </c:pt>
                <c:pt idx="1">
                  <c:v>30.62</c:v>
                </c:pt>
                <c:pt idx="2">
                  <c:v>25.5</c:v>
                </c:pt>
                <c:pt idx="3">
                  <c:v>21.3</c:v>
                </c:pt>
                <c:pt idx="4">
                  <c:v>22.3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35.950000000000003</c:v>
                </c:pt>
                <c:pt idx="1">
                  <c:v>42.7</c:v>
                </c:pt>
                <c:pt idx="2">
                  <c:v>44.09</c:v>
                </c:pt>
                <c:pt idx="3">
                  <c:v>56.37</c:v>
                </c:pt>
                <c:pt idx="4">
                  <c:v>58.95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7749552"/>
        <c:axId val="19784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9.89</c:v>
                </c:pt>
                <c:pt idx="1">
                  <c:v>18</c:v>
                </c:pt>
                <c:pt idx="2">
                  <c:v>-5.92</c:v>
                </c:pt>
                <c:pt idx="3">
                  <c:v>9.34</c:v>
                </c:pt>
                <c:pt idx="4">
                  <c:v>0.26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7749552"/>
        <c:axId val="197841312"/>
      </c:lineChart>
      <c:catAx>
        <c:axId val="21774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841312"/>
        <c:crosses val="autoZero"/>
        <c:auto val="1"/>
        <c:lblAlgn val="ctr"/>
        <c:lblOffset val="100"/>
        <c:tickLblSkip val="1"/>
        <c:tickMarkSkip val="1"/>
        <c:noMultiLvlLbl val="0"/>
      </c:catAx>
      <c:valAx>
        <c:axId val="19784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4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1.75</c:v>
                </c:pt>
                <c:pt idx="2">
                  <c:v>#N/A</c:v>
                </c:pt>
                <c:pt idx="3">
                  <c:v>0</c:v>
                </c:pt>
                <c:pt idx="4">
                  <c:v>#N/A</c:v>
                </c:pt>
                <c:pt idx="5">
                  <c:v>0.01</c:v>
                </c:pt>
                <c:pt idx="6">
                  <c:v>#N/A</c:v>
                </c:pt>
                <c:pt idx="7">
                  <c:v>0.04</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0.03</c:v>
                </c:pt>
                <c:pt idx="6">
                  <c:v>#N/A</c:v>
                </c:pt>
                <c:pt idx="7">
                  <c:v>0.08</c:v>
                </c:pt>
                <c:pt idx="8">
                  <c:v>#N/A</c:v>
                </c:pt>
                <c:pt idx="9">
                  <c:v>0.09</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立科町下水道事業特別会計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0.27</c:v>
                </c:pt>
                <c:pt idx="4">
                  <c:v>#N/A</c:v>
                </c:pt>
                <c:pt idx="5">
                  <c:v>0.28000000000000003</c:v>
                </c:pt>
                <c:pt idx="6">
                  <c:v>#N/A</c:v>
                </c:pt>
                <c:pt idx="7">
                  <c:v>0.04</c:v>
                </c:pt>
                <c:pt idx="8">
                  <c:v>#N/A</c:v>
                </c:pt>
                <c:pt idx="9">
                  <c:v>0.12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0.23</c:v>
                </c:pt>
                <c:pt idx="4">
                  <c:v>#N/A</c:v>
                </c:pt>
                <c:pt idx="5">
                  <c:v>0.56000000000000005</c:v>
                </c:pt>
                <c:pt idx="6">
                  <c:v>#N/A</c:v>
                </c:pt>
                <c:pt idx="7">
                  <c:v>0.3</c:v>
                </c:pt>
                <c:pt idx="8">
                  <c:v>#N/A</c:v>
                </c:pt>
                <c:pt idx="9">
                  <c:v>0.41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0.37</c:v>
                </c:pt>
                <c:pt idx="4">
                  <c:v>#N/A</c:v>
                </c:pt>
                <c:pt idx="5">
                  <c:v>0.95</c:v>
                </c:pt>
                <c:pt idx="6">
                  <c:v>#N/A</c:v>
                </c:pt>
                <c:pt idx="7">
                  <c:v>1.17</c:v>
                </c:pt>
                <c:pt idx="8">
                  <c:v>#N/A</c:v>
                </c:pt>
                <c:pt idx="9">
                  <c:v>1.34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18.239999999999998</c:v>
                </c:pt>
                <c:pt idx="2">
                  <c:v>#N/A</c:v>
                </c:pt>
                <c:pt idx="3">
                  <c:v>16.21</c:v>
                </c:pt>
                <c:pt idx="4">
                  <c:v>#N/A</c:v>
                </c:pt>
                <c:pt idx="5">
                  <c:v>15.93</c:v>
                </c:pt>
                <c:pt idx="6">
                  <c:v>#N/A</c:v>
                </c:pt>
                <c:pt idx="7">
                  <c:v>12.58</c:v>
                </c:pt>
                <c:pt idx="8">
                  <c:v>#N/A</c:v>
                </c:pt>
                <c:pt idx="9">
                  <c:v>11.25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19.55</c:v>
                </c:pt>
                <c:pt idx="2">
                  <c:v>#N/A</c:v>
                </c:pt>
                <c:pt idx="3">
                  <c:v>30.53</c:v>
                </c:pt>
                <c:pt idx="4">
                  <c:v>#N/A</c:v>
                </c:pt>
                <c:pt idx="5">
                  <c:v>25.44</c:v>
                </c:pt>
                <c:pt idx="6">
                  <c:v>#N/A</c:v>
                </c:pt>
                <c:pt idx="7">
                  <c:v>21.21</c:v>
                </c:pt>
                <c:pt idx="8">
                  <c:v>#N/A</c:v>
                </c:pt>
                <c:pt idx="9">
                  <c:v>22.33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16.14</c:v>
                </c:pt>
                <c:pt idx="2">
                  <c:v>#N/A</c:v>
                </c:pt>
                <c:pt idx="3">
                  <c:v>17.489999999999998</c:v>
                </c:pt>
                <c:pt idx="4">
                  <c:v>#N/A</c:v>
                </c:pt>
                <c:pt idx="5">
                  <c:v>19.47</c:v>
                </c:pt>
                <c:pt idx="6">
                  <c:v>#N/A</c:v>
                </c:pt>
                <c:pt idx="7">
                  <c:v>20.99</c:v>
                </c:pt>
                <c:pt idx="8">
                  <c:v>#N/A</c:v>
                </c:pt>
                <c:pt idx="9">
                  <c:v>24.18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0.13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0092072"/>
        <c:axId val="216640440"/>
      </c:barChart>
      <c:catAx>
        <c:axId val="2000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640440"/>
        <c:crosses val="autoZero"/>
        <c:auto val="1"/>
        <c:lblAlgn val="ctr"/>
        <c:lblOffset val="100"/>
        <c:tickLblSkip val="1"/>
        <c:tickMarkSkip val="1"/>
        <c:noMultiLvlLbl val="0"/>
      </c:catAx>
      <c:valAx>
        <c:axId val="216640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92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606</c:v>
                </c:pt>
                <c:pt idx="5">
                  <c:v>594</c:v>
                </c:pt>
                <c:pt idx="8">
                  <c:v>571</c:v>
                </c:pt>
                <c:pt idx="11">
                  <c:v>528</c:v>
                </c:pt>
                <c:pt idx="14">
                  <c:v>423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103</c:v>
                </c:pt>
                <c:pt idx="3">
                  <c:v>100</c:v>
                </c:pt>
                <c:pt idx="6">
                  <c:v>94</c:v>
                </c:pt>
                <c:pt idx="9">
                  <c:v>76</c:v>
                </c:pt>
                <c:pt idx="12">
                  <c:v>79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254</c:v>
                </c:pt>
                <c:pt idx="3">
                  <c:v>244</c:v>
                </c:pt>
                <c:pt idx="6">
                  <c:v>252</c:v>
                </c:pt>
                <c:pt idx="9">
                  <c:v>238</c:v>
                </c:pt>
                <c:pt idx="12">
                  <c:v>260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360</c:v>
                </c:pt>
                <c:pt idx="3">
                  <c:v>346</c:v>
                </c:pt>
                <c:pt idx="6">
                  <c:v>315</c:v>
                </c:pt>
                <c:pt idx="9">
                  <c:v>328</c:v>
                </c:pt>
                <c:pt idx="12">
                  <c:v>294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0234584"/>
        <c:axId val="21629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113</c:v>
                </c:pt>
                <c:pt idx="2">
                  <c:v>#N/A</c:v>
                </c:pt>
                <c:pt idx="3">
                  <c:v>#N/A</c:v>
                </c:pt>
                <c:pt idx="4">
                  <c:v>97</c:v>
                </c:pt>
                <c:pt idx="5">
                  <c:v>#N/A</c:v>
                </c:pt>
                <c:pt idx="6">
                  <c:v>#N/A</c:v>
                </c:pt>
                <c:pt idx="7">
                  <c:v>90</c:v>
                </c:pt>
                <c:pt idx="8">
                  <c:v>#N/A</c:v>
                </c:pt>
                <c:pt idx="9">
                  <c:v>#N/A</c:v>
                </c:pt>
                <c:pt idx="10">
                  <c:v>114</c:v>
                </c:pt>
                <c:pt idx="11">
                  <c:v>#N/A</c:v>
                </c:pt>
                <c:pt idx="12">
                  <c:v>#N/A</c:v>
                </c:pt>
                <c:pt idx="13">
                  <c:v>210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0234584"/>
        <c:axId val="216290928"/>
      </c:lineChart>
      <c:catAx>
        <c:axId val="20023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90928"/>
        <c:crosses val="autoZero"/>
        <c:auto val="1"/>
        <c:lblAlgn val="ctr"/>
        <c:lblOffset val="100"/>
        <c:tickLblSkip val="1"/>
        <c:tickMarkSkip val="1"/>
        <c:noMultiLvlLbl val="0"/>
      </c:catAx>
      <c:valAx>
        <c:axId val="21629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3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4401</c:v>
                </c:pt>
                <c:pt idx="5">
                  <c:v>4203</c:v>
                </c:pt>
                <c:pt idx="8">
                  <c:v>4079</c:v>
                </c:pt>
                <c:pt idx="11">
                  <c:v>4147</c:v>
                </c:pt>
                <c:pt idx="14">
                  <c:v>4007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c:v>
                </c:pt>
                <c:pt idx="5">
                  <c:v>23</c:v>
                </c:pt>
                <c:pt idx="8">
                  <c:v>18</c:v>
                </c:pt>
                <c:pt idx="11">
                  <c:v>14</c:v>
                </c:pt>
                <c:pt idx="14">
                  <c:v>11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3976</c:v>
                </c:pt>
                <c:pt idx="5">
                  <c:v>3859</c:v>
                </c:pt>
                <c:pt idx="8">
                  <c:v>3923</c:v>
                </c:pt>
                <c:pt idx="11">
                  <c:v>4340</c:v>
                </c:pt>
                <c:pt idx="14">
                  <c:v>4523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140</c:v>
                </c:pt>
                <c:pt idx="6">
                  <c:v>420</c:v>
                </c:pt>
                <c:pt idx="9">
                  <c:v>190</c:v>
                </c:pt>
                <c:pt idx="12">
                  <c:v>190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1176</c:v>
                </c:pt>
                <c:pt idx="3">
                  <c:v>1151</c:v>
                </c:pt>
                <c:pt idx="6">
                  <c:v>1155</c:v>
                </c:pt>
                <c:pt idx="9">
                  <c:v>1127</c:v>
                </c:pt>
                <c:pt idx="12">
                  <c:v>1123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709</c:v>
                </c:pt>
                <c:pt idx="3">
                  <c:v>635</c:v>
                </c:pt>
                <c:pt idx="6">
                  <c:v>595</c:v>
                </c:pt>
                <c:pt idx="9">
                  <c:v>552</c:v>
                </c:pt>
                <c:pt idx="12">
                  <c:v>482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2680</c:v>
                </c:pt>
                <c:pt idx="3">
                  <c:v>2480</c:v>
                </c:pt>
                <c:pt idx="6">
                  <c:v>2321</c:v>
                </c:pt>
                <c:pt idx="9">
                  <c:v>2107</c:v>
                </c:pt>
                <c:pt idx="12">
                  <c:v>1986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2833</c:v>
                </c:pt>
                <c:pt idx="3">
                  <c:v>2717</c:v>
                </c:pt>
                <c:pt idx="6">
                  <c:v>2741</c:v>
                </c:pt>
                <c:pt idx="9">
                  <c:v>2965</c:v>
                </c:pt>
                <c:pt idx="12">
                  <c:v>2945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976672"/>
        <c:axId val="22397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976672"/>
        <c:axId val="223977056"/>
      </c:lineChart>
      <c:catAx>
        <c:axId val="2239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977056"/>
        <c:crosses val="autoZero"/>
        <c:auto val="1"/>
        <c:lblAlgn val="ctr"/>
        <c:lblOffset val="100"/>
        <c:tickLblSkip val="1"/>
        <c:tickMarkSkip val="1"/>
        <c:noMultiLvlLbl val="0"/>
      </c:catAx>
      <c:valAx>
        <c:axId val="22397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9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{F15E154F-2A31-44D0-9301-C35CB40BC976}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{A801EB3F-AEE7-4114-BC9E-A5E75C37E0CB}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{75B6A63E-DF82-4C0C-AA68-B959E1A7082E}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{3FC9864C-529F-4FE6-BA58-AB73B95EA703}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{9F6BB7F4-586B-4D4E-8DF7-40165700CECC}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33.700000000000003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{25A5F154-BD3B-49DA-936E-AE97655DD176}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{C2E8EF57-69BA-41F6-9B96-03E913DDE0D2}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{F85FAD97-99CF-4702-A262-B8447F3860E5}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{4141DA2C-4ABC-4532-ACB7-EB84A187AAB9}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{AC7C2257-DFD2-46A6-9349-839277BB3405}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1910712"/>
        <c:axId val="197677920"/>
      </c:scatterChart>
      <c:valAx>
        <c:axId val="21191071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677920"/>
        <c:crosses val="autoZero"/>
        <c:crossBetween val="midCat"/>
      </c:valAx>
      <c:valAx>
        <c:axId val="197677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910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{738F2004-49C8-4847-9C0B-CC8CC5234E16}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{4D4F87B9-4801-46DF-BF8F-63B4D0A243F9}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{0FBE028D-55E7-4282-B875-CA17D61096DE}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{B05B5D67-4A20-4855-A059-A724A8BFFA5A}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{2EB9DF2D-1455-4A86-84AF-AF3A06052097}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4.5999999999999996</c:v>
                </c:pt>
                <c:pt idx="2">
                  <c:v>4.3</c:v>
                </c:pt>
                <c:pt idx="3">
                  <c:v>4.3</c:v>
                </c:pt>
                <c:pt idx="4">
                  <c:v>5.8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{708CFE3E-20F8-46DE-9E27-84A6D5A27243}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{02AC3111-AD63-4403-97C9-32679318915B}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{69E84682-C9FB-4F3B-9D30-DE9840CFFFB3}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{23A4614A-91CC-4F71-9FA7-4AE3B71371FF}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{9617F48D-CFBE-4AD1-A0C8-44D4E947BDC1}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8186576"/>
        <c:axId val="213507616"/>
      </c:scatterChart>
      <c:valAx>
        <c:axId val="218186576"/>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507616"/>
        <c:crosses val="autoZero"/>
        <c:crossBetween val="midCat"/>
      </c:valAx>
      <c:valAx>
        <c:axId val="21350761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86576"/>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元利償還金は、平成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年度及び平成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年度に、公的資金補償金免除繰上償還を実施し、また、地方債の新規借入れを抑制していることから減少傾向である。</a:t>
          </a:r>
          <a:endParaRPr lang="ja-JP" altLang="ja-JP" sz="1200">
            <a:effectLst/>
          </a:endParaRPr>
        </a:p>
        <a:p>
          <a:r>
            <a:rPr kumimoji="1" lang="ja-JP" altLang="ja-JP" sz="1200">
              <a:solidFill>
                <a:schemeClr val="dk1"/>
              </a:solidFill>
              <a:effectLst/>
              <a:latin typeface="+mn-lt"/>
              <a:ea typeface="+mn-ea"/>
              <a:cs typeface="+mn-cs"/>
            </a:rPr>
            <a:t>公営企業債の元利償還金は、</a:t>
          </a:r>
          <a:r>
            <a:rPr kumimoji="1" lang="ja-JP" altLang="en-US" sz="1200">
              <a:solidFill>
                <a:schemeClr val="dk1"/>
              </a:solidFill>
              <a:effectLst/>
              <a:latin typeface="+mn-lt"/>
              <a:ea typeface="+mn-ea"/>
              <a:cs typeface="+mn-cs"/>
            </a:rPr>
            <a:t>下水道事業（公営企業会計適用債）で新規に借り入れをおこなったため増加した。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水道事業では、施設の老朽化が進んでおり、今後、施設の大規模改修等において、起債が見込まれている。</a:t>
          </a:r>
          <a:endParaRPr lang="ja-JP" altLang="ja-JP" sz="1200">
            <a:effectLst/>
          </a:endParaRPr>
        </a:p>
        <a:p>
          <a:r>
            <a:rPr kumimoji="1" lang="ja-JP" altLang="ja-JP" sz="1200">
              <a:solidFill>
                <a:schemeClr val="dk1"/>
              </a:solidFill>
              <a:effectLst/>
              <a:latin typeface="+mn-lt"/>
              <a:ea typeface="+mn-ea"/>
              <a:cs typeface="+mn-cs"/>
            </a:rPr>
            <a:t>算入公債費等は、臨時財政対策債を除く地方債の新規借入れを抑制していることから減少する見込みである。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将来負担額は、地方債等の減少、充当可能基金の増額等により、平成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年度から、将来負担額より充当可能財源等の数値が大きくなり、将来負担比率が数値なしとなっている。</a:t>
          </a:r>
          <a:endParaRPr lang="ja-JP" altLang="ja-JP" sz="1200">
            <a:effectLst/>
          </a:endParaRPr>
        </a:p>
        <a:p>
          <a:r>
            <a:rPr kumimoji="1" lang="ja-JP" altLang="ja-JP" sz="1200" b="0" i="0" baseline="0">
              <a:solidFill>
                <a:schemeClr val="dk1"/>
              </a:solidFill>
              <a:effectLst/>
              <a:latin typeface="+mn-lt"/>
              <a:ea typeface="+mn-ea"/>
              <a:cs typeface="+mn-cs"/>
            </a:rPr>
            <a:t>今後も、地方債の新規借入れを抑制し、充当可能基金の積み増しに努める。</a:t>
          </a:r>
          <a:endParaRPr kumimoji="1" lang="en-US" altLang="ja-JP" sz="1200" b="0" i="0" baseline="0">
            <a:solidFill>
              <a:schemeClr val="dk1"/>
            </a:solidFill>
            <a:effectLst/>
            <a:latin typeface="+mn-lt"/>
            <a:ea typeface="+mn-ea"/>
            <a:cs typeface="+mn-cs"/>
          </a:endParaRPr>
        </a:p>
        <a:p>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有形固定資産減価償却率は、他と比較すると低いが、老朽化が進んでおり改修が必要な施設は少なくない。今後は、公共施設等総合管理計画等を基に、統廃合も含めた施設整備の検討を進めていく。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14182</xdr:rowOff>
    </xdr:from>
    <xdr:to>
      <xdr:col>3</xdr:col>
      <xdr:colOff>1170940</xdr:colOff>
      <xdr:row>32</xdr:row>
      <xdr:rowOff>81703</xdr:rowOff>
    </xdr:to>
    <xdr:cxnSp macro="">
      <xdr:nvCxnSpPr>
        <xdr:cNvPr id="70" name="直線コネクタ 69"/>
        <xdr:cNvCxnSpPr/>
      </xdr:nvCxnSpPr>
      <xdr:spPr>
        <a:xfrm flipV="1">
          <a:off x="4760595" y="5424382"/>
          <a:ext cx="1270" cy="92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85530</xdr:rowOff>
    </xdr:from>
    <xdr:ext cx="405111" cy="259045"/>
    <xdr:sp macro="" textlink="">
      <xdr:nvSpPr>
        <xdr:cNvPr id="71" name="有形固定資産減価償却率最小値テキスト"/>
        <xdr:cNvSpPr txBox="1"/>
      </xdr:nvSpPr>
      <xdr:spPr>
        <a:xfrm>
          <a:off x="4813300" y="635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32</xdr:row>
      <xdr:rowOff>81703</xdr:rowOff>
    </xdr:from>
    <xdr:to>
      <xdr:col>3</xdr:col>
      <xdr:colOff>1260475</xdr:colOff>
      <xdr:row>32</xdr:row>
      <xdr:rowOff>81703</xdr:rowOff>
    </xdr:to>
    <xdr:cxnSp macro="">
      <xdr:nvCxnSpPr>
        <xdr:cNvPr id="72" name="直線コネクタ 71"/>
        <xdr:cNvCxnSpPr/>
      </xdr:nvCxnSpPr>
      <xdr:spPr>
        <a:xfrm>
          <a:off x="4673600" y="63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132309</xdr:rowOff>
    </xdr:from>
    <xdr:ext cx="405111" cy="259045"/>
    <xdr:sp macro="" textlink="">
      <xdr:nvSpPr>
        <xdr:cNvPr id="73" name="有形固定資産減価償却率最大値テキスト"/>
        <xdr:cNvSpPr txBox="1"/>
      </xdr:nvSpPr>
      <xdr:spPr>
        <a:xfrm>
          <a:off x="4813300" y="51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14182</xdr:rowOff>
    </xdr:from>
    <xdr:to>
      <xdr:col>3</xdr:col>
      <xdr:colOff>1260475</xdr:colOff>
      <xdr:row>27</xdr:row>
      <xdr:rowOff>14182</xdr:rowOff>
    </xdr:to>
    <xdr:cxnSp macro="">
      <xdr:nvCxnSpPr>
        <xdr:cNvPr id="74" name="直線コネクタ 73"/>
        <xdr:cNvCxnSpPr/>
      </xdr:nvCxnSpPr>
      <xdr:spPr>
        <a:xfrm>
          <a:off x="4673600" y="542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5"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6" name="フローチャート : 判断 75"/>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37888</xdr:rowOff>
    </xdr:from>
    <xdr:to>
      <xdr:col>3</xdr:col>
      <xdr:colOff>511175</xdr:colOff>
      <xdr:row>29</xdr:row>
      <xdr:rowOff>139488</xdr:rowOff>
    </xdr:to>
    <xdr:sp macro="" textlink="">
      <xdr:nvSpPr>
        <xdr:cNvPr id="77" name="フローチャート : 判断 76"/>
        <xdr:cNvSpPr/>
      </xdr:nvSpPr>
      <xdr:spPr>
        <a:xfrm>
          <a:off x="4000500" y="579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129329</xdr:rowOff>
    </xdr:from>
    <xdr:to>
      <xdr:col>3</xdr:col>
      <xdr:colOff>511175</xdr:colOff>
      <xdr:row>34</xdr:row>
      <xdr:rowOff>59479</xdr:rowOff>
    </xdr:to>
    <xdr:sp macro="" textlink="">
      <xdr:nvSpPr>
        <xdr:cNvPr id="83" name="円/楕円 82"/>
        <xdr:cNvSpPr/>
      </xdr:nvSpPr>
      <xdr:spPr>
        <a:xfrm>
          <a:off x="4000500" y="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156015</xdr:rowOff>
    </xdr:from>
    <xdr:ext cx="405111" cy="259045"/>
    <xdr:sp macro="" textlink="">
      <xdr:nvSpPr>
        <xdr:cNvPr id="84" name="n_1aveValue有形固定資産減価償却率"/>
        <xdr:cNvSpPr txBox="1"/>
      </xdr:nvSpPr>
      <xdr:spPr>
        <a:xfrm>
          <a:off x="3836043"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50606</xdr:rowOff>
    </xdr:from>
    <xdr:ext cx="405111" cy="259045"/>
    <xdr:sp macro="" textlink="">
      <xdr:nvSpPr>
        <xdr:cNvPr id="85" name="n_1mainValue有形固定資産減価償却率"/>
        <xdr:cNvSpPr txBox="1"/>
      </xdr:nvSpPr>
      <xdr:spPr>
        <a:xfrm>
          <a:off x="3836043" y="666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144599</xdr:rowOff>
    </xdr:from>
    <xdr:to>
      <xdr:col>5</xdr:col>
      <xdr:colOff>409575</xdr:colOff>
      <xdr:row>38</xdr:row>
      <xdr:rowOff>74749</xdr:rowOff>
    </xdr:to>
    <xdr:sp macro="" textlink="">
      <xdr:nvSpPr>
        <xdr:cNvPr id="72" name="円/楕円 71"/>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73" name="n_1aveValue【道路】&#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65876</xdr:rowOff>
    </xdr:from>
    <xdr:ext cx="405111" cy="259045"/>
    <xdr:sp macro="" textlink="">
      <xdr:nvSpPr>
        <xdr:cNvPr id="74" name="n_1mainValue【道路】&#10;有形固定資産減価償却率"/>
        <xdr:cNvSpPr txBox="1"/>
      </xdr:nvSpPr>
      <xdr:spPr>
        <a:xfrm>
          <a:off x="3582043"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5" name="フローチャート : 判断 104"/>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152140</xdr:rowOff>
    </xdr:from>
    <xdr:to>
      <xdr:col>14</xdr:col>
      <xdr:colOff>79375</xdr:colOff>
      <xdr:row>37</xdr:row>
      <xdr:rowOff>82290</xdr:rowOff>
    </xdr:to>
    <xdr:sp macro="" textlink="">
      <xdr:nvSpPr>
        <xdr:cNvPr id="111" name="円/楕円 110"/>
        <xdr:cNvSpPr/>
      </xdr:nvSpPr>
      <xdr:spPr>
        <a:xfrm>
          <a:off x="9588500" y="63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88206</xdr:rowOff>
    </xdr:from>
    <xdr:ext cx="534377" cy="259045"/>
    <xdr:sp macro="" textlink="">
      <xdr:nvSpPr>
        <xdr:cNvPr id="112"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73417</xdr:rowOff>
    </xdr:from>
    <xdr:ext cx="534377" cy="259045"/>
    <xdr:sp macro="" textlink="">
      <xdr:nvSpPr>
        <xdr:cNvPr id="113" name="n_1mainValue【道路】&#10;一人当たり延長"/>
        <xdr:cNvSpPr txBox="1"/>
      </xdr:nvSpPr>
      <xdr:spPr>
        <a:xfrm>
          <a:off x="9359410" y="64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154" name="直線コネクタ 153"/>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155"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156" name="直線コネクタ 155"/>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7"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8" name="直線コネクタ 1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159"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160" name="フローチャート : 判断 159"/>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149225</xdr:rowOff>
    </xdr:from>
    <xdr:to>
      <xdr:col>5</xdr:col>
      <xdr:colOff>409575</xdr:colOff>
      <xdr:row>82</xdr:row>
      <xdr:rowOff>79375</xdr:rowOff>
    </xdr:to>
    <xdr:sp macro="" textlink="">
      <xdr:nvSpPr>
        <xdr:cNvPr id="161" name="フローチャート : 判断 160"/>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53975</xdr:rowOff>
    </xdr:from>
    <xdr:to>
      <xdr:col>5</xdr:col>
      <xdr:colOff>409575</xdr:colOff>
      <xdr:row>84</xdr:row>
      <xdr:rowOff>155575</xdr:rowOff>
    </xdr:to>
    <xdr:sp macro="" textlink="">
      <xdr:nvSpPr>
        <xdr:cNvPr id="167" name="円/楕円 166"/>
        <xdr:cNvSpPr/>
      </xdr:nvSpPr>
      <xdr:spPr>
        <a:xfrm>
          <a:off x="3746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95902</xdr:rowOff>
    </xdr:from>
    <xdr:ext cx="405111" cy="259045"/>
    <xdr:sp macro="" textlink="">
      <xdr:nvSpPr>
        <xdr:cNvPr id="168" name="n_1aveValue【公営住宅】&#10;有形固定資産減価償却率"/>
        <xdr:cNvSpPr txBox="1"/>
      </xdr:nvSpPr>
      <xdr:spPr>
        <a:xfrm>
          <a:off x="3582043"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146702</xdr:rowOff>
    </xdr:from>
    <xdr:ext cx="405111" cy="259045"/>
    <xdr:sp macro="" textlink="">
      <xdr:nvSpPr>
        <xdr:cNvPr id="169" name="n_1mainValue【公営住宅】&#10;有形固定資産減価償却率"/>
        <xdr:cNvSpPr txBox="1"/>
      </xdr:nvSpPr>
      <xdr:spPr>
        <a:xfrm>
          <a:off x="3582043"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0" name="直線コネクタ 1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1" name="テキスト ボックス 1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2" name="直線コネクタ 1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3" name="テキスト ボックス 1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4" name="直線コネクタ 1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5" name="テキスト ボックス 1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6" name="直線コネクタ 1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7" name="テキスト ボックス 1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8" name="直線コネクタ 1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9" name="テキスト ボックス 1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193" name="直線コネクタ 19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19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195" name="直線コネクタ 19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19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197" name="直線コネクタ 19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19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199" name="フローチャート : 判断 19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98933</xdr:rowOff>
    </xdr:from>
    <xdr:to>
      <xdr:col>14</xdr:col>
      <xdr:colOff>79375</xdr:colOff>
      <xdr:row>81</xdr:row>
      <xdr:rowOff>29083</xdr:rowOff>
    </xdr:to>
    <xdr:sp macro="" textlink="">
      <xdr:nvSpPr>
        <xdr:cNvPr id="200" name="フローチャート : 判断 199"/>
        <xdr:cNvSpPr/>
      </xdr:nvSpPr>
      <xdr:spPr>
        <a:xfrm>
          <a:off x="9588500" y="138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47498</xdr:rowOff>
    </xdr:from>
    <xdr:to>
      <xdr:col>14</xdr:col>
      <xdr:colOff>79375</xdr:colOff>
      <xdr:row>79</xdr:row>
      <xdr:rowOff>149098</xdr:rowOff>
    </xdr:to>
    <xdr:sp macro="" textlink="">
      <xdr:nvSpPr>
        <xdr:cNvPr id="206" name="円/楕円 205"/>
        <xdr:cNvSpPr/>
      </xdr:nvSpPr>
      <xdr:spPr>
        <a:xfrm>
          <a:off x="9588500" y="135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20210</xdr:rowOff>
    </xdr:from>
    <xdr:ext cx="469744" cy="259045"/>
    <xdr:sp macro="" textlink="">
      <xdr:nvSpPr>
        <xdr:cNvPr id="207" name="n_1aveValue【公営住宅】&#10;一人当たり面積"/>
        <xdr:cNvSpPr txBox="1"/>
      </xdr:nvSpPr>
      <xdr:spPr>
        <a:xfrm>
          <a:off x="9391727" y="1390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165625</xdr:rowOff>
    </xdr:from>
    <xdr:ext cx="469744" cy="259045"/>
    <xdr:sp macro="" textlink="">
      <xdr:nvSpPr>
        <xdr:cNvPr id="208" name="n_1mainValue【公営住宅】&#10;一人当たり面積"/>
        <xdr:cNvSpPr txBox="1"/>
      </xdr:nvSpPr>
      <xdr:spPr>
        <a:xfrm>
          <a:off x="93917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7" name="正方形/長方形 2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8" name="正方形/長方形 2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9" name="正方形/長方形 2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0" name="正方形/長方形 2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1" name="正方形/長方形 2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2" name="正方形/長方形 2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3" name="正方形/長方形 2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4" name="正方形/長方形 22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3" name="テキスト ボックス 2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4" name="直線コネクタ 2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6" name="テキスト ボックス 2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250" name="直線コネクタ 249"/>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251"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52" name="直線コネクタ 251"/>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253"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254" name="直線コネクタ 25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255"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256" name="フローチャート : 判断 25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257" name="フローチャート : 判断 256"/>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159294</xdr:rowOff>
    </xdr:from>
    <xdr:to>
      <xdr:col>22</xdr:col>
      <xdr:colOff>415925</xdr:colOff>
      <xdr:row>41</xdr:row>
      <xdr:rowOff>89444</xdr:rowOff>
    </xdr:to>
    <xdr:sp macro="" textlink="">
      <xdr:nvSpPr>
        <xdr:cNvPr id="263" name="円/楕円 262"/>
        <xdr:cNvSpPr/>
      </xdr:nvSpPr>
      <xdr:spPr>
        <a:xfrm>
          <a:off x="15430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92908</xdr:rowOff>
    </xdr:from>
    <xdr:ext cx="405111" cy="259045"/>
    <xdr:sp macro="" textlink="">
      <xdr:nvSpPr>
        <xdr:cNvPr id="264" name="n_1aveValue【認定こども園・幼稚園・保育所】&#10;有形固定資産減価償却率"/>
        <xdr:cNvSpPr txBox="1"/>
      </xdr:nvSpPr>
      <xdr:spPr>
        <a:xfrm>
          <a:off x="15266043"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80571</xdr:rowOff>
    </xdr:from>
    <xdr:ext cx="405111" cy="259045"/>
    <xdr:sp macro="" textlink="">
      <xdr:nvSpPr>
        <xdr:cNvPr id="265" name="n_1mainValue【認定こども園・幼稚園・保育所】&#10;有形固定資産減価償却率"/>
        <xdr:cNvSpPr txBox="1"/>
      </xdr:nvSpPr>
      <xdr:spPr>
        <a:xfrm>
          <a:off x="15266043"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7" name="テキスト ボックス 2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9" name="テキスト ボックス 2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81" name="テキスト ボックス 2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83" name="テキスト ボックス 2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5" name="テキスト ボックス 2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7" name="テキスト ボックス 2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289" name="直線コネクタ 288"/>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290"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291" name="直線コネクタ 290"/>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292"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293" name="直線コネクタ 292"/>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294"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295" name="フローチャート : 判断 294"/>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67310</xdr:rowOff>
    </xdr:from>
    <xdr:to>
      <xdr:col>31</xdr:col>
      <xdr:colOff>85725</xdr:colOff>
      <xdr:row>34</xdr:row>
      <xdr:rowOff>168910</xdr:rowOff>
    </xdr:to>
    <xdr:sp macro="" textlink="">
      <xdr:nvSpPr>
        <xdr:cNvPr id="296" name="フローチャート : 判断 295"/>
        <xdr:cNvSpPr/>
      </xdr:nvSpPr>
      <xdr:spPr>
        <a:xfrm>
          <a:off x="21272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82550</xdr:rowOff>
    </xdr:from>
    <xdr:to>
      <xdr:col>31</xdr:col>
      <xdr:colOff>85725</xdr:colOff>
      <xdr:row>37</xdr:row>
      <xdr:rowOff>12700</xdr:rowOff>
    </xdr:to>
    <xdr:sp macro="" textlink="">
      <xdr:nvSpPr>
        <xdr:cNvPr id="302" name="円/楕円 301"/>
        <xdr:cNvSpPr/>
      </xdr:nvSpPr>
      <xdr:spPr>
        <a:xfrm>
          <a:off x="2127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13987</xdr:rowOff>
    </xdr:from>
    <xdr:ext cx="469744" cy="259045"/>
    <xdr:sp macro="" textlink="">
      <xdr:nvSpPr>
        <xdr:cNvPr id="303" name="n_1aveValue【認定こども園・幼稚園・保育所】&#10;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3827</xdr:rowOff>
    </xdr:from>
    <xdr:ext cx="469744" cy="259045"/>
    <xdr:sp macro="" textlink="">
      <xdr:nvSpPr>
        <xdr:cNvPr id="304" name="n_1mainValue【認定こども園・幼稚園・保育所】&#10;一人当たり面積"/>
        <xdr:cNvSpPr txBox="1"/>
      </xdr:nvSpPr>
      <xdr:spPr>
        <a:xfrm>
          <a:off x="2107572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5" name="テキスト ボックス 3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6" name="直線コネクタ 3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7" name="テキスト ボックス 3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8" name="直線コネクタ 3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9" name="テキスト ボックス 3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0" name="直線コネクタ 3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21" name="テキスト ボックス 3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22" name="直線コネクタ 3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23" name="テキスト ボックス 3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5" name="テキスト ボックス 3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27" name="直線コネクタ 326"/>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28"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29" name="直線コネクタ 328"/>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30"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31" name="直線コネクタ 330"/>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32"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33" name="フローチャート : 判断 332"/>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334" name="フローチャート : 判断 333"/>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17780</xdr:rowOff>
    </xdr:from>
    <xdr:to>
      <xdr:col>22</xdr:col>
      <xdr:colOff>415925</xdr:colOff>
      <xdr:row>57</xdr:row>
      <xdr:rowOff>119380</xdr:rowOff>
    </xdr:to>
    <xdr:sp macro="" textlink="">
      <xdr:nvSpPr>
        <xdr:cNvPr id="340" name="円/楕円 339"/>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78503</xdr:rowOff>
    </xdr:from>
    <xdr:ext cx="405111" cy="259045"/>
    <xdr:sp macro="" textlink="">
      <xdr:nvSpPr>
        <xdr:cNvPr id="341" name="n_1aveValue【学校施設】&#10;有形固定資産減価償却率"/>
        <xdr:cNvSpPr txBox="1"/>
      </xdr:nvSpPr>
      <xdr:spPr>
        <a:xfrm>
          <a:off x="15266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135907</xdr:rowOff>
    </xdr:from>
    <xdr:ext cx="405111" cy="259045"/>
    <xdr:sp macro="" textlink="">
      <xdr:nvSpPr>
        <xdr:cNvPr id="342" name="n_1mainValue【学校施設】&#10;有形固定資産減価償却率"/>
        <xdr:cNvSpPr txBox="1"/>
      </xdr:nvSpPr>
      <xdr:spPr>
        <a:xfrm>
          <a:off x="15266043"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354" name="直線コネクタ 35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355" name="テキスト ボックス 35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6" name="直線コネクタ 3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7" name="テキスト ボックス 3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358" name="直線コネクタ 35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359" name="テキスト ボックス 35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363" name="直線コネクタ 362"/>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364"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365" name="直線コネクタ 364"/>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366"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367" name="直線コネクタ 366"/>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155656</xdr:rowOff>
    </xdr:from>
    <xdr:ext cx="469744" cy="259045"/>
    <xdr:sp macro="" textlink="">
      <xdr:nvSpPr>
        <xdr:cNvPr id="368" name="【学校施設】&#10;一人当たり面積平均値テキスト"/>
        <xdr:cNvSpPr txBox="1"/>
      </xdr:nvSpPr>
      <xdr:spPr>
        <a:xfrm>
          <a:off x="22250400" y="1009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369" name="フローチャート : 判断 368"/>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156655</xdr:rowOff>
    </xdr:from>
    <xdr:to>
      <xdr:col>31</xdr:col>
      <xdr:colOff>85725</xdr:colOff>
      <xdr:row>56</xdr:row>
      <xdr:rowOff>86805</xdr:rowOff>
    </xdr:to>
    <xdr:sp macro="" textlink="">
      <xdr:nvSpPr>
        <xdr:cNvPr id="370" name="フローチャート : 判断 369"/>
        <xdr:cNvSpPr/>
      </xdr:nvSpPr>
      <xdr:spPr>
        <a:xfrm>
          <a:off x="21272500" y="95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100076</xdr:rowOff>
    </xdr:from>
    <xdr:to>
      <xdr:col>31</xdr:col>
      <xdr:colOff>85725</xdr:colOff>
      <xdr:row>61</xdr:row>
      <xdr:rowOff>30226</xdr:rowOff>
    </xdr:to>
    <xdr:sp macro="" textlink="">
      <xdr:nvSpPr>
        <xdr:cNvPr id="376" name="円/楕円 375"/>
        <xdr:cNvSpPr/>
      </xdr:nvSpPr>
      <xdr:spPr>
        <a:xfrm>
          <a:off x="21272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103332</xdr:rowOff>
    </xdr:from>
    <xdr:ext cx="469744" cy="259045"/>
    <xdr:sp macro="" textlink="">
      <xdr:nvSpPr>
        <xdr:cNvPr id="377" name="n_1aveValue【学校施設】&#10;一人当たり面積"/>
        <xdr:cNvSpPr txBox="1"/>
      </xdr:nvSpPr>
      <xdr:spPr>
        <a:xfrm>
          <a:off x="21075727" y="93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21353</xdr:rowOff>
    </xdr:from>
    <xdr:ext cx="469744" cy="259045"/>
    <xdr:sp macro="" textlink="">
      <xdr:nvSpPr>
        <xdr:cNvPr id="378" name="n_1mainValue【学校施設】&#10;一人当たり面積"/>
        <xdr:cNvSpPr txBox="1"/>
      </xdr:nvSpPr>
      <xdr:spPr>
        <a:xfrm>
          <a:off x="21075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9" name="テキスト ボックス 3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391" name="テキスト ボックス 39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01" name="テキスト ボックス 40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03" name="テキスト ボックス 40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165463</xdr:rowOff>
    </xdr:from>
    <xdr:to>
      <xdr:col>23</xdr:col>
      <xdr:colOff>516889</xdr:colOff>
      <xdr:row>82</xdr:row>
      <xdr:rowOff>83820</xdr:rowOff>
    </xdr:to>
    <xdr:cxnSp macro="">
      <xdr:nvCxnSpPr>
        <xdr:cNvPr id="405" name="直線コネクタ 404"/>
        <xdr:cNvCxnSpPr/>
      </xdr:nvCxnSpPr>
      <xdr:spPr>
        <a:xfrm flipV="1">
          <a:off x="16318864" y="13195663"/>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87647</xdr:rowOff>
    </xdr:from>
    <xdr:ext cx="405111" cy="259045"/>
    <xdr:sp macro="" textlink="">
      <xdr:nvSpPr>
        <xdr:cNvPr id="406" name="【児童館】&#10;有形固定資産減価償却率最小値テキスト"/>
        <xdr:cNvSpPr txBox="1"/>
      </xdr:nvSpPr>
      <xdr:spPr>
        <a:xfrm>
          <a:off x="164084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82</xdr:row>
      <xdr:rowOff>83820</xdr:rowOff>
    </xdr:from>
    <xdr:to>
      <xdr:col>23</xdr:col>
      <xdr:colOff>606425</xdr:colOff>
      <xdr:row>82</xdr:row>
      <xdr:rowOff>83820</xdr:rowOff>
    </xdr:to>
    <xdr:cxnSp macro="">
      <xdr:nvCxnSpPr>
        <xdr:cNvPr id="407" name="直線コネクタ 406"/>
        <xdr:cNvCxnSpPr/>
      </xdr:nvCxnSpPr>
      <xdr:spPr>
        <a:xfrm>
          <a:off x="16230600" y="1414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112140</xdr:rowOff>
    </xdr:from>
    <xdr:ext cx="405111" cy="259045"/>
    <xdr:sp macro="" textlink="">
      <xdr:nvSpPr>
        <xdr:cNvPr id="408" name="【児童館】&#10;有形固定資産減価償却率最大値テキスト"/>
        <xdr:cNvSpPr txBox="1"/>
      </xdr:nvSpPr>
      <xdr:spPr>
        <a:xfrm>
          <a:off x="16408400" y="1297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76</xdr:row>
      <xdr:rowOff>165463</xdr:rowOff>
    </xdr:from>
    <xdr:to>
      <xdr:col>23</xdr:col>
      <xdr:colOff>606425</xdr:colOff>
      <xdr:row>76</xdr:row>
      <xdr:rowOff>165463</xdr:rowOff>
    </xdr:to>
    <xdr:cxnSp macro="">
      <xdr:nvCxnSpPr>
        <xdr:cNvPr id="409" name="直線コネクタ 408"/>
        <xdr:cNvCxnSpPr/>
      </xdr:nvCxnSpPr>
      <xdr:spPr>
        <a:xfrm>
          <a:off x="16230600" y="1319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133911</xdr:rowOff>
    </xdr:from>
    <xdr:ext cx="405111" cy="259045"/>
    <xdr:sp macro="" textlink="">
      <xdr:nvSpPr>
        <xdr:cNvPr id="410" name="【児童館】&#10;有形固定資産減価償却率平均値テキスト"/>
        <xdr:cNvSpPr txBox="1"/>
      </xdr:nvSpPr>
      <xdr:spPr>
        <a:xfrm>
          <a:off x="16408400" y="13335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155484</xdr:rowOff>
    </xdr:from>
    <xdr:to>
      <xdr:col>23</xdr:col>
      <xdr:colOff>568325</xdr:colOff>
      <xdr:row>78</xdr:row>
      <xdr:rowOff>85634</xdr:rowOff>
    </xdr:to>
    <xdr:sp macro="" textlink="">
      <xdr:nvSpPr>
        <xdr:cNvPr id="411" name="フローチャート : 判断 410"/>
        <xdr:cNvSpPr/>
      </xdr:nvSpPr>
      <xdr:spPr>
        <a:xfrm>
          <a:off x="16268700" y="1335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165281</xdr:rowOff>
    </xdr:from>
    <xdr:to>
      <xdr:col>22</xdr:col>
      <xdr:colOff>415925</xdr:colOff>
      <xdr:row>82</xdr:row>
      <xdr:rowOff>95431</xdr:rowOff>
    </xdr:to>
    <xdr:sp macro="" textlink="">
      <xdr:nvSpPr>
        <xdr:cNvPr id="412" name="フローチャート : 判断 411"/>
        <xdr:cNvSpPr/>
      </xdr:nvSpPr>
      <xdr:spPr>
        <a:xfrm>
          <a:off x="154305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168548</xdr:rowOff>
    </xdr:from>
    <xdr:to>
      <xdr:col>22</xdr:col>
      <xdr:colOff>415925</xdr:colOff>
      <xdr:row>86</xdr:row>
      <xdr:rowOff>98698</xdr:rowOff>
    </xdr:to>
    <xdr:sp macro="" textlink="">
      <xdr:nvSpPr>
        <xdr:cNvPr id="418" name="円/楕円 417"/>
        <xdr:cNvSpPr/>
      </xdr:nvSpPr>
      <xdr:spPr>
        <a:xfrm>
          <a:off x="15430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111958</xdr:rowOff>
    </xdr:from>
    <xdr:ext cx="405111" cy="259045"/>
    <xdr:sp macro="" textlink="">
      <xdr:nvSpPr>
        <xdr:cNvPr id="419" name="n_1aveValue【児童館】&#10;有形固定資産減価償却率"/>
        <xdr:cNvSpPr txBox="1"/>
      </xdr:nvSpPr>
      <xdr:spPr>
        <a:xfrm>
          <a:off x="15266043"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89825</xdr:rowOff>
    </xdr:from>
    <xdr:ext cx="405111" cy="259045"/>
    <xdr:sp macro="" textlink="">
      <xdr:nvSpPr>
        <xdr:cNvPr id="420" name="n_1mainValue【児童館】&#10;有形固定資産減価償却率"/>
        <xdr:cNvSpPr txBox="1"/>
      </xdr:nvSpPr>
      <xdr:spPr>
        <a:xfrm>
          <a:off x="15266043"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31" name="テキスト ボックス 43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32" name="直線コネクタ 4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3" name="テキスト ボックス 4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4" name="直線コネクタ 4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5" name="テキスト ボックス 4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6" name="直線コネクタ 4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7" name="テキスト ボックス 4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8" name="直線コネクタ 4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9" name="テキスト ボックス 4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0" name="直線コネクタ 4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1" name="テキスト ボックス 4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2" name="直線コネクタ 4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3" name="テキスト ボックス 4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445" name="直線コネクタ 444"/>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46"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47" name="直線コネクタ 44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448"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449" name="直線コネクタ 448"/>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50"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51" name="フローチャート : 判断 450"/>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74930</xdr:rowOff>
    </xdr:from>
    <xdr:to>
      <xdr:col>31</xdr:col>
      <xdr:colOff>85725</xdr:colOff>
      <xdr:row>86</xdr:row>
      <xdr:rowOff>5080</xdr:rowOff>
    </xdr:to>
    <xdr:sp macro="" textlink="">
      <xdr:nvSpPr>
        <xdr:cNvPr id="452" name="フローチャート : 判断 451"/>
        <xdr:cNvSpPr/>
      </xdr:nvSpPr>
      <xdr:spPr>
        <a:xfrm>
          <a:off x="21272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67311</xdr:rowOff>
    </xdr:from>
    <xdr:to>
      <xdr:col>31</xdr:col>
      <xdr:colOff>85725</xdr:colOff>
      <xdr:row>85</xdr:row>
      <xdr:rowOff>168911</xdr:rowOff>
    </xdr:to>
    <xdr:sp macro="" textlink="">
      <xdr:nvSpPr>
        <xdr:cNvPr id="458" name="円/楕円 457"/>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167657</xdr:rowOff>
    </xdr:from>
    <xdr:ext cx="469744" cy="259045"/>
    <xdr:sp macro="" textlink="">
      <xdr:nvSpPr>
        <xdr:cNvPr id="459" name="n_1ave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13988</xdr:rowOff>
    </xdr:from>
    <xdr:ext cx="469744" cy="259045"/>
    <xdr:sp macro="" textlink="">
      <xdr:nvSpPr>
        <xdr:cNvPr id="460" name="n_1mainValue【児童館】&#10;一人当たり面積"/>
        <xdr:cNvSpPr txBox="1"/>
      </xdr:nvSpPr>
      <xdr:spPr>
        <a:xfrm>
          <a:off x="210757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2" name="直線コネクタ 4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3" name="テキスト ボックス 4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4" name="直線コネクタ 4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5" name="テキスト ボックス 4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6" name="直線コネクタ 4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7" name="テキスト ボックス 4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8" name="直線コネクタ 4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9" name="テキスト ボックス 4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0" name="直線コネクタ 4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1" name="テキスト ボックス 4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2" name="直線コネクタ 4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3" name="テキスト ボックス 4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487" name="直線コネクタ 486"/>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488"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489" name="直線コネクタ 488"/>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90"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1" name="直線コネクタ 49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492"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493" name="フローチャート : 判断 492"/>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494" name="フローチャート : 判断 493"/>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149498</xdr:rowOff>
    </xdr:from>
    <xdr:to>
      <xdr:col>22</xdr:col>
      <xdr:colOff>415925</xdr:colOff>
      <xdr:row>105</xdr:row>
      <xdr:rowOff>79648</xdr:rowOff>
    </xdr:to>
    <xdr:sp macro="" textlink="">
      <xdr:nvSpPr>
        <xdr:cNvPr id="500" name="円/楕円 499"/>
        <xdr:cNvSpPr/>
      </xdr:nvSpPr>
      <xdr:spPr>
        <a:xfrm>
          <a:off x="15430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111596</xdr:rowOff>
    </xdr:from>
    <xdr:ext cx="405111" cy="259045"/>
    <xdr:sp macro="" textlink="">
      <xdr:nvSpPr>
        <xdr:cNvPr id="501" name="n_1aveValue【公民館】&#10;有形固定資産減価償却率"/>
        <xdr:cNvSpPr txBox="1"/>
      </xdr:nvSpPr>
      <xdr:spPr>
        <a:xfrm>
          <a:off x="15266043"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96175</xdr:rowOff>
    </xdr:from>
    <xdr:ext cx="405111" cy="259045"/>
    <xdr:sp macro="" textlink="">
      <xdr:nvSpPr>
        <xdr:cNvPr id="502" name="n_1mainValue【公民館】&#10;有形固定資産減価償却率"/>
        <xdr:cNvSpPr txBox="1"/>
      </xdr:nvSpPr>
      <xdr:spPr>
        <a:xfrm>
          <a:off x="15266043"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26" name="直線コネクタ 525"/>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27"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28" name="直線コネクタ 527"/>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29"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30" name="直線コネクタ 529"/>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31"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32" name="フローチャート : 判断 531"/>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135889</xdr:rowOff>
    </xdr:from>
    <xdr:to>
      <xdr:col>31</xdr:col>
      <xdr:colOff>85725</xdr:colOff>
      <xdr:row>103</xdr:row>
      <xdr:rowOff>66039</xdr:rowOff>
    </xdr:to>
    <xdr:sp macro="" textlink="">
      <xdr:nvSpPr>
        <xdr:cNvPr id="533" name="フローチャート : 判断 532"/>
        <xdr:cNvSpPr/>
      </xdr:nvSpPr>
      <xdr:spPr>
        <a:xfrm>
          <a:off x="21272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93980</xdr:rowOff>
    </xdr:from>
    <xdr:to>
      <xdr:col>31</xdr:col>
      <xdr:colOff>85725</xdr:colOff>
      <xdr:row>107</xdr:row>
      <xdr:rowOff>24130</xdr:rowOff>
    </xdr:to>
    <xdr:sp macro="" textlink="">
      <xdr:nvSpPr>
        <xdr:cNvPr id="539" name="円/楕円 53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82566</xdr:rowOff>
    </xdr:from>
    <xdr:ext cx="469744" cy="259045"/>
    <xdr:sp macro="" textlink="">
      <xdr:nvSpPr>
        <xdr:cNvPr id="540" name="n_1aveValue【公民館】&#10;一人当たり面積"/>
        <xdr:cNvSpPr txBox="1"/>
      </xdr:nvSpPr>
      <xdr:spPr>
        <a:xfrm>
          <a:off x="2107572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15257</xdr:rowOff>
    </xdr:from>
    <xdr:ext cx="469744" cy="259045"/>
    <xdr:sp macro="" textlink="">
      <xdr:nvSpPr>
        <xdr:cNvPr id="541"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小学校、中央公民館である。その老朽化対策については、今後個別施設計画を策定し検討する予定であり、他の施設との統合も検討していく。</a:t>
          </a:r>
          <a:endParaRPr kumimoji="1" lang="en-US" altLang="ja-JP" sz="1300">
            <a:latin typeface="ＭＳ Ｐゴシック"/>
          </a:endParaRPr>
        </a:p>
        <a:p>
          <a:r>
            <a:rPr kumimoji="1" lang="ja-JP" altLang="en-US" sz="1300">
              <a:latin typeface="ＭＳ Ｐゴシック"/>
            </a:rPr>
            <a:t>保育所については、平成</a:t>
          </a:r>
          <a:r>
            <a:rPr kumimoji="1" lang="en-US" altLang="ja-JP" sz="1300">
              <a:latin typeface="ＭＳ Ｐゴシック"/>
            </a:rPr>
            <a:t>25</a:t>
          </a:r>
          <a:r>
            <a:rPr kumimoji="1" lang="ja-JP" altLang="en-US" sz="1300">
              <a:latin typeface="ＭＳ Ｐゴシック"/>
            </a:rPr>
            <a:t>年度に３園を統合し、新しい保育所を建設したため、有形固定資産減価償却率は低くなっているが、閉園した旧保育所の活用については課題となっている。</a:t>
          </a:r>
          <a:endParaRPr kumimoji="1" lang="en-US" altLang="ja-JP" sz="1300">
            <a:latin typeface="ＭＳ Ｐゴシック"/>
          </a:endParaRPr>
        </a:p>
        <a:p>
          <a:r>
            <a:rPr kumimoji="1" lang="ja-JP" altLang="en-US" sz="1300">
              <a:latin typeface="ＭＳ Ｐゴシック"/>
            </a:rPr>
            <a:t>各施設の一人当たり面積については、全体的に小さく、今後も適正な規模の施設維持に努めていく。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109728</xdr:rowOff>
    </xdr:from>
    <xdr:to>
      <xdr:col>6</xdr:col>
      <xdr:colOff>510540</xdr:colOff>
      <xdr:row>63</xdr:row>
      <xdr:rowOff>13716</xdr:rowOff>
    </xdr:to>
    <xdr:cxnSp macro="">
      <xdr:nvCxnSpPr>
        <xdr:cNvPr id="71" name="直線コネクタ 70"/>
        <xdr:cNvCxnSpPr/>
      </xdr:nvCxnSpPr>
      <xdr:spPr>
        <a:xfrm flipV="1">
          <a:off x="4634865" y="9710928"/>
          <a:ext cx="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17543</xdr:rowOff>
    </xdr:from>
    <xdr:ext cx="405111" cy="259045"/>
    <xdr:sp macro="" textlink="">
      <xdr:nvSpPr>
        <xdr:cNvPr id="72" name="【体育館・プール】&#10;有形固定資産減価償却率最小値テキスト"/>
        <xdr:cNvSpPr txBox="1"/>
      </xdr:nvSpPr>
      <xdr:spPr>
        <a:xfrm>
          <a:off x="4724400" y="108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13716</xdr:rowOff>
    </xdr:from>
    <xdr:to>
      <xdr:col>6</xdr:col>
      <xdr:colOff>600075</xdr:colOff>
      <xdr:row>63</xdr:row>
      <xdr:rowOff>13716</xdr:rowOff>
    </xdr:to>
    <xdr:cxnSp macro="">
      <xdr:nvCxnSpPr>
        <xdr:cNvPr id="73" name="直線コネクタ 72"/>
        <xdr:cNvCxnSpPr/>
      </xdr:nvCxnSpPr>
      <xdr:spPr>
        <a:xfrm>
          <a:off x="4546600" y="1081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56405</xdr:rowOff>
    </xdr:from>
    <xdr:ext cx="405111" cy="259045"/>
    <xdr:sp macro="" textlink="">
      <xdr:nvSpPr>
        <xdr:cNvPr id="74" name="【体育館・プール】&#10;有形固定資産減価償却率最大値テキスト"/>
        <xdr:cNvSpPr txBox="1"/>
      </xdr:nvSpPr>
      <xdr:spPr>
        <a:xfrm>
          <a:off x="47244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109728</xdr:rowOff>
    </xdr:from>
    <xdr:to>
      <xdr:col>6</xdr:col>
      <xdr:colOff>600075</xdr:colOff>
      <xdr:row>56</xdr:row>
      <xdr:rowOff>109728</xdr:rowOff>
    </xdr:to>
    <xdr:cxnSp macro="">
      <xdr:nvCxnSpPr>
        <xdr:cNvPr id="75" name="直線コネクタ 74"/>
        <xdr:cNvCxnSpPr/>
      </xdr:nvCxnSpPr>
      <xdr:spPr>
        <a:xfrm>
          <a:off x="4546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167657</xdr:rowOff>
    </xdr:from>
    <xdr:ext cx="405111" cy="259045"/>
    <xdr:sp macro="" textlink="">
      <xdr:nvSpPr>
        <xdr:cNvPr id="76" name="【体育館・プール】&#10;有形固定資産減価償却率平均値テキスト"/>
        <xdr:cNvSpPr txBox="1"/>
      </xdr:nvSpPr>
      <xdr:spPr>
        <a:xfrm>
          <a:off x="47244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17780</xdr:rowOff>
    </xdr:from>
    <xdr:to>
      <xdr:col>6</xdr:col>
      <xdr:colOff>561975</xdr:colOff>
      <xdr:row>60</xdr:row>
      <xdr:rowOff>119380</xdr:rowOff>
    </xdr:to>
    <xdr:sp macro="" textlink="">
      <xdr:nvSpPr>
        <xdr:cNvPr id="77" name="フローチャート : 判断 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103649</xdr:rowOff>
    </xdr:from>
    <xdr:ext cx="405111" cy="259045"/>
    <xdr:sp macro="" textlink="">
      <xdr:nvSpPr>
        <xdr:cNvPr id="79" name="n_1aveValue【体育館・プール】&#10;有形固定資産減価償却率"/>
        <xdr:cNvSpPr txBox="1"/>
      </xdr:nvSpPr>
      <xdr:spPr>
        <a:xfrm>
          <a:off x="3582043"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125222</xdr:rowOff>
    </xdr:from>
    <xdr:to>
      <xdr:col>5</xdr:col>
      <xdr:colOff>409575</xdr:colOff>
      <xdr:row>56</xdr:row>
      <xdr:rowOff>55372</xdr:rowOff>
    </xdr:to>
    <xdr:sp macro="" textlink="">
      <xdr:nvSpPr>
        <xdr:cNvPr id="85" name="円/楕円 84"/>
        <xdr:cNvSpPr/>
      </xdr:nvSpPr>
      <xdr:spPr>
        <a:xfrm>
          <a:off x="3746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71899</xdr:rowOff>
    </xdr:from>
    <xdr:ext cx="405111" cy="259045"/>
    <xdr:sp macro="" textlink="">
      <xdr:nvSpPr>
        <xdr:cNvPr id="86" name="n_1mainValue【体育館・プール】&#10;有形固定資産減価償却率"/>
        <xdr:cNvSpPr txBox="1"/>
      </xdr:nvSpPr>
      <xdr:spPr>
        <a:xfrm>
          <a:off x="3582043"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0" name="直線コネクタ 109"/>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1"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2" name="直線コネクタ 111"/>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13"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14" name="直線コネクタ 113"/>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15"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16" name="フローチャート : 判断 115"/>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153035</xdr:rowOff>
    </xdr:from>
    <xdr:to>
      <xdr:col>14</xdr:col>
      <xdr:colOff>79375</xdr:colOff>
      <xdr:row>57</xdr:row>
      <xdr:rowOff>83185</xdr:rowOff>
    </xdr:to>
    <xdr:sp macro="" textlink="">
      <xdr:nvSpPr>
        <xdr:cNvPr id="117" name="フローチャート : 判断 116"/>
        <xdr:cNvSpPr/>
      </xdr:nvSpPr>
      <xdr:spPr>
        <a:xfrm>
          <a:off x="9588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99712</xdr:rowOff>
    </xdr:from>
    <xdr:ext cx="469744" cy="259045"/>
    <xdr:sp macro="" textlink="">
      <xdr:nvSpPr>
        <xdr:cNvPr id="118" name="n_1aveValue【体育館・プール】&#10;一人当たり面積"/>
        <xdr:cNvSpPr txBox="1"/>
      </xdr:nvSpPr>
      <xdr:spPr>
        <a:xfrm>
          <a:off x="9391727" y="95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53975</xdr:rowOff>
    </xdr:from>
    <xdr:to>
      <xdr:col>14</xdr:col>
      <xdr:colOff>79375</xdr:colOff>
      <xdr:row>60</xdr:row>
      <xdr:rowOff>155575</xdr:rowOff>
    </xdr:to>
    <xdr:sp macro="" textlink="">
      <xdr:nvSpPr>
        <xdr:cNvPr id="124" name="円/楕円 123"/>
        <xdr:cNvSpPr/>
      </xdr:nvSpPr>
      <xdr:spPr>
        <a:xfrm>
          <a:off x="958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146702</xdr:rowOff>
    </xdr:from>
    <xdr:ext cx="469744" cy="259045"/>
    <xdr:sp macro="" textlink="">
      <xdr:nvSpPr>
        <xdr:cNvPr id="125" name="n_1mainValue【体育館・プール】&#10;一人当たり面積"/>
        <xdr:cNvSpPr txBox="1"/>
      </xdr:nvSpPr>
      <xdr:spPr>
        <a:xfrm>
          <a:off x="93917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6" name="テキスト ボックス 1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8" name="テキスト ボックス 1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50" name="直線コネクタ 149"/>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51"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52" name="直線コネクタ 151"/>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53"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54" name="直線コネクタ 153"/>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55"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56" name="フローチャート : 判断 155"/>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59689</xdr:rowOff>
    </xdr:from>
    <xdr:to>
      <xdr:col>5</xdr:col>
      <xdr:colOff>409575</xdr:colOff>
      <xdr:row>81</xdr:row>
      <xdr:rowOff>161289</xdr:rowOff>
    </xdr:to>
    <xdr:sp macro="" textlink="">
      <xdr:nvSpPr>
        <xdr:cNvPr id="157" name="フローチャート : 判断 156"/>
        <xdr:cNvSpPr/>
      </xdr:nvSpPr>
      <xdr:spPr>
        <a:xfrm>
          <a:off x="3746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152416</xdr:rowOff>
    </xdr:from>
    <xdr:ext cx="405111" cy="259045"/>
    <xdr:sp macro="" textlink="">
      <xdr:nvSpPr>
        <xdr:cNvPr id="158" name="n_1aveValue【福祉施設】&#10;有形固定資産減価償却率"/>
        <xdr:cNvSpPr txBox="1"/>
      </xdr:nvSpPr>
      <xdr:spPr>
        <a:xfrm>
          <a:off x="3582043"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151130</xdr:rowOff>
    </xdr:from>
    <xdr:to>
      <xdr:col>5</xdr:col>
      <xdr:colOff>409575</xdr:colOff>
      <xdr:row>78</xdr:row>
      <xdr:rowOff>81280</xdr:rowOff>
    </xdr:to>
    <xdr:sp macro="" textlink="">
      <xdr:nvSpPr>
        <xdr:cNvPr id="164" name="円/楕円 163"/>
        <xdr:cNvSpPr/>
      </xdr:nvSpPr>
      <xdr:spPr>
        <a:xfrm>
          <a:off x="3746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97807</xdr:rowOff>
    </xdr:from>
    <xdr:ext cx="405111" cy="259045"/>
    <xdr:sp macro="" textlink="">
      <xdr:nvSpPr>
        <xdr:cNvPr id="165" name="n_1mainValue【福祉施設】&#10;有形固定資産減価償却率"/>
        <xdr:cNvSpPr txBox="1"/>
      </xdr:nvSpPr>
      <xdr:spPr>
        <a:xfrm>
          <a:off x="3582043"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191" name="直線コネクタ 190"/>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192"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193" name="直線コネクタ 192"/>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194"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195" name="直線コネクタ 194"/>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196"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197" name="フローチャート : 判断 196"/>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8527</xdr:rowOff>
    </xdr:from>
    <xdr:to>
      <xdr:col>14</xdr:col>
      <xdr:colOff>79375</xdr:colOff>
      <xdr:row>83</xdr:row>
      <xdr:rowOff>110127</xdr:rowOff>
    </xdr:to>
    <xdr:sp macro="" textlink="">
      <xdr:nvSpPr>
        <xdr:cNvPr id="198" name="フローチャート : 判断 197"/>
        <xdr:cNvSpPr/>
      </xdr:nvSpPr>
      <xdr:spPr>
        <a:xfrm>
          <a:off x="9588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126654</xdr:rowOff>
    </xdr:from>
    <xdr:ext cx="469744" cy="259045"/>
    <xdr:sp macro="" textlink="">
      <xdr:nvSpPr>
        <xdr:cNvPr id="199" name="n_1aveValue【福祉施設】&#10;一人当たり面積"/>
        <xdr:cNvSpPr txBox="1"/>
      </xdr:nvSpPr>
      <xdr:spPr>
        <a:xfrm>
          <a:off x="9391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78739</xdr:rowOff>
    </xdr:from>
    <xdr:to>
      <xdr:col>14</xdr:col>
      <xdr:colOff>79375</xdr:colOff>
      <xdr:row>86</xdr:row>
      <xdr:rowOff>8889</xdr:rowOff>
    </xdr:to>
    <xdr:sp macro="" textlink="">
      <xdr:nvSpPr>
        <xdr:cNvPr id="205" name="円/楕円 204"/>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16</xdr:rowOff>
    </xdr:from>
    <xdr:ext cx="469744" cy="259045"/>
    <xdr:sp macro="" textlink="">
      <xdr:nvSpPr>
        <xdr:cNvPr id="206"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1" name="正方形/長方形 2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2" name="正方形/長方形 2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3" name="正方形/長方形 2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4" name="正方形/長方形 2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5" name="正方形/長方形 2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6" name="正方形/長方形 2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7" name="正方形/長方形 2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8" name="正方形/長方形 23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7" name="テキスト ボックス 2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8" name="直線コネクタ 2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9" name="テキスト ボックス 2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50" name="直線コネクタ 2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51" name="テキスト ボックス 2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2" name="直線コネクタ 2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3" name="テキスト ボックス 2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4" name="直線コネクタ 2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5" name="テキスト ボックス 2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6" name="直線コネクタ 2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7" name="テキスト ボックス 2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8" name="直線コネクタ 2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9" name="テキスト ボックス 2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60" name="直線コネクタ 2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61" name="テキスト ボックス 2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2" name="直線コネクタ 2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3" name="テキスト ボックス 2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265" name="直線コネクタ 264"/>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266"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267" name="直線コネクタ 26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268"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269" name="直線コネクタ 26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50092</xdr:rowOff>
    </xdr:from>
    <xdr:ext cx="405111" cy="259045"/>
    <xdr:sp macro="" textlink="">
      <xdr:nvSpPr>
        <xdr:cNvPr id="270" name="【保健センター・保健所】&#10;有形固定資産減価償却率平均値テキスト"/>
        <xdr:cNvSpPr txBox="1"/>
      </xdr:nvSpPr>
      <xdr:spPr>
        <a:xfrm>
          <a:off x="16408400" y="1050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71" name="フローチャート : 判断 270"/>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272" name="フローチャート : 判断 271"/>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273"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4" name="テキスト ボックス 2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5" name="テキスト ボックス 2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6" name="テキスト ボックス 2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7" name="テキスト ボックス 2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8" name="テキスト ボックス 2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279" name="円/楕円 278"/>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10177</xdr:rowOff>
    </xdr:from>
    <xdr:ext cx="405111" cy="259045"/>
    <xdr:sp macro="" textlink="">
      <xdr:nvSpPr>
        <xdr:cNvPr id="280" name="n_1mainValue【保健センター・保健所】&#10;有形固定資産減価償却率"/>
        <xdr:cNvSpPr txBox="1"/>
      </xdr:nvSpPr>
      <xdr:spPr>
        <a:xfrm>
          <a:off x="15266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8" name="正方形/長方形 2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9" name="テキスト ボックス 2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0" name="直線コネクタ 2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91" name="直線コネクタ 29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2" name="テキスト ボックス 29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3" name="直線コネクタ 29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4" name="テキスト ボックス 29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5" name="直線コネクタ 29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6" name="テキスト ボックス 29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7" name="直線コネクタ 29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8" name="テキスト ボックス 29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02" name="直線コネクタ 301"/>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03"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04" name="直線コネクタ 303"/>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05"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06" name="直線コネクタ 305"/>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07"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08" name="フローチャート : 判断 307"/>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113792</xdr:rowOff>
    </xdr:from>
    <xdr:to>
      <xdr:col>31</xdr:col>
      <xdr:colOff>85725</xdr:colOff>
      <xdr:row>59</xdr:row>
      <xdr:rowOff>43942</xdr:rowOff>
    </xdr:to>
    <xdr:sp macro="" textlink="">
      <xdr:nvSpPr>
        <xdr:cNvPr id="309" name="フローチャート : 判断 308"/>
        <xdr:cNvSpPr/>
      </xdr:nvSpPr>
      <xdr:spPr>
        <a:xfrm>
          <a:off x="21272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60469</xdr:rowOff>
    </xdr:from>
    <xdr:ext cx="469744" cy="259045"/>
    <xdr:sp macro="" textlink="">
      <xdr:nvSpPr>
        <xdr:cNvPr id="310" name="n_1aveValue【保健センター・保健所】&#10;一人当たり面積"/>
        <xdr:cNvSpPr txBox="1"/>
      </xdr:nvSpPr>
      <xdr:spPr>
        <a:xfrm>
          <a:off x="21075727" y="983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13208</xdr:rowOff>
    </xdr:from>
    <xdr:to>
      <xdr:col>31</xdr:col>
      <xdr:colOff>85725</xdr:colOff>
      <xdr:row>62</xdr:row>
      <xdr:rowOff>114808</xdr:rowOff>
    </xdr:to>
    <xdr:sp macro="" textlink="">
      <xdr:nvSpPr>
        <xdr:cNvPr id="316" name="円/楕円 315"/>
        <xdr:cNvSpPr/>
      </xdr:nvSpPr>
      <xdr:spPr>
        <a:xfrm>
          <a:off x="21272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105935</xdr:rowOff>
    </xdr:from>
    <xdr:ext cx="469744" cy="259045"/>
    <xdr:sp macro="" textlink="">
      <xdr:nvSpPr>
        <xdr:cNvPr id="317" name="n_1mainValue【保健センター・保健所】&#10;一人当たり面積"/>
        <xdr:cNvSpPr txBox="1"/>
      </xdr:nvSpPr>
      <xdr:spPr>
        <a:xfrm>
          <a:off x="21075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6" name="正方形/長方形 3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7" name="正方形/長方形 3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8" name="正方形/長方形 3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9" name="正方形/長方形 3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0" name="正方形/長方形 3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1" name="正方形/長方形 3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2" name="正方形/長方形 3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3" name="正方形/長方形 3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5" name="正方形/長方形 3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6" name="正方形/長方形 3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7" name="正方形/長方形 3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8" name="正方形/長方形 3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9" name="正方形/長方形 3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0" name="正方形/長方形 3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1" name="正方形/長方形 3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2" name="テキスト ボックス 3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3" name="直線コネクタ 3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4" name="テキスト ボックス 3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5" name="直線コネクタ 3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6" name="テキスト ボックス 3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7" name="直線コネクタ 3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8" name="テキスト ボックス 3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9" name="直線コネクタ 3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0" name="テキスト ボックス 3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1" name="直線コネクタ 3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2" name="テキスト ボックス 3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3" name="直線コネクタ 3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4" name="テキスト ボックス 3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358" name="直線コネクタ 357"/>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359"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360" name="直線コネクタ 359"/>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361"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62" name="直線コネクタ 36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363"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364" name="フローチャート : 判断 36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5" name="フローチャート : 判断 364"/>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36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372" name="円/楕円 371"/>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29227</xdr:rowOff>
    </xdr:from>
    <xdr:ext cx="405111" cy="259045"/>
    <xdr:sp macro="" textlink="">
      <xdr:nvSpPr>
        <xdr:cNvPr id="373" name="n_1mainValue【庁舎】&#10;有形固定資産減価償却率"/>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4" name="テキスト ボックス 3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5" name="直線コネクタ 3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6" name="テキスト ボックス 3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7" name="直線コネクタ 3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8" name="テキスト ボックス 3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9" name="直線コネクタ 3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0" name="テキスト ボックス 3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1" name="直線コネクタ 3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2" name="テキスト ボックス 3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3" name="直線コネクタ 3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4" name="テキスト ボックス 3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5" name="直線コネクタ 3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6" name="テキスト ボックス 3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398" name="直線コネクタ 397"/>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399"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00" name="直線コネクタ 39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01"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02" name="直線コネクタ 40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03"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04" name="フローチャート : 判断 403"/>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405" name="フローチャート : 判断 404"/>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59707</xdr:rowOff>
    </xdr:from>
    <xdr:ext cx="469744" cy="259045"/>
    <xdr:sp macro="" textlink="">
      <xdr:nvSpPr>
        <xdr:cNvPr id="406" name="n_1aveValue【庁舎】&#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7" name="テキスト ボックス 4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8" name="テキスト ボックス 4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9" name="テキスト ボックス 4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0" name="テキスト ボックス 4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1" name="テキスト ボックス 4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128270</xdr:rowOff>
    </xdr:from>
    <xdr:to>
      <xdr:col>31</xdr:col>
      <xdr:colOff>85725</xdr:colOff>
      <xdr:row>108</xdr:row>
      <xdr:rowOff>58420</xdr:rowOff>
    </xdr:to>
    <xdr:sp macro="" textlink="">
      <xdr:nvSpPr>
        <xdr:cNvPr id="412" name="円/楕円 411"/>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49547</xdr:rowOff>
    </xdr:from>
    <xdr:ext cx="469744" cy="259045"/>
    <xdr:sp macro="" textlink="">
      <xdr:nvSpPr>
        <xdr:cNvPr id="413" name="n_1mainValue【庁舎】&#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福祉施設、保健センターの有形固定資産減価償却率が特に高くなっている。各施設とも今後個別施設計画を策定し検討することとなるが、前項での小学校、中央公民館の老朽化対策もあるため、財源の確保も含め、計画的な対策が必要となる。</a:t>
          </a:r>
          <a:endParaRPr kumimoji="1" lang="en-US" altLang="ja-JP" sz="1300">
            <a:latin typeface="ＭＳ Ｐゴシック"/>
          </a:endParaRPr>
        </a:p>
        <a:p>
          <a:r>
            <a:rPr kumimoji="1" lang="ja-JP" altLang="en-US" sz="1300">
              <a:latin typeface="ＭＳ Ｐゴシック"/>
            </a:rPr>
            <a:t>一人当たりの面積については、引き続き適正な規模を維持していく。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長野県</a:t>
          </a:r>
          <a:r>
            <a:rPr kumimoji="1" lang="ja-JP" altLang="en-US" sz="1200">
              <a:solidFill>
                <a:schemeClr val="dk1"/>
              </a:solidFill>
              <a:effectLst/>
              <a:latin typeface="+mn-lt"/>
              <a:ea typeface="+mn-ea"/>
              <a:cs typeface="+mn-cs"/>
            </a:rPr>
            <a:t>の平均値</a:t>
          </a:r>
          <a:r>
            <a:rPr kumimoji="1" lang="ja-JP" altLang="ja-JP" sz="1200">
              <a:solidFill>
                <a:schemeClr val="dk1"/>
              </a:solidFill>
              <a:effectLst/>
              <a:latin typeface="+mn-lt"/>
              <a:ea typeface="+mn-ea"/>
              <a:cs typeface="+mn-cs"/>
            </a:rPr>
            <a:t>を下回っている。</a:t>
          </a:r>
          <a:endParaRPr lang="ja-JP" altLang="ja-JP" sz="1200">
            <a:effectLst/>
          </a:endParaRPr>
        </a:p>
        <a:p>
          <a:r>
            <a:rPr kumimoji="1" lang="ja-JP" altLang="ja-JP" sz="1200">
              <a:solidFill>
                <a:schemeClr val="dk1"/>
              </a:solidFill>
              <a:effectLst/>
              <a:latin typeface="+mn-lt"/>
              <a:ea typeface="+mn-ea"/>
              <a:cs typeface="+mn-cs"/>
            </a:rPr>
            <a:t>当町では、少子高齢化により、労働力人口が減少傾向であり、また、町内の主産業である農業及び観光業が景気低迷等の影響を受け、税収等の増が見込めない状況である。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106741</xdr:rowOff>
    </xdr:to>
    <xdr:cxnSp macro="">
      <xdr:nvCxnSpPr>
        <xdr:cNvPr id="75" name="直線コネクタ 74"/>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106741</xdr:rowOff>
    </xdr:to>
    <xdr:cxnSp macro="">
      <xdr:nvCxnSpPr>
        <xdr:cNvPr id="78" name="直線コネクタ 77"/>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167718</xdr:rowOff>
    </xdr:from>
    <xdr:ext cx="762000" cy="259045"/>
    <xdr:sp macro="" textlink="">
      <xdr:nvSpPr>
        <xdr:cNvPr id="95" name="テキスト ボックス 94"/>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167718</xdr:rowOff>
    </xdr:from>
    <xdr:ext cx="762000" cy="259045"/>
    <xdr:sp macro="" textlink="">
      <xdr:nvSpPr>
        <xdr:cNvPr id="97" name="テキスト ボックス 96"/>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類似団体及び長野県の平均値を下回っている。</a:t>
          </a:r>
          <a:endParaRPr lang="ja-JP" altLang="ja-JP" sz="1200">
            <a:effectLst/>
          </a:endParaRPr>
        </a:p>
        <a:p>
          <a:r>
            <a:rPr kumimoji="1" lang="ja-JP" altLang="ja-JP" sz="1200">
              <a:solidFill>
                <a:schemeClr val="dk1"/>
              </a:solidFill>
              <a:effectLst/>
              <a:latin typeface="+mn-lt"/>
              <a:ea typeface="+mn-ea"/>
              <a:cs typeface="+mn-cs"/>
            </a:rPr>
            <a:t>今後も、義務的経費及び物件費等の抑制により、経常収支比率</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％未満の維持に努める。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117094</xdr:rowOff>
    </xdr:to>
    <xdr:cxnSp macro="">
      <xdr:nvCxnSpPr>
        <xdr:cNvPr id="130" name="直線コネクタ 129"/>
        <xdr:cNvCxnSpPr/>
      </xdr:nvCxnSpPr>
      <xdr:spPr>
        <a:xfrm>
          <a:off x="4114800" y="1028827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104902</xdr:rowOff>
    </xdr:to>
    <xdr:cxnSp macro="">
      <xdr:nvCxnSpPr>
        <xdr:cNvPr id="133" name="直線コネクタ 132"/>
        <xdr:cNvCxnSpPr/>
      </xdr:nvCxnSpPr>
      <xdr:spPr>
        <a:xfrm flipV="1">
          <a:off x="3225800" y="1028827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61</xdr:row>
      <xdr:rowOff>114554</xdr:rowOff>
    </xdr:to>
    <xdr:cxnSp macro="">
      <xdr:nvCxnSpPr>
        <xdr:cNvPr id="136" name="直線コネクタ 135"/>
        <xdr:cNvCxnSpPr/>
      </xdr:nvCxnSpPr>
      <xdr:spPr>
        <a:xfrm flipV="1">
          <a:off x="2336800" y="1056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61</xdr:row>
      <xdr:rowOff>148336</xdr:rowOff>
    </xdr:to>
    <xdr:cxnSp macro="">
      <xdr:nvCxnSpPr>
        <xdr:cNvPr id="139" name="直線コネクタ 138"/>
        <xdr:cNvCxnSpPr/>
      </xdr:nvCxnSpPr>
      <xdr:spPr>
        <a:xfrm flipV="1">
          <a:off x="1447800" y="105730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9" name="円/楕円 148"/>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159021</xdr:rowOff>
    </xdr:from>
    <xdr:ext cx="762000" cy="259045"/>
    <xdr:sp macro="" textlink="">
      <xdr:nvSpPr>
        <xdr:cNvPr id="150" name="財政構造の弾力性該当値テキスト"/>
        <xdr:cNvSpPr txBox="1"/>
      </xdr:nvSpPr>
      <xdr:spPr>
        <a:xfrm>
          <a:off x="5041900" y="102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63754</xdr:rowOff>
    </xdr:from>
    <xdr:to>
      <xdr:col>3</xdr:col>
      <xdr:colOff>330200</xdr:colOff>
      <xdr:row>61</xdr:row>
      <xdr:rowOff>165354</xdr:rowOff>
    </xdr:to>
    <xdr:sp macro="" textlink="">
      <xdr:nvSpPr>
        <xdr:cNvPr id="155" name="円/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[193,050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類似団体平均値を下回っているものの、長野県平均値を上回っている。</a:t>
          </a:r>
          <a:endParaRPr lang="ja-JP" altLang="ja-JP" sz="1200">
            <a:effectLst/>
          </a:endParaRPr>
        </a:p>
        <a:p>
          <a:r>
            <a:rPr kumimoji="1" lang="ja-JP" altLang="ja-JP" sz="1200">
              <a:solidFill>
                <a:schemeClr val="dk1"/>
              </a:solidFill>
              <a:effectLst/>
              <a:latin typeface="+mn-lt"/>
              <a:ea typeface="+mn-ea"/>
              <a:cs typeface="+mn-cs"/>
            </a:rPr>
            <a:t>今後も、引続き人件費及び物件費等の抑制に努める。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85030</xdr:rowOff>
    </xdr:from>
    <xdr:to>
      <xdr:col>7</xdr:col>
      <xdr:colOff>152400</xdr:colOff>
      <xdr:row>82</xdr:row>
      <xdr:rowOff>129958</xdr:rowOff>
    </xdr:to>
    <xdr:cxnSp macro="">
      <xdr:nvCxnSpPr>
        <xdr:cNvPr id="192" name="直線コネクタ 191"/>
        <xdr:cNvCxnSpPr/>
      </xdr:nvCxnSpPr>
      <xdr:spPr>
        <a:xfrm>
          <a:off x="4114800" y="14143930"/>
          <a:ext cx="838200" cy="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85030</xdr:rowOff>
    </xdr:from>
    <xdr:to>
      <xdr:col>6</xdr:col>
      <xdr:colOff>0</xdr:colOff>
      <xdr:row>82</xdr:row>
      <xdr:rowOff>104859</xdr:rowOff>
    </xdr:to>
    <xdr:cxnSp macro="">
      <xdr:nvCxnSpPr>
        <xdr:cNvPr id="195" name="直線コネクタ 194"/>
        <xdr:cNvCxnSpPr/>
      </xdr:nvCxnSpPr>
      <xdr:spPr>
        <a:xfrm flipV="1">
          <a:off x="3225800" y="14143930"/>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87905</xdr:rowOff>
    </xdr:from>
    <xdr:to>
      <xdr:col>4</xdr:col>
      <xdr:colOff>482600</xdr:colOff>
      <xdr:row>82</xdr:row>
      <xdr:rowOff>104859</xdr:rowOff>
    </xdr:to>
    <xdr:cxnSp macro="">
      <xdr:nvCxnSpPr>
        <xdr:cNvPr id="198" name="直線コネクタ 197"/>
        <xdr:cNvCxnSpPr/>
      </xdr:nvCxnSpPr>
      <xdr:spPr>
        <a:xfrm>
          <a:off x="2336800" y="1414680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87905</xdr:rowOff>
    </xdr:from>
    <xdr:to>
      <xdr:col>3</xdr:col>
      <xdr:colOff>279400</xdr:colOff>
      <xdr:row>82</xdr:row>
      <xdr:rowOff>97299</xdr:rowOff>
    </xdr:to>
    <xdr:cxnSp macro="">
      <xdr:nvCxnSpPr>
        <xdr:cNvPr id="201" name="直線コネクタ 200"/>
        <xdr:cNvCxnSpPr/>
      </xdr:nvCxnSpPr>
      <xdr:spPr>
        <a:xfrm flipV="1">
          <a:off x="1447800" y="14146805"/>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79158</xdr:rowOff>
    </xdr:from>
    <xdr:to>
      <xdr:col>7</xdr:col>
      <xdr:colOff>203200</xdr:colOff>
      <xdr:row>83</xdr:row>
      <xdr:rowOff>9308</xdr:rowOff>
    </xdr:to>
    <xdr:sp macro="" textlink="">
      <xdr:nvSpPr>
        <xdr:cNvPr id="211" name="円/楕円 210"/>
        <xdr:cNvSpPr/>
      </xdr:nvSpPr>
      <xdr:spPr>
        <a:xfrm>
          <a:off x="4902200" y="141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435</xdr:rowOff>
    </xdr:from>
    <xdr:ext cx="762000" cy="259045"/>
    <xdr:sp macro="" textlink="">
      <xdr:nvSpPr>
        <xdr:cNvPr id="212" name="人件費・物件費等の状況該当値テキスト"/>
        <xdr:cNvSpPr txBox="1"/>
      </xdr:nvSpPr>
      <xdr:spPr>
        <a:xfrm>
          <a:off x="5041900" y="1405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34230</xdr:rowOff>
    </xdr:from>
    <xdr:to>
      <xdr:col>6</xdr:col>
      <xdr:colOff>50800</xdr:colOff>
      <xdr:row>82</xdr:row>
      <xdr:rowOff>135830</xdr:rowOff>
    </xdr:to>
    <xdr:sp macro="" textlink="">
      <xdr:nvSpPr>
        <xdr:cNvPr id="213" name="円/楕円 212"/>
        <xdr:cNvSpPr/>
      </xdr:nvSpPr>
      <xdr:spPr>
        <a:xfrm>
          <a:off x="4064000" y="140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146007</xdr:rowOff>
    </xdr:from>
    <xdr:ext cx="736600" cy="259045"/>
    <xdr:sp macro="" textlink="">
      <xdr:nvSpPr>
        <xdr:cNvPr id="214" name="テキスト ボックス 213"/>
        <xdr:cNvSpPr txBox="1"/>
      </xdr:nvSpPr>
      <xdr:spPr>
        <a:xfrm>
          <a:off x="3733800" y="138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170,707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54059</xdr:rowOff>
    </xdr:from>
    <xdr:to>
      <xdr:col>4</xdr:col>
      <xdr:colOff>533400</xdr:colOff>
      <xdr:row>82</xdr:row>
      <xdr:rowOff>155659</xdr:rowOff>
    </xdr:to>
    <xdr:sp macro="" textlink="">
      <xdr:nvSpPr>
        <xdr:cNvPr id="215" name="円/楕円 214"/>
        <xdr:cNvSpPr/>
      </xdr:nvSpPr>
      <xdr:spPr>
        <a:xfrm>
          <a:off x="3175000" y="141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165836</xdr:rowOff>
    </xdr:from>
    <xdr:ext cx="762000" cy="259045"/>
    <xdr:sp macro="" textlink="">
      <xdr:nvSpPr>
        <xdr:cNvPr id="216" name="テキスト ボックス 215"/>
        <xdr:cNvSpPr txBox="1"/>
      </xdr:nvSpPr>
      <xdr:spPr>
        <a:xfrm>
          <a:off x="2844800" y="1388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180,568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37105</xdr:rowOff>
    </xdr:from>
    <xdr:to>
      <xdr:col>3</xdr:col>
      <xdr:colOff>330200</xdr:colOff>
      <xdr:row>82</xdr:row>
      <xdr:rowOff>138705</xdr:rowOff>
    </xdr:to>
    <xdr:sp macro="" textlink="">
      <xdr:nvSpPr>
        <xdr:cNvPr id="217" name="円/楕円 216"/>
        <xdr:cNvSpPr/>
      </xdr:nvSpPr>
      <xdr:spPr>
        <a:xfrm>
          <a:off x="2286000" y="14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148882</xdr:rowOff>
    </xdr:from>
    <xdr:ext cx="762000" cy="259045"/>
    <xdr:sp macro="" textlink="">
      <xdr:nvSpPr>
        <xdr:cNvPr id="218" name="テキスト ボックス 217"/>
        <xdr:cNvSpPr txBox="1"/>
      </xdr:nvSpPr>
      <xdr:spPr>
        <a:xfrm>
          <a:off x="1955800" y="138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46499</xdr:rowOff>
    </xdr:from>
    <xdr:to>
      <xdr:col>2</xdr:col>
      <xdr:colOff>127000</xdr:colOff>
      <xdr:row>82</xdr:row>
      <xdr:rowOff>148099</xdr:rowOff>
    </xdr:to>
    <xdr:sp macro="" textlink="">
      <xdr:nvSpPr>
        <xdr:cNvPr id="219" name="円/楕円 218"/>
        <xdr:cNvSpPr/>
      </xdr:nvSpPr>
      <xdr:spPr>
        <a:xfrm>
          <a:off x="1397000" y="141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158276</xdr:rowOff>
    </xdr:from>
    <xdr:ext cx="762000" cy="259045"/>
    <xdr:sp macro="" textlink="">
      <xdr:nvSpPr>
        <xdr:cNvPr id="220" name="テキスト ボックス 219"/>
        <xdr:cNvSpPr txBox="1"/>
      </xdr:nvSpPr>
      <xdr:spPr>
        <a:xfrm>
          <a:off x="1066800" y="1387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職員給与等の適正化に努めているが、平成</a:t>
          </a:r>
          <a:r>
            <a:rPr kumimoji="1" lang="en-US" altLang="ja-JP" sz="1200">
              <a:solidFill>
                <a:sysClr val="windowText" lastClr="000000"/>
              </a:solidFill>
              <a:effectLst/>
              <a:latin typeface="+mn-lt"/>
              <a:ea typeface="+mn-ea"/>
              <a:cs typeface="+mn-cs"/>
            </a:rPr>
            <a:t>26</a:t>
          </a:r>
          <a:r>
            <a:rPr kumimoji="1" lang="ja-JP" altLang="en-US" sz="1200">
              <a:solidFill>
                <a:sysClr val="windowText" lastClr="000000"/>
              </a:solidFill>
              <a:effectLst/>
              <a:latin typeface="+mn-lt"/>
              <a:ea typeface="+mn-ea"/>
              <a:cs typeface="+mn-cs"/>
            </a:rPr>
            <a:t>年度に定年退職者及び中途退職者が多く、これに伴う職員補充を行ったことにより、指数が増加した。</a:t>
          </a:r>
          <a:endParaRPr lang="ja-JP" altLang="ja-JP" sz="12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169636</xdr:rowOff>
    </xdr:from>
    <xdr:to>
      <xdr:col>24</xdr:col>
      <xdr:colOff>558800</xdr:colOff>
      <xdr:row>86</xdr:row>
      <xdr:rowOff>55638</xdr:rowOff>
    </xdr:to>
    <xdr:cxnSp macro="">
      <xdr:nvCxnSpPr>
        <xdr:cNvPr id="256" name="直線コネクタ 255"/>
        <xdr:cNvCxnSpPr/>
      </xdr:nvCxnSpPr>
      <xdr:spPr>
        <a:xfrm flipV="1">
          <a:off x="16179800" y="147428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86</xdr:row>
      <xdr:rowOff>55638</xdr:rowOff>
    </xdr:to>
    <xdr:cxnSp macro="">
      <xdr:nvCxnSpPr>
        <xdr:cNvPr id="259" name="直線コネクタ 258"/>
        <xdr:cNvCxnSpPr/>
      </xdr:nvCxnSpPr>
      <xdr:spPr>
        <a:xfrm>
          <a:off x="15290800" y="1431773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61" name="テキスト ボックス 26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133350</xdr:rowOff>
    </xdr:to>
    <xdr:cxnSp macro="">
      <xdr:nvCxnSpPr>
        <xdr:cNvPr id="262" name="直線コネクタ 261"/>
        <xdr:cNvCxnSpPr/>
      </xdr:nvCxnSpPr>
      <xdr:spPr>
        <a:xfrm flipV="1">
          <a:off x="14401800" y="1431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88</xdr:row>
      <xdr:rowOff>126395</xdr:rowOff>
    </xdr:to>
    <xdr:cxnSp macro="">
      <xdr:nvCxnSpPr>
        <xdr:cNvPr id="265" name="直線コネクタ 264"/>
        <xdr:cNvCxnSpPr/>
      </xdr:nvCxnSpPr>
      <xdr:spPr>
        <a:xfrm flipV="1">
          <a:off x="13512800" y="14363700"/>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118836</xdr:rowOff>
    </xdr:from>
    <xdr:to>
      <xdr:col>24</xdr:col>
      <xdr:colOff>609600</xdr:colOff>
      <xdr:row>86</xdr:row>
      <xdr:rowOff>48986</xdr:rowOff>
    </xdr:to>
    <xdr:sp macro="" textlink="">
      <xdr:nvSpPr>
        <xdr:cNvPr id="275" name="円/楕円 274"/>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90913</xdr:rowOff>
    </xdr:from>
    <xdr:ext cx="762000" cy="259045"/>
    <xdr:sp macro="" textlink="">
      <xdr:nvSpPr>
        <xdr:cNvPr id="276"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4838</xdr:rowOff>
    </xdr:from>
    <xdr:to>
      <xdr:col>23</xdr:col>
      <xdr:colOff>457200</xdr:colOff>
      <xdr:row>86</xdr:row>
      <xdr:rowOff>106438</xdr:rowOff>
    </xdr:to>
    <xdr:sp macro="" textlink="">
      <xdr:nvSpPr>
        <xdr:cNvPr id="277" name="円/楕円 276"/>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91215</xdr:rowOff>
    </xdr:from>
    <xdr:ext cx="736600" cy="259045"/>
    <xdr:sp macro="" textlink="">
      <xdr:nvSpPr>
        <xdr:cNvPr id="278" name="テキスト ボックス 277"/>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79" name="円/楕円 278"/>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148365</xdr:rowOff>
    </xdr:from>
    <xdr:ext cx="762000" cy="259045"/>
    <xdr:sp macro="" textlink="">
      <xdr:nvSpPr>
        <xdr:cNvPr id="280" name="テキスト ボックス 279"/>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1" name="円/楕円 280"/>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2" name="テキスト ボックス 281"/>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3" name="円/楕円 282"/>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4" name="テキスト ボックス 283"/>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類似団体と比較して、人口千人当たりの職員数は、少ない状況である。</a:t>
          </a:r>
          <a:endParaRPr lang="ja-JP" altLang="ja-JP" sz="1200">
            <a:effectLst/>
          </a:endParaRPr>
        </a:p>
        <a:p>
          <a:r>
            <a:rPr kumimoji="1" lang="ja-JP" altLang="ja-JP" sz="1200">
              <a:solidFill>
                <a:schemeClr val="dk1"/>
              </a:solidFill>
              <a:effectLst/>
              <a:latin typeface="+mn-lt"/>
              <a:ea typeface="+mn-ea"/>
              <a:cs typeface="+mn-cs"/>
            </a:rPr>
            <a:t>今後も、行政の効率化等を進め、行政サービス等に配慮した職員数の定員管理に努める。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108603</xdr:rowOff>
    </xdr:from>
    <xdr:to>
      <xdr:col>24</xdr:col>
      <xdr:colOff>558800</xdr:colOff>
      <xdr:row>60</xdr:row>
      <xdr:rowOff>60561</xdr:rowOff>
    </xdr:to>
    <xdr:cxnSp macro="">
      <xdr:nvCxnSpPr>
        <xdr:cNvPr id="321" name="直線コネクタ 320"/>
        <xdr:cNvCxnSpPr/>
      </xdr:nvCxnSpPr>
      <xdr:spPr>
        <a:xfrm>
          <a:off x="16179800" y="10224153"/>
          <a:ext cx="838200" cy="1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25872</xdr:rowOff>
    </xdr:from>
    <xdr:to>
      <xdr:col>23</xdr:col>
      <xdr:colOff>406400</xdr:colOff>
      <xdr:row>59</xdr:row>
      <xdr:rowOff>108603</xdr:rowOff>
    </xdr:to>
    <xdr:cxnSp macro="">
      <xdr:nvCxnSpPr>
        <xdr:cNvPr id="324" name="直線コネクタ 323"/>
        <xdr:cNvCxnSpPr/>
      </xdr:nvCxnSpPr>
      <xdr:spPr>
        <a:xfrm>
          <a:off x="15290800" y="1014142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25872</xdr:rowOff>
    </xdr:from>
    <xdr:to>
      <xdr:col>22</xdr:col>
      <xdr:colOff>203200</xdr:colOff>
      <xdr:row>59</xdr:row>
      <xdr:rowOff>126528</xdr:rowOff>
    </xdr:to>
    <xdr:cxnSp macro="">
      <xdr:nvCxnSpPr>
        <xdr:cNvPr id="327" name="直線コネクタ 326"/>
        <xdr:cNvCxnSpPr/>
      </xdr:nvCxnSpPr>
      <xdr:spPr>
        <a:xfrm flipV="1">
          <a:off x="14401800" y="10141422"/>
          <a:ext cx="889000" cy="10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126528</xdr:rowOff>
    </xdr:from>
    <xdr:to>
      <xdr:col>21</xdr:col>
      <xdr:colOff>0</xdr:colOff>
      <xdr:row>59</xdr:row>
      <xdr:rowOff>141006</xdr:rowOff>
    </xdr:to>
    <xdr:cxnSp macro="">
      <xdr:nvCxnSpPr>
        <xdr:cNvPr id="330" name="直線コネクタ 329"/>
        <xdr:cNvCxnSpPr/>
      </xdr:nvCxnSpPr>
      <xdr:spPr>
        <a:xfrm flipV="1">
          <a:off x="13512800" y="102420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9761</xdr:rowOff>
    </xdr:from>
    <xdr:to>
      <xdr:col>24</xdr:col>
      <xdr:colOff>609600</xdr:colOff>
      <xdr:row>60</xdr:row>
      <xdr:rowOff>111361</xdr:rowOff>
    </xdr:to>
    <xdr:sp macro="" textlink="">
      <xdr:nvSpPr>
        <xdr:cNvPr id="340" name="円/楕円 339"/>
        <xdr:cNvSpPr/>
      </xdr:nvSpPr>
      <xdr:spPr>
        <a:xfrm>
          <a:off x="16967200" y="102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26288</xdr:rowOff>
    </xdr:from>
    <xdr:ext cx="762000" cy="259045"/>
    <xdr:sp macro="" textlink="">
      <xdr:nvSpPr>
        <xdr:cNvPr id="341" name="定員管理の状況該当値テキスト"/>
        <xdr:cNvSpPr txBox="1"/>
      </xdr:nvSpPr>
      <xdr:spPr>
        <a:xfrm>
          <a:off x="17106900" y="101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57803</xdr:rowOff>
    </xdr:from>
    <xdr:to>
      <xdr:col>23</xdr:col>
      <xdr:colOff>457200</xdr:colOff>
      <xdr:row>59</xdr:row>
      <xdr:rowOff>159403</xdr:rowOff>
    </xdr:to>
    <xdr:sp macro="" textlink="">
      <xdr:nvSpPr>
        <xdr:cNvPr id="342" name="円/楕円 341"/>
        <xdr:cNvSpPr/>
      </xdr:nvSpPr>
      <xdr:spPr>
        <a:xfrm>
          <a:off x="16129000" y="101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169580</xdr:rowOff>
    </xdr:from>
    <xdr:ext cx="736600" cy="259045"/>
    <xdr:sp macro="" textlink="">
      <xdr:nvSpPr>
        <xdr:cNvPr id="343" name="テキスト ボックス 342"/>
        <xdr:cNvSpPr txBox="1"/>
      </xdr:nvSpPr>
      <xdr:spPr>
        <a:xfrm>
          <a:off x="15798800" y="994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146522</xdr:rowOff>
    </xdr:from>
    <xdr:to>
      <xdr:col>22</xdr:col>
      <xdr:colOff>254000</xdr:colOff>
      <xdr:row>59</xdr:row>
      <xdr:rowOff>76672</xdr:rowOff>
    </xdr:to>
    <xdr:sp macro="" textlink="">
      <xdr:nvSpPr>
        <xdr:cNvPr id="344" name="円/楕円 343"/>
        <xdr:cNvSpPr/>
      </xdr:nvSpPr>
      <xdr:spPr>
        <a:xfrm>
          <a:off x="15240000" y="10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86849</xdr:rowOff>
    </xdr:from>
    <xdr:ext cx="762000" cy="259045"/>
    <xdr:sp macro="" textlink="">
      <xdr:nvSpPr>
        <xdr:cNvPr id="345" name="テキスト ボックス 344"/>
        <xdr:cNvSpPr txBox="1"/>
      </xdr:nvSpPr>
      <xdr:spPr>
        <a:xfrm>
          <a:off x="14909800" y="985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75728</xdr:rowOff>
    </xdr:from>
    <xdr:to>
      <xdr:col>21</xdr:col>
      <xdr:colOff>50800</xdr:colOff>
      <xdr:row>60</xdr:row>
      <xdr:rowOff>5878</xdr:rowOff>
    </xdr:to>
    <xdr:sp macro="" textlink="">
      <xdr:nvSpPr>
        <xdr:cNvPr id="346" name="円/楕円 345"/>
        <xdr:cNvSpPr/>
      </xdr:nvSpPr>
      <xdr:spPr>
        <a:xfrm>
          <a:off x="14351000" y="10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16055</xdr:rowOff>
    </xdr:from>
    <xdr:ext cx="762000" cy="259045"/>
    <xdr:sp macro="" textlink="">
      <xdr:nvSpPr>
        <xdr:cNvPr id="347" name="テキスト ボックス 346"/>
        <xdr:cNvSpPr txBox="1"/>
      </xdr:nvSpPr>
      <xdr:spPr>
        <a:xfrm>
          <a:off x="14020800" y="996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90206</xdr:rowOff>
    </xdr:from>
    <xdr:to>
      <xdr:col>19</xdr:col>
      <xdr:colOff>533400</xdr:colOff>
      <xdr:row>60</xdr:row>
      <xdr:rowOff>20356</xdr:rowOff>
    </xdr:to>
    <xdr:sp macro="" textlink="">
      <xdr:nvSpPr>
        <xdr:cNvPr id="348" name="円/楕円 347"/>
        <xdr:cNvSpPr/>
      </xdr:nvSpPr>
      <xdr:spPr>
        <a:xfrm>
          <a:off x="13462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30533</xdr:rowOff>
    </xdr:from>
    <xdr:ext cx="762000" cy="259045"/>
    <xdr:sp macro="" textlink="">
      <xdr:nvSpPr>
        <xdr:cNvPr id="349" name="テキスト ボックス 348"/>
        <xdr:cNvSpPr txBox="1"/>
      </xdr:nvSpPr>
      <xdr:spPr>
        <a:xfrm>
          <a:off x="13131800" y="9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類似団体及び長野県の平均値を下回っている。</a:t>
          </a:r>
          <a:endParaRPr lang="ja-JP" altLang="ja-JP" sz="1200">
            <a:effectLst/>
          </a:endParaRPr>
        </a:p>
        <a:p>
          <a:r>
            <a:rPr kumimoji="1" lang="ja-JP" altLang="ja-JP" sz="1200">
              <a:solidFill>
                <a:schemeClr val="dk1"/>
              </a:solidFill>
              <a:effectLst/>
              <a:latin typeface="+mn-lt"/>
              <a:ea typeface="+mn-ea"/>
              <a:cs typeface="+mn-cs"/>
            </a:rPr>
            <a:t>今後も、地方債新規借入れを抑制し、健全な財政運営に努める。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39</xdr:row>
      <xdr:rowOff>134366</xdr:rowOff>
    </xdr:to>
    <xdr:cxnSp macro="">
      <xdr:nvCxnSpPr>
        <xdr:cNvPr id="381" name="直線コネクタ 380"/>
        <xdr:cNvCxnSpPr/>
      </xdr:nvCxnSpPr>
      <xdr:spPr>
        <a:xfrm>
          <a:off x="16179800" y="667613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38</xdr:row>
      <xdr:rowOff>161036</xdr:rowOff>
    </xdr:to>
    <xdr:cxnSp macro="">
      <xdr:nvCxnSpPr>
        <xdr:cNvPr id="384" name="直線コネクタ 383"/>
        <xdr:cNvCxnSpPr/>
      </xdr:nvCxnSpPr>
      <xdr:spPr>
        <a:xfrm>
          <a:off x="15290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18542</xdr:rowOff>
    </xdr:to>
    <xdr:cxnSp macro="">
      <xdr:nvCxnSpPr>
        <xdr:cNvPr id="387" name="直線コネクタ 386"/>
        <xdr:cNvCxnSpPr/>
      </xdr:nvCxnSpPr>
      <xdr:spPr>
        <a:xfrm flipV="1">
          <a:off x="14401800" y="66761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18542</xdr:rowOff>
    </xdr:from>
    <xdr:to>
      <xdr:col>21</xdr:col>
      <xdr:colOff>0</xdr:colOff>
      <xdr:row>40</xdr:row>
      <xdr:rowOff>49784</xdr:rowOff>
    </xdr:to>
    <xdr:cxnSp macro="">
      <xdr:nvCxnSpPr>
        <xdr:cNvPr id="390" name="直線コネクタ 389"/>
        <xdr:cNvCxnSpPr/>
      </xdr:nvCxnSpPr>
      <xdr:spPr>
        <a:xfrm flipV="1">
          <a:off x="13512800" y="670509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4" name="テキスト ボックス 393"/>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400" name="円/楕円 399"/>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401"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2" name="円/楕円 401"/>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403" name="テキスト ボックス 402"/>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4" name="円/楕円 403"/>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5" name="テキスト ボックス 404"/>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139192</xdr:rowOff>
    </xdr:from>
    <xdr:to>
      <xdr:col>21</xdr:col>
      <xdr:colOff>50800</xdr:colOff>
      <xdr:row>39</xdr:row>
      <xdr:rowOff>69342</xdr:rowOff>
    </xdr:to>
    <xdr:sp macro="" textlink="">
      <xdr:nvSpPr>
        <xdr:cNvPr id="406" name="円/楕円 405"/>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79519</xdr:rowOff>
    </xdr:from>
    <xdr:ext cx="762000" cy="259045"/>
    <xdr:sp macro="" textlink="">
      <xdr:nvSpPr>
        <xdr:cNvPr id="407" name="テキスト ボックス 406"/>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170434</xdr:rowOff>
    </xdr:from>
    <xdr:to>
      <xdr:col>19</xdr:col>
      <xdr:colOff>533400</xdr:colOff>
      <xdr:row>40</xdr:row>
      <xdr:rowOff>100584</xdr:rowOff>
    </xdr:to>
    <xdr:sp macro="" textlink="">
      <xdr:nvSpPr>
        <xdr:cNvPr id="408" name="円/楕円 407"/>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110761</xdr:rowOff>
    </xdr:from>
    <xdr:ext cx="762000" cy="259045"/>
    <xdr:sp macro="" textlink="">
      <xdr:nvSpPr>
        <xdr:cNvPr id="409" name="テキスト ボックス 408"/>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地方債残高、公営企業債等繰入見込額等の減少、充当可能基金の増額等により、平成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年度から、数値なしとなっている。</a:t>
          </a:r>
          <a:endParaRPr lang="ja-JP" altLang="ja-JP" sz="1200">
            <a:effectLst/>
          </a:endParaRPr>
        </a:p>
        <a:p>
          <a:r>
            <a:rPr kumimoji="1" lang="ja-JP" altLang="ja-JP" sz="1200">
              <a:solidFill>
                <a:schemeClr val="dk1"/>
              </a:solidFill>
              <a:effectLst/>
              <a:latin typeface="+mn-lt"/>
              <a:ea typeface="+mn-ea"/>
              <a:cs typeface="+mn-cs"/>
            </a:rPr>
            <a:t>今後も、地方債の新規借入れを抑制し、充当可能基金の積み増しに努める。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今後も、適正な職員数の定員管理により、人件費の抑制に努める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35</xdr:row>
      <xdr:rowOff>24130</xdr:rowOff>
    </xdr:to>
    <xdr:cxnSp macro="">
      <xdr:nvCxnSpPr>
        <xdr:cNvPr id="66" name="直線コネクタ 65"/>
        <xdr:cNvCxnSpPr/>
      </xdr:nvCxnSpPr>
      <xdr:spPr>
        <a:xfrm>
          <a:off x="3987800" y="58039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35</xdr:row>
      <xdr:rowOff>31750</xdr:rowOff>
    </xdr:to>
    <xdr:cxnSp macro="">
      <xdr:nvCxnSpPr>
        <xdr:cNvPr id="69" name="直線コネクタ 68"/>
        <xdr:cNvCxnSpPr/>
      </xdr:nvCxnSpPr>
      <xdr:spPr>
        <a:xfrm flipV="1">
          <a:off x="3098800" y="5803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31750</xdr:rowOff>
    </xdr:to>
    <xdr:cxnSp macro="">
      <xdr:nvCxnSpPr>
        <xdr:cNvPr id="72" name="直線コネクタ 71"/>
        <xdr:cNvCxnSpPr/>
      </xdr:nvCxnSpPr>
      <xdr:spPr>
        <a:xfrm>
          <a:off x="2209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138430</xdr:rowOff>
    </xdr:to>
    <xdr:cxnSp macro="">
      <xdr:nvCxnSpPr>
        <xdr:cNvPr id="75" name="直線コネクタ 74"/>
        <xdr:cNvCxnSpPr/>
      </xdr:nvCxnSpPr>
      <xdr:spPr>
        <a:xfrm flipV="1">
          <a:off x="1320800" y="602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3" name="円/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類似団体及び長野県の平均値を下回っている。</a:t>
          </a:r>
          <a:endParaRPr lang="ja-JP" altLang="ja-JP" sz="1200">
            <a:effectLst/>
          </a:endParaRPr>
        </a:p>
        <a:p>
          <a:r>
            <a:rPr kumimoji="1" lang="ja-JP" altLang="ja-JP" sz="1200">
              <a:solidFill>
                <a:schemeClr val="dk1"/>
              </a:solidFill>
              <a:effectLst/>
              <a:latin typeface="+mn-lt"/>
              <a:ea typeface="+mn-ea"/>
              <a:cs typeface="+mn-cs"/>
            </a:rPr>
            <a:t>今後も、委託や物品購入等の管理の集中化を図り、経費節減に努める。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22497</xdr:rowOff>
    </xdr:from>
    <xdr:to>
      <xdr:col>24</xdr:col>
      <xdr:colOff>31750</xdr:colOff>
      <xdr:row>14</xdr:row>
      <xdr:rowOff>48623</xdr:rowOff>
    </xdr:to>
    <xdr:cxnSp macro="">
      <xdr:nvCxnSpPr>
        <xdr:cNvPr id="129" name="直線コネクタ 128"/>
        <xdr:cNvCxnSpPr/>
      </xdr:nvCxnSpPr>
      <xdr:spPr>
        <a:xfrm>
          <a:off x="15671800" y="24227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22497</xdr:rowOff>
    </xdr:from>
    <xdr:to>
      <xdr:col>22</xdr:col>
      <xdr:colOff>565150</xdr:colOff>
      <xdr:row>14</xdr:row>
      <xdr:rowOff>87812</xdr:rowOff>
    </xdr:to>
    <xdr:cxnSp macro="">
      <xdr:nvCxnSpPr>
        <xdr:cNvPr id="132" name="直線コネクタ 131"/>
        <xdr:cNvCxnSpPr/>
      </xdr:nvCxnSpPr>
      <xdr:spPr>
        <a:xfrm flipV="1">
          <a:off x="14782800" y="24227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87812</xdr:rowOff>
    </xdr:from>
    <xdr:to>
      <xdr:col>21</xdr:col>
      <xdr:colOff>361950</xdr:colOff>
      <xdr:row>14</xdr:row>
      <xdr:rowOff>166188</xdr:rowOff>
    </xdr:to>
    <xdr:cxnSp macro="">
      <xdr:nvCxnSpPr>
        <xdr:cNvPr id="135" name="直線コネクタ 134"/>
        <xdr:cNvCxnSpPr/>
      </xdr:nvCxnSpPr>
      <xdr:spPr>
        <a:xfrm flipV="1">
          <a:off x="13893800" y="24881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166188</xdr:rowOff>
    </xdr:to>
    <xdr:cxnSp macro="">
      <xdr:nvCxnSpPr>
        <xdr:cNvPr id="138" name="直線コネクタ 137"/>
        <xdr:cNvCxnSpPr/>
      </xdr:nvCxnSpPr>
      <xdr:spPr>
        <a:xfrm>
          <a:off x="13004800" y="2390140"/>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169273</xdr:rowOff>
    </xdr:from>
    <xdr:to>
      <xdr:col>24</xdr:col>
      <xdr:colOff>82550</xdr:colOff>
      <xdr:row>14</xdr:row>
      <xdr:rowOff>99423</xdr:rowOff>
    </xdr:to>
    <xdr:sp macro="" textlink="">
      <xdr:nvSpPr>
        <xdr:cNvPr id="148" name="円/楕円 147"/>
        <xdr:cNvSpPr/>
      </xdr:nvSpPr>
      <xdr:spPr>
        <a:xfrm>
          <a:off x="164592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14350</xdr:rowOff>
    </xdr:from>
    <xdr:ext cx="762000" cy="259045"/>
    <xdr:sp macro="" textlink="">
      <xdr:nvSpPr>
        <xdr:cNvPr id="149" name="物件費該当値テキスト"/>
        <xdr:cNvSpPr txBox="1"/>
      </xdr:nvSpPr>
      <xdr:spPr>
        <a:xfrm>
          <a:off x="16598900" y="2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143147</xdr:rowOff>
    </xdr:from>
    <xdr:to>
      <xdr:col>22</xdr:col>
      <xdr:colOff>615950</xdr:colOff>
      <xdr:row>14</xdr:row>
      <xdr:rowOff>73297</xdr:rowOff>
    </xdr:to>
    <xdr:sp macro="" textlink="">
      <xdr:nvSpPr>
        <xdr:cNvPr id="150" name="円/楕円 149"/>
        <xdr:cNvSpPr/>
      </xdr:nvSpPr>
      <xdr:spPr>
        <a:xfrm>
          <a:off x="156210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83474</xdr:rowOff>
    </xdr:from>
    <xdr:ext cx="736600" cy="259045"/>
    <xdr:sp macro="" textlink="">
      <xdr:nvSpPr>
        <xdr:cNvPr id="151" name="テキスト ボックス 150"/>
        <xdr:cNvSpPr txBox="1"/>
      </xdr:nvSpPr>
      <xdr:spPr>
        <a:xfrm>
          <a:off x="15290800" y="214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37012</xdr:rowOff>
    </xdr:from>
    <xdr:to>
      <xdr:col>21</xdr:col>
      <xdr:colOff>412750</xdr:colOff>
      <xdr:row>14</xdr:row>
      <xdr:rowOff>138612</xdr:rowOff>
    </xdr:to>
    <xdr:sp macro="" textlink="">
      <xdr:nvSpPr>
        <xdr:cNvPr id="152" name="円/楕円 151"/>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148789</xdr:rowOff>
    </xdr:from>
    <xdr:ext cx="762000" cy="259045"/>
    <xdr:sp macro="" textlink="">
      <xdr:nvSpPr>
        <xdr:cNvPr id="153" name="テキスト ボックス 152"/>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4" name="円/楕円 153"/>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5" name="テキスト ボックス 154"/>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6" name="円/楕円 155"/>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7" name="テキスト ボックス 156"/>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類似団体及び長野県の平均値を下回っている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今後も、扶助制度に対応できる財政運営に努める。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146050</xdr:rowOff>
    </xdr:to>
    <xdr:cxnSp macro="">
      <xdr:nvCxnSpPr>
        <xdr:cNvPr id="190" name="直線コネクタ 189"/>
        <xdr:cNvCxnSpPr/>
      </xdr:nvCxnSpPr>
      <xdr:spPr>
        <a:xfrm flipV="1">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12700</xdr:rowOff>
    </xdr:to>
    <xdr:cxnSp macro="">
      <xdr:nvCxnSpPr>
        <xdr:cNvPr id="193" name="直線コネクタ 192"/>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6" name="直線コネクタ 195"/>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8" name="テキスト ボックス 197"/>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9" name="直線コネクタ 198"/>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3" name="テキスト ボックス 202"/>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9" name="円/楕円 208"/>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156227</xdr:rowOff>
    </xdr:from>
    <xdr:ext cx="762000" cy="259045"/>
    <xdr:sp macro="" textlink="">
      <xdr:nvSpPr>
        <xdr:cNvPr id="210"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下水道事業維持管理経費等により、比率が高くなっている。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60</xdr:row>
      <xdr:rowOff>27940</xdr:rowOff>
    </xdr:to>
    <xdr:cxnSp macro="">
      <xdr:nvCxnSpPr>
        <xdr:cNvPr id="251" name="直線コネクタ 250"/>
        <xdr:cNvCxnSpPr/>
      </xdr:nvCxnSpPr>
      <xdr:spPr>
        <a:xfrm>
          <a:off x="15671800" y="10185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60</xdr:row>
      <xdr:rowOff>27940</xdr:rowOff>
    </xdr:to>
    <xdr:cxnSp macro="">
      <xdr:nvCxnSpPr>
        <xdr:cNvPr id="254" name="直線コネクタ 253"/>
        <xdr:cNvCxnSpPr/>
      </xdr:nvCxnSpPr>
      <xdr:spPr>
        <a:xfrm flipV="1">
          <a:off x="14782800" y="1018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138430</xdr:rowOff>
    </xdr:from>
    <xdr:to>
      <xdr:col>21</xdr:col>
      <xdr:colOff>361950</xdr:colOff>
      <xdr:row>60</xdr:row>
      <xdr:rowOff>27940</xdr:rowOff>
    </xdr:to>
    <xdr:cxnSp macro="">
      <xdr:nvCxnSpPr>
        <xdr:cNvPr id="257" name="直線コネクタ 256"/>
        <xdr:cNvCxnSpPr/>
      </xdr:nvCxnSpPr>
      <xdr:spPr>
        <a:xfrm>
          <a:off x="13893800" y="1025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59</xdr:row>
      <xdr:rowOff>146050</xdr:rowOff>
    </xdr:to>
    <xdr:cxnSp macro="">
      <xdr:nvCxnSpPr>
        <xdr:cNvPr id="260" name="直線コネクタ 259"/>
        <xdr:cNvCxnSpPr/>
      </xdr:nvCxnSpPr>
      <xdr:spPr>
        <a:xfrm flipV="1">
          <a:off x="13004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148590</xdr:rowOff>
    </xdr:from>
    <xdr:to>
      <xdr:col>24</xdr:col>
      <xdr:colOff>82550</xdr:colOff>
      <xdr:row>60</xdr:row>
      <xdr:rowOff>78740</xdr:rowOff>
    </xdr:to>
    <xdr:sp macro="" textlink="">
      <xdr:nvSpPr>
        <xdr:cNvPr id="270" name="円/楕円 269"/>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120667</xdr:rowOff>
    </xdr:from>
    <xdr:ext cx="762000" cy="259045"/>
    <xdr:sp macro="" textlink="">
      <xdr:nvSpPr>
        <xdr:cNvPr id="271" name="その他該当値テキスト"/>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72" name="円/楕円 271"/>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73" name="テキスト ボックス 272"/>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148590</xdr:rowOff>
    </xdr:from>
    <xdr:to>
      <xdr:col>21</xdr:col>
      <xdr:colOff>412750</xdr:colOff>
      <xdr:row>60</xdr:row>
      <xdr:rowOff>78740</xdr:rowOff>
    </xdr:to>
    <xdr:sp macro="" textlink="">
      <xdr:nvSpPr>
        <xdr:cNvPr id="274" name="円/楕円 273"/>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63517</xdr:rowOff>
    </xdr:from>
    <xdr:ext cx="762000" cy="259045"/>
    <xdr:sp macro="" textlink="">
      <xdr:nvSpPr>
        <xdr:cNvPr id="275" name="テキスト ボックス 274"/>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6" name="円/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8" name="円/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年度まで、当町が一部事務組合（川西保健衛生施設組合）の管理町であり、同組合の普通交付税の一部を受け、その同額を同組合に補助費等として支出しており、比率が高くなってい</a:t>
          </a:r>
          <a:r>
            <a:rPr kumimoji="1" lang="ja-JP" altLang="en-US" sz="1200">
              <a:solidFill>
                <a:schemeClr val="dk1"/>
              </a:solidFill>
              <a:effectLst/>
              <a:latin typeface="+mn-lt"/>
              <a:ea typeface="+mn-ea"/>
              <a:cs typeface="+mn-cs"/>
            </a:rPr>
            <a:t>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年度は、同組合の管理町ではなくなり、比率が低</a:t>
          </a:r>
          <a:r>
            <a:rPr kumimoji="1" lang="ja-JP" altLang="en-US" sz="1200">
              <a:solidFill>
                <a:schemeClr val="dk1"/>
              </a:solidFill>
              <a:effectLst/>
              <a:latin typeface="+mn-lt"/>
              <a:ea typeface="+mn-ea"/>
              <a:cs typeface="+mn-cs"/>
            </a:rPr>
            <a:t>くなったが、まだ、類似団体及び県平均を上回っている状況であり、引き続き町単独補助金等の見直しを行っていく。</a:t>
          </a:r>
          <a:endParaRPr kumimoji="1" lang="en-US" altLang="ja-JP" sz="12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161290</xdr:rowOff>
    </xdr:to>
    <xdr:cxnSp macro="">
      <xdr:nvCxnSpPr>
        <xdr:cNvPr id="309" name="直線コネクタ 308"/>
        <xdr:cNvCxnSpPr/>
      </xdr:nvCxnSpPr>
      <xdr:spPr>
        <a:xfrm flipV="1">
          <a:off x="15671800" y="64089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37</xdr:row>
      <xdr:rowOff>161290</xdr:rowOff>
    </xdr:to>
    <xdr:cxnSp macro="">
      <xdr:nvCxnSpPr>
        <xdr:cNvPr id="312" name="直線コネクタ 311"/>
        <xdr:cNvCxnSpPr/>
      </xdr:nvCxnSpPr>
      <xdr:spPr>
        <a:xfrm>
          <a:off x="14782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133858</xdr:rowOff>
    </xdr:to>
    <xdr:cxnSp macro="">
      <xdr:nvCxnSpPr>
        <xdr:cNvPr id="315" name="直線コネクタ 314"/>
        <xdr:cNvCxnSpPr/>
      </xdr:nvCxnSpPr>
      <xdr:spPr>
        <a:xfrm>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156718</xdr:rowOff>
    </xdr:to>
    <xdr:cxnSp macro="">
      <xdr:nvCxnSpPr>
        <xdr:cNvPr id="318" name="直線コネクタ 317"/>
        <xdr:cNvCxnSpPr/>
      </xdr:nvCxnSpPr>
      <xdr:spPr>
        <a:xfrm flipV="1">
          <a:off x="13004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0" name="円/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32" name="円/楕円 331"/>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3" name="テキスト ボックス 332"/>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4" name="円/楕円 333"/>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5" name="テキスト ボックス 334"/>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6" name="円/楕円 335"/>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7" name="テキスト ボックス 336"/>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類似団体及び長野県の平均値を下回っている。</a:t>
          </a:r>
          <a:endParaRPr lang="ja-JP" altLang="ja-JP" sz="12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年度及び平成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年度に、公的資金補償金免除繰上償還を実施したこと等から数値が改善されている。</a:t>
          </a:r>
          <a:endParaRPr lang="ja-JP" altLang="ja-JP" sz="1200">
            <a:effectLst/>
          </a:endParaRPr>
        </a:p>
        <a:p>
          <a:r>
            <a:rPr kumimoji="1" lang="ja-JP" altLang="ja-JP" sz="1200">
              <a:solidFill>
                <a:schemeClr val="dk1"/>
              </a:solidFill>
              <a:effectLst/>
              <a:latin typeface="+mn-lt"/>
              <a:ea typeface="+mn-ea"/>
              <a:cs typeface="+mn-cs"/>
            </a:rPr>
            <a:t>今後も、地方債新規借入れを抑制し、数値改善に努める。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152146</xdr:rowOff>
    </xdr:to>
    <xdr:cxnSp macro="">
      <xdr:nvCxnSpPr>
        <xdr:cNvPr id="367" name="直線コネクタ 366"/>
        <xdr:cNvCxnSpPr/>
      </xdr:nvCxnSpPr>
      <xdr:spPr>
        <a:xfrm flipV="1">
          <a:off x="3987800" y="12992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75</xdr:row>
      <xdr:rowOff>170435</xdr:rowOff>
    </xdr:to>
    <xdr:cxnSp macro="">
      <xdr:nvCxnSpPr>
        <xdr:cNvPr id="370" name="直線コネクタ 369"/>
        <xdr:cNvCxnSpPr/>
      </xdr:nvCxnSpPr>
      <xdr:spPr>
        <a:xfrm flipV="1">
          <a:off x="3098800" y="130108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30987</xdr:rowOff>
    </xdr:to>
    <xdr:cxnSp macro="">
      <xdr:nvCxnSpPr>
        <xdr:cNvPr id="373" name="直線コネクタ 372"/>
        <xdr:cNvCxnSpPr/>
      </xdr:nvCxnSpPr>
      <xdr:spPr>
        <a:xfrm flipV="1">
          <a:off x="2209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67563</xdr:rowOff>
    </xdr:to>
    <xdr:cxnSp macro="">
      <xdr:nvCxnSpPr>
        <xdr:cNvPr id="376" name="直線コネクタ 375"/>
        <xdr:cNvCxnSpPr/>
      </xdr:nvCxnSpPr>
      <xdr:spPr>
        <a:xfrm flipV="1">
          <a:off x="1320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83058</xdr:rowOff>
    </xdr:from>
    <xdr:to>
      <xdr:col>7</xdr:col>
      <xdr:colOff>66675</xdr:colOff>
      <xdr:row>76</xdr:row>
      <xdr:rowOff>13208</xdr:rowOff>
    </xdr:to>
    <xdr:sp macro="" textlink="">
      <xdr:nvSpPr>
        <xdr:cNvPr id="386" name="円/楕円 385"/>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99585</xdr:rowOff>
    </xdr:from>
    <xdr:ext cx="762000" cy="259045"/>
    <xdr:sp macro="" textlink="">
      <xdr:nvSpPr>
        <xdr:cNvPr id="387"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101346</xdr:rowOff>
    </xdr:from>
    <xdr:to>
      <xdr:col>5</xdr:col>
      <xdr:colOff>600075</xdr:colOff>
      <xdr:row>76</xdr:row>
      <xdr:rowOff>31496</xdr:rowOff>
    </xdr:to>
    <xdr:sp macro="" textlink="">
      <xdr:nvSpPr>
        <xdr:cNvPr id="388" name="円/楕円 387"/>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41673</xdr:rowOff>
    </xdr:from>
    <xdr:ext cx="736600" cy="259045"/>
    <xdr:sp macro="" textlink="">
      <xdr:nvSpPr>
        <xdr:cNvPr id="389" name="テキスト ボックス 388"/>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90" name="円/楕円 389"/>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91" name="テキスト ボックス 390"/>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2" name="円/楕円 391"/>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3" name="テキスト ボックス 392"/>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xdr:rowOff>
    </xdr:from>
    <xdr:to>
      <xdr:col>1</xdr:col>
      <xdr:colOff>676275</xdr:colOff>
      <xdr:row>76</xdr:row>
      <xdr:rowOff>118363</xdr:rowOff>
    </xdr:to>
    <xdr:sp macro="" textlink="">
      <xdr:nvSpPr>
        <xdr:cNvPr id="394" name="円/楕円 393"/>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128541</xdr:rowOff>
    </xdr:from>
    <xdr:ext cx="762000" cy="259045"/>
    <xdr:sp macro="" textlink="">
      <xdr:nvSpPr>
        <xdr:cNvPr id="395" name="テキスト ボックス 394"/>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補助費等及びその他の比率が高いことが主要因である。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136144</xdr:rowOff>
    </xdr:from>
    <xdr:to>
      <xdr:col>24</xdr:col>
      <xdr:colOff>31750</xdr:colOff>
      <xdr:row>75</xdr:row>
      <xdr:rowOff>92710</xdr:rowOff>
    </xdr:to>
    <xdr:cxnSp macro="">
      <xdr:nvCxnSpPr>
        <xdr:cNvPr id="426" name="直線コネクタ 425"/>
        <xdr:cNvCxnSpPr/>
      </xdr:nvCxnSpPr>
      <xdr:spPr>
        <a:xfrm>
          <a:off x="15671800" y="1282344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76</xdr:row>
      <xdr:rowOff>35561</xdr:rowOff>
    </xdr:to>
    <xdr:cxnSp macro="">
      <xdr:nvCxnSpPr>
        <xdr:cNvPr id="429" name="直線コネクタ 428"/>
        <xdr:cNvCxnSpPr/>
      </xdr:nvCxnSpPr>
      <xdr:spPr>
        <a:xfrm flipV="1">
          <a:off x="14782800" y="128234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35561</xdr:rowOff>
    </xdr:to>
    <xdr:cxnSp macro="">
      <xdr:nvCxnSpPr>
        <xdr:cNvPr id="432" name="直線コネクタ 431"/>
        <xdr:cNvCxnSpPr/>
      </xdr:nvCxnSpPr>
      <xdr:spPr>
        <a:xfrm>
          <a:off x="13893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12700</xdr:rowOff>
    </xdr:to>
    <xdr:cxnSp macro="">
      <xdr:nvCxnSpPr>
        <xdr:cNvPr id="435" name="直線コネクタ 434"/>
        <xdr:cNvCxnSpPr/>
      </xdr:nvCxnSpPr>
      <xdr:spPr>
        <a:xfrm>
          <a:off x="13004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5" name="円/楕円 444"/>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6"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47" name="円/楕円 446"/>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271</xdr:rowOff>
    </xdr:from>
    <xdr:ext cx="736600" cy="259045"/>
    <xdr:sp macro="" textlink="">
      <xdr:nvSpPr>
        <xdr:cNvPr id="448" name="テキスト ボックス 447"/>
        <xdr:cNvSpPr txBox="1"/>
      </xdr:nvSpPr>
      <xdr:spPr>
        <a:xfrm>
          <a:off x="15290800" y="1285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9" name="円/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50" name="テキスト ボックス 449"/>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1" name="円/楕円 450"/>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2" name="テキスト ボックス 45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3" name="円/楕円 452"/>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4" name="テキスト ボックス 453"/>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長野県立科町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4849</xdr:rowOff>
    </xdr:from>
    <xdr:to>
      <xdr:col>4</xdr:col>
      <xdr:colOff>1117600</xdr:colOff>
      <xdr:row>19</xdr:row>
      <xdr:rowOff>15693</xdr:rowOff>
    </xdr:to>
    <xdr:cxnSp macro="">
      <xdr:nvCxnSpPr>
        <xdr:cNvPr id="48" name="直線コネクタ 47"/>
        <xdr:cNvCxnSpPr/>
      </xdr:nvCxnSpPr>
      <xdr:spPr bwMode="auto">
        <a:xfrm>
          <a:off x="5003800" y="3310024"/>
          <a:ext cx="647700" cy="1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151363</xdr:rowOff>
    </xdr:from>
    <xdr:to>
      <xdr:col>4</xdr:col>
      <xdr:colOff>469900</xdr:colOff>
      <xdr:row>19</xdr:row>
      <xdr:rowOff>4849</xdr:rowOff>
    </xdr:to>
    <xdr:cxnSp macro="">
      <xdr:nvCxnSpPr>
        <xdr:cNvPr id="51" name="直線コネクタ 50"/>
        <xdr:cNvCxnSpPr/>
      </xdr:nvCxnSpPr>
      <xdr:spPr bwMode="auto">
        <a:xfrm>
          <a:off x="4305300" y="3285088"/>
          <a:ext cx="698500" cy="24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151363</xdr:rowOff>
    </xdr:from>
    <xdr:to>
      <xdr:col>3</xdr:col>
      <xdr:colOff>904875</xdr:colOff>
      <xdr:row>18</xdr:row>
      <xdr:rowOff>165746</xdr:rowOff>
    </xdr:to>
    <xdr:cxnSp macro="">
      <xdr:nvCxnSpPr>
        <xdr:cNvPr id="54" name="直線コネクタ 53"/>
        <xdr:cNvCxnSpPr/>
      </xdr:nvCxnSpPr>
      <xdr:spPr bwMode="auto">
        <a:xfrm flipV="1">
          <a:off x="3606800" y="3285088"/>
          <a:ext cx="698500" cy="1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44561</xdr:rowOff>
    </xdr:from>
    <xdr:to>
      <xdr:col>3</xdr:col>
      <xdr:colOff>206375</xdr:colOff>
      <xdr:row>18</xdr:row>
      <xdr:rowOff>165746</xdr:rowOff>
    </xdr:to>
    <xdr:cxnSp macro="">
      <xdr:nvCxnSpPr>
        <xdr:cNvPr id="57" name="直線コネクタ 56"/>
        <xdr:cNvCxnSpPr/>
      </xdr:nvCxnSpPr>
      <xdr:spPr bwMode="auto">
        <a:xfrm>
          <a:off x="2908300" y="3178286"/>
          <a:ext cx="698500" cy="121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136343</xdr:rowOff>
    </xdr:from>
    <xdr:to>
      <xdr:col>5</xdr:col>
      <xdr:colOff>34925</xdr:colOff>
      <xdr:row>19</xdr:row>
      <xdr:rowOff>66493</xdr:rowOff>
    </xdr:to>
    <xdr:sp macro="" textlink="">
      <xdr:nvSpPr>
        <xdr:cNvPr id="67" name="円/楕円 66"/>
        <xdr:cNvSpPr/>
      </xdr:nvSpPr>
      <xdr:spPr bwMode="auto">
        <a:xfrm>
          <a:off x="56007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108420</xdr:rowOff>
    </xdr:from>
    <xdr:ext cx="762000" cy="259045"/>
    <xdr:sp macro="" textlink="">
      <xdr:nvSpPr>
        <xdr:cNvPr id="68" name="人口1人当たり決算額の推移該当値テキスト130"/>
        <xdr:cNvSpPr txBox="1"/>
      </xdr:nvSpPr>
      <xdr:spPr>
        <a:xfrm>
          <a:off x="5740400" y="324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117,381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125499</xdr:rowOff>
    </xdr:from>
    <xdr:to>
      <xdr:col>4</xdr:col>
      <xdr:colOff>520700</xdr:colOff>
      <xdr:row>19</xdr:row>
      <xdr:rowOff>55649</xdr:rowOff>
    </xdr:to>
    <xdr:sp macro="" textlink="">
      <xdr:nvSpPr>
        <xdr:cNvPr id="69" name="円/楕円 68"/>
        <xdr:cNvSpPr/>
      </xdr:nvSpPr>
      <xdr:spPr bwMode="auto">
        <a:xfrm>
          <a:off x="4953000" y="325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40426</xdr:rowOff>
    </xdr:from>
    <xdr:ext cx="736600" cy="259045"/>
    <xdr:sp macro="" textlink="">
      <xdr:nvSpPr>
        <xdr:cNvPr id="70" name="テキスト ボックス 69"/>
        <xdr:cNvSpPr txBox="1"/>
      </xdr:nvSpPr>
      <xdr:spPr>
        <a:xfrm>
          <a:off x="4622800" y="334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100563</xdr:rowOff>
    </xdr:from>
    <xdr:to>
      <xdr:col>3</xdr:col>
      <xdr:colOff>955675</xdr:colOff>
      <xdr:row>19</xdr:row>
      <xdr:rowOff>30713</xdr:rowOff>
    </xdr:to>
    <xdr:sp macro="" textlink="">
      <xdr:nvSpPr>
        <xdr:cNvPr id="71" name="円/楕円 70"/>
        <xdr:cNvSpPr/>
      </xdr:nvSpPr>
      <xdr:spPr bwMode="auto">
        <a:xfrm>
          <a:off x="4254500" y="323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15490</xdr:rowOff>
    </xdr:from>
    <xdr:ext cx="762000" cy="259045"/>
    <xdr:sp macro="" textlink="">
      <xdr:nvSpPr>
        <xdr:cNvPr id="72" name="テキスト ボックス 71"/>
        <xdr:cNvSpPr txBox="1"/>
      </xdr:nvSpPr>
      <xdr:spPr>
        <a:xfrm>
          <a:off x="3924300" y="332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114946</xdr:rowOff>
    </xdr:from>
    <xdr:to>
      <xdr:col>3</xdr:col>
      <xdr:colOff>257175</xdr:colOff>
      <xdr:row>19</xdr:row>
      <xdr:rowOff>45096</xdr:rowOff>
    </xdr:to>
    <xdr:sp macro="" textlink="">
      <xdr:nvSpPr>
        <xdr:cNvPr id="73" name="円/楕円 72"/>
        <xdr:cNvSpPr/>
      </xdr:nvSpPr>
      <xdr:spPr bwMode="auto">
        <a:xfrm>
          <a:off x="3556000" y="324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29873</xdr:rowOff>
    </xdr:from>
    <xdr:ext cx="762000" cy="259045"/>
    <xdr:sp macro="" textlink="">
      <xdr:nvSpPr>
        <xdr:cNvPr id="74" name="テキスト ボックス 73"/>
        <xdr:cNvSpPr txBox="1"/>
      </xdr:nvSpPr>
      <xdr:spPr>
        <a:xfrm>
          <a:off x="3225800" y="333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165211</xdr:rowOff>
    </xdr:from>
    <xdr:to>
      <xdr:col>2</xdr:col>
      <xdr:colOff>692150</xdr:colOff>
      <xdr:row>18</xdr:row>
      <xdr:rowOff>95361</xdr:rowOff>
    </xdr:to>
    <xdr:sp macro="" textlink="">
      <xdr:nvSpPr>
        <xdr:cNvPr id="75" name="円/楕円 74"/>
        <xdr:cNvSpPr/>
      </xdr:nvSpPr>
      <xdr:spPr bwMode="auto">
        <a:xfrm>
          <a:off x="2857500" y="312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80138</xdr:rowOff>
    </xdr:from>
    <xdr:ext cx="762000" cy="259045"/>
    <xdr:sp macro="" textlink="">
      <xdr:nvSpPr>
        <xdr:cNvPr id="76" name="テキスト ボックス 75"/>
        <xdr:cNvSpPr txBox="1"/>
      </xdr:nvSpPr>
      <xdr:spPr>
        <a:xfrm>
          <a:off x="2527300" y="32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33941</xdr:rowOff>
    </xdr:from>
    <xdr:to>
      <xdr:col>4</xdr:col>
      <xdr:colOff>1117600</xdr:colOff>
      <xdr:row>35</xdr:row>
      <xdr:rowOff>280886</xdr:rowOff>
    </xdr:to>
    <xdr:cxnSp macro="">
      <xdr:nvCxnSpPr>
        <xdr:cNvPr id="109" name="直線コネクタ 108"/>
        <xdr:cNvCxnSpPr/>
      </xdr:nvCxnSpPr>
      <xdr:spPr bwMode="auto">
        <a:xfrm flipV="1">
          <a:off x="5003800" y="6644291"/>
          <a:ext cx="647700" cy="24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18718</xdr:rowOff>
    </xdr:from>
    <xdr:ext cx="762000" cy="259045"/>
    <xdr:sp macro="" textlink="">
      <xdr:nvSpPr>
        <xdr:cNvPr id="110" name="人口1人当たり決算額の推移平均値テキスト445"/>
        <xdr:cNvSpPr txBox="1"/>
      </xdr:nvSpPr>
      <xdr:spPr>
        <a:xfrm>
          <a:off x="5740400" y="662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280886</xdr:rowOff>
    </xdr:from>
    <xdr:to>
      <xdr:col>4</xdr:col>
      <xdr:colOff>469900</xdr:colOff>
      <xdr:row>35</xdr:row>
      <xdr:rowOff>339731</xdr:rowOff>
    </xdr:to>
    <xdr:cxnSp macro="">
      <xdr:nvCxnSpPr>
        <xdr:cNvPr id="112" name="直線コネクタ 111"/>
        <xdr:cNvCxnSpPr/>
      </xdr:nvCxnSpPr>
      <xdr:spPr bwMode="auto">
        <a:xfrm flipV="1">
          <a:off x="4305300" y="6891236"/>
          <a:ext cx="698500" cy="5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327482</xdr:rowOff>
    </xdr:from>
    <xdr:to>
      <xdr:col>3</xdr:col>
      <xdr:colOff>904875</xdr:colOff>
      <xdr:row>35</xdr:row>
      <xdr:rowOff>339731</xdr:rowOff>
    </xdr:to>
    <xdr:cxnSp macro="">
      <xdr:nvCxnSpPr>
        <xdr:cNvPr id="115" name="直線コネクタ 114"/>
        <xdr:cNvCxnSpPr/>
      </xdr:nvCxnSpPr>
      <xdr:spPr bwMode="auto">
        <a:xfrm>
          <a:off x="3606800" y="6937832"/>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289039</xdr:rowOff>
    </xdr:from>
    <xdr:to>
      <xdr:col>3</xdr:col>
      <xdr:colOff>206375</xdr:colOff>
      <xdr:row>35</xdr:row>
      <xdr:rowOff>327482</xdr:rowOff>
    </xdr:to>
    <xdr:cxnSp macro="">
      <xdr:nvCxnSpPr>
        <xdr:cNvPr id="118" name="直線コネクタ 117"/>
        <xdr:cNvCxnSpPr/>
      </xdr:nvCxnSpPr>
      <xdr:spPr bwMode="auto">
        <a:xfrm>
          <a:off x="2908300" y="6899389"/>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326041</xdr:rowOff>
    </xdr:from>
    <xdr:to>
      <xdr:col>5</xdr:col>
      <xdr:colOff>34925</xdr:colOff>
      <xdr:row>35</xdr:row>
      <xdr:rowOff>84741</xdr:rowOff>
    </xdr:to>
    <xdr:sp macro="" textlink="">
      <xdr:nvSpPr>
        <xdr:cNvPr id="128" name="円/楕円 127"/>
        <xdr:cNvSpPr/>
      </xdr:nvSpPr>
      <xdr:spPr bwMode="auto">
        <a:xfrm>
          <a:off x="5600700" y="65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171118</xdr:rowOff>
    </xdr:from>
    <xdr:ext cx="762000" cy="259045"/>
    <xdr:sp macro="" textlink="">
      <xdr:nvSpPr>
        <xdr:cNvPr id="129" name="人口1人当たり決算額の推移該当値テキスト445"/>
        <xdr:cNvSpPr txBox="1"/>
      </xdr:nvSpPr>
      <xdr:spPr>
        <a:xfrm>
          <a:off x="5740400" y="643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230086</xdr:rowOff>
    </xdr:from>
    <xdr:to>
      <xdr:col>4</xdr:col>
      <xdr:colOff>520700</xdr:colOff>
      <xdr:row>35</xdr:row>
      <xdr:rowOff>331686</xdr:rowOff>
    </xdr:to>
    <xdr:sp macro="" textlink="">
      <xdr:nvSpPr>
        <xdr:cNvPr id="130" name="円/楕円 129"/>
        <xdr:cNvSpPr/>
      </xdr:nvSpPr>
      <xdr:spPr bwMode="auto">
        <a:xfrm>
          <a:off x="4953000" y="6840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316463</xdr:rowOff>
    </xdr:from>
    <xdr:ext cx="736600" cy="259045"/>
    <xdr:sp macro="" textlink="">
      <xdr:nvSpPr>
        <xdr:cNvPr id="131" name="テキスト ボックス 130"/>
        <xdr:cNvSpPr txBox="1"/>
      </xdr:nvSpPr>
      <xdr:spPr>
        <a:xfrm>
          <a:off x="4622800" y="692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288931</xdr:rowOff>
    </xdr:from>
    <xdr:to>
      <xdr:col>3</xdr:col>
      <xdr:colOff>955675</xdr:colOff>
      <xdr:row>36</xdr:row>
      <xdr:rowOff>47631</xdr:rowOff>
    </xdr:to>
    <xdr:sp macro="" textlink="">
      <xdr:nvSpPr>
        <xdr:cNvPr id="132" name="円/楕円 131"/>
        <xdr:cNvSpPr/>
      </xdr:nvSpPr>
      <xdr:spPr bwMode="auto">
        <a:xfrm>
          <a:off x="4254500" y="689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32408</xdr:rowOff>
    </xdr:from>
    <xdr:ext cx="762000" cy="259045"/>
    <xdr:sp macro="" textlink="">
      <xdr:nvSpPr>
        <xdr:cNvPr id="133" name="テキスト ボックス 132"/>
        <xdr:cNvSpPr txBox="1"/>
      </xdr:nvSpPr>
      <xdr:spPr>
        <a:xfrm>
          <a:off x="3924300" y="698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276682</xdr:rowOff>
    </xdr:from>
    <xdr:to>
      <xdr:col>3</xdr:col>
      <xdr:colOff>257175</xdr:colOff>
      <xdr:row>36</xdr:row>
      <xdr:rowOff>35382</xdr:rowOff>
    </xdr:to>
    <xdr:sp macro="" textlink="">
      <xdr:nvSpPr>
        <xdr:cNvPr id="134" name="円/楕円 133"/>
        <xdr:cNvSpPr/>
      </xdr:nvSpPr>
      <xdr:spPr bwMode="auto">
        <a:xfrm>
          <a:off x="35560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20159</xdr:rowOff>
    </xdr:from>
    <xdr:ext cx="762000" cy="259045"/>
    <xdr:sp macro="" textlink="">
      <xdr:nvSpPr>
        <xdr:cNvPr id="135" name="テキスト ボックス 134"/>
        <xdr:cNvSpPr txBox="1"/>
      </xdr:nvSpPr>
      <xdr:spPr>
        <a:xfrm>
          <a:off x="3225800" y="69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238239</xdr:rowOff>
    </xdr:from>
    <xdr:to>
      <xdr:col>2</xdr:col>
      <xdr:colOff>692150</xdr:colOff>
      <xdr:row>35</xdr:row>
      <xdr:rowOff>339839</xdr:rowOff>
    </xdr:to>
    <xdr:sp macro="" textlink="">
      <xdr:nvSpPr>
        <xdr:cNvPr id="136" name="円/楕円 135"/>
        <xdr:cNvSpPr/>
      </xdr:nvSpPr>
      <xdr:spPr bwMode="auto">
        <a:xfrm>
          <a:off x="2857500" y="684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324616</xdr:rowOff>
    </xdr:from>
    <xdr:ext cx="762000" cy="259045"/>
    <xdr:sp macro="" textlink="">
      <xdr:nvSpPr>
        <xdr:cNvPr id="137" name="テキスト ボックス 136"/>
        <xdr:cNvSpPr txBox="1"/>
      </xdr:nvSpPr>
      <xdr:spPr>
        <a:xfrm>
          <a:off x="2527300" y="69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162941</xdr:rowOff>
    </xdr:from>
    <xdr:to>
      <xdr:col>6</xdr:col>
      <xdr:colOff>511175</xdr:colOff>
      <xdr:row>38</xdr:row>
      <xdr:rowOff>71512</xdr:rowOff>
    </xdr:to>
    <xdr:cxnSp macro="">
      <xdr:nvCxnSpPr>
        <xdr:cNvPr id="63" name="直線コネクタ 62"/>
        <xdr:cNvCxnSpPr/>
      </xdr:nvCxnSpPr>
      <xdr:spPr>
        <a:xfrm flipV="1">
          <a:off x="3797300" y="6506591"/>
          <a:ext cx="838200" cy="8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160710</xdr:rowOff>
    </xdr:from>
    <xdr:to>
      <xdr:col>5</xdr:col>
      <xdr:colOff>358775</xdr:colOff>
      <xdr:row>38</xdr:row>
      <xdr:rowOff>71512</xdr:rowOff>
    </xdr:to>
    <xdr:cxnSp macro="">
      <xdr:nvCxnSpPr>
        <xdr:cNvPr id="66" name="直線コネクタ 65"/>
        <xdr:cNvCxnSpPr/>
      </xdr:nvCxnSpPr>
      <xdr:spPr>
        <a:xfrm>
          <a:off x="2908300" y="6504360"/>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154069</xdr:rowOff>
    </xdr:from>
    <xdr:to>
      <xdr:col>4</xdr:col>
      <xdr:colOff>155575</xdr:colOff>
      <xdr:row>37</xdr:row>
      <xdr:rowOff>160710</xdr:rowOff>
    </xdr:to>
    <xdr:cxnSp macro="">
      <xdr:nvCxnSpPr>
        <xdr:cNvPr id="69" name="直線コネクタ 68"/>
        <xdr:cNvCxnSpPr/>
      </xdr:nvCxnSpPr>
      <xdr:spPr>
        <a:xfrm>
          <a:off x="2019300" y="6497719"/>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38757</xdr:rowOff>
    </xdr:from>
    <xdr:to>
      <xdr:col>2</xdr:col>
      <xdr:colOff>638175</xdr:colOff>
      <xdr:row>37</xdr:row>
      <xdr:rowOff>154069</xdr:rowOff>
    </xdr:to>
    <xdr:cxnSp macro="">
      <xdr:nvCxnSpPr>
        <xdr:cNvPr id="72" name="直線コネクタ 71"/>
        <xdr:cNvCxnSpPr/>
      </xdr:nvCxnSpPr>
      <xdr:spPr>
        <a:xfrm>
          <a:off x="1130300" y="6382407"/>
          <a:ext cx="889000" cy="1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112141</xdr:rowOff>
    </xdr:from>
    <xdr:to>
      <xdr:col>6</xdr:col>
      <xdr:colOff>561975</xdr:colOff>
      <xdr:row>38</xdr:row>
      <xdr:rowOff>42290</xdr:rowOff>
    </xdr:to>
    <xdr:sp macro="" textlink="">
      <xdr:nvSpPr>
        <xdr:cNvPr id="82" name="円/楕円 81"/>
        <xdr:cNvSpPr/>
      </xdr:nvSpPr>
      <xdr:spPr>
        <a:xfrm>
          <a:off x="4584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90568</xdr:rowOff>
    </xdr:from>
    <xdr:ext cx="534377" cy="259045"/>
    <xdr:sp macro="" textlink="">
      <xdr:nvSpPr>
        <xdr:cNvPr id="83" name="人件費該当値テキスト"/>
        <xdr:cNvSpPr txBox="1"/>
      </xdr:nvSpPr>
      <xdr:spPr>
        <a:xfrm>
          <a:off x="4686300"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85,615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20712</xdr:rowOff>
    </xdr:from>
    <xdr:to>
      <xdr:col>5</xdr:col>
      <xdr:colOff>409575</xdr:colOff>
      <xdr:row>38</xdr:row>
      <xdr:rowOff>122312</xdr:rowOff>
    </xdr:to>
    <xdr:sp macro="" textlink="">
      <xdr:nvSpPr>
        <xdr:cNvPr id="84" name="円/楕円 83"/>
        <xdr:cNvSpPr/>
      </xdr:nvSpPr>
      <xdr:spPr>
        <a:xfrm>
          <a:off x="3746500" y="65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113439</xdr:rowOff>
    </xdr:from>
    <xdr:ext cx="534377" cy="259045"/>
    <xdr:sp macro="" textlink="">
      <xdr:nvSpPr>
        <xdr:cNvPr id="85" name="テキスト ボックス 84"/>
        <xdr:cNvSpPr txBox="1"/>
      </xdr:nvSpPr>
      <xdr:spPr>
        <a:xfrm>
          <a:off x="3530111" y="66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109910</xdr:rowOff>
    </xdr:from>
    <xdr:to>
      <xdr:col>4</xdr:col>
      <xdr:colOff>206375</xdr:colOff>
      <xdr:row>38</xdr:row>
      <xdr:rowOff>40060</xdr:rowOff>
    </xdr:to>
    <xdr:sp macro="" textlink="">
      <xdr:nvSpPr>
        <xdr:cNvPr id="86" name="円/楕円 85"/>
        <xdr:cNvSpPr/>
      </xdr:nvSpPr>
      <xdr:spPr>
        <a:xfrm>
          <a:off x="2857500" y="64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31187</xdr:rowOff>
    </xdr:from>
    <xdr:ext cx="534377" cy="259045"/>
    <xdr:sp macro="" textlink="">
      <xdr:nvSpPr>
        <xdr:cNvPr id="87" name="テキスト ボックス 86"/>
        <xdr:cNvSpPr txBox="1"/>
      </xdr:nvSpPr>
      <xdr:spPr>
        <a:xfrm>
          <a:off x="2641111" y="65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103269</xdr:rowOff>
    </xdr:from>
    <xdr:to>
      <xdr:col>3</xdr:col>
      <xdr:colOff>3175</xdr:colOff>
      <xdr:row>38</xdr:row>
      <xdr:rowOff>33420</xdr:rowOff>
    </xdr:to>
    <xdr:sp macro="" textlink="">
      <xdr:nvSpPr>
        <xdr:cNvPr id="88" name="円/楕円 87"/>
        <xdr:cNvSpPr/>
      </xdr:nvSpPr>
      <xdr:spPr>
        <a:xfrm>
          <a:off x="1968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24546</xdr:rowOff>
    </xdr:from>
    <xdr:ext cx="534377" cy="259045"/>
    <xdr:sp macro="" textlink="">
      <xdr:nvSpPr>
        <xdr:cNvPr id="89" name="テキスト ボックス 88"/>
        <xdr:cNvSpPr txBox="1"/>
      </xdr:nvSpPr>
      <xdr:spPr>
        <a:xfrm>
          <a:off x="1752111" y="653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159407</xdr:rowOff>
    </xdr:from>
    <xdr:to>
      <xdr:col>1</xdr:col>
      <xdr:colOff>485775</xdr:colOff>
      <xdr:row>37</xdr:row>
      <xdr:rowOff>89557</xdr:rowOff>
    </xdr:to>
    <xdr:sp macro="" textlink="">
      <xdr:nvSpPr>
        <xdr:cNvPr id="90" name="円/楕円 89"/>
        <xdr:cNvSpPr/>
      </xdr:nvSpPr>
      <xdr:spPr>
        <a:xfrm>
          <a:off x="1079500" y="633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80684</xdr:rowOff>
    </xdr:from>
    <xdr:ext cx="534377" cy="259045"/>
    <xdr:sp macro="" textlink="">
      <xdr:nvSpPr>
        <xdr:cNvPr id="91" name="テキスト ボックス 90"/>
        <xdr:cNvSpPr txBox="1"/>
      </xdr:nvSpPr>
      <xdr:spPr>
        <a:xfrm>
          <a:off x="863111" y="64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71392</xdr:rowOff>
    </xdr:from>
    <xdr:to>
      <xdr:col>6</xdr:col>
      <xdr:colOff>511175</xdr:colOff>
      <xdr:row>57</xdr:row>
      <xdr:rowOff>101270</xdr:rowOff>
    </xdr:to>
    <xdr:cxnSp macro="">
      <xdr:nvCxnSpPr>
        <xdr:cNvPr id="118" name="直線コネクタ 117"/>
        <xdr:cNvCxnSpPr/>
      </xdr:nvCxnSpPr>
      <xdr:spPr>
        <a:xfrm flipV="1">
          <a:off x="3797300" y="9844042"/>
          <a:ext cx="8382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92526</xdr:rowOff>
    </xdr:from>
    <xdr:to>
      <xdr:col>5</xdr:col>
      <xdr:colOff>358775</xdr:colOff>
      <xdr:row>57</xdr:row>
      <xdr:rowOff>101270</xdr:rowOff>
    </xdr:to>
    <xdr:cxnSp macro="">
      <xdr:nvCxnSpPr>
        <xdr:cNvPr id="121" name="直線コネクタ 120"/>
        <xdr:cNvCxnSpPr/>
      </xdr:nvCxnSpPr>
      <xdr:spPr>
        <a:xfrm>
          <a:off x="2908300" y="9865176"/>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92526</xdr:rowOff>
    </xdr:from>
    <xdr:to>
      <xdr:col>4</xdr:col>
      <xdr:colOff>155575</xdr:colOff>
      <xdr:row>57</xdr:row>
      <xdr:rowOff>109458</xdr:rowOff>
    </xdr:to>
    <xdr:cxnSp macro="">
      <xdr:nvCxnSpPr>
        <xdr:cNvPr id="124" name="直線コネクタ 123"/>
        <xdr:cNvCxnSpPr/>
      </xdr:nvCxnSpPr>
      <xdr:spPr>
        <a:xfrm flipV="1">
          <a:off x="2019300" y="9865176"/>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109458</xdr:rowOff>
    </xdr:from>
    <xdr:to>
      <xdr:col>2</xdr:col>
      <xdr:colOff>638175</xdr:colOff>
      <xdr:row>57</xdr:row>
      <xdr:rowOff>122013</xdr:rowOff>
    </xdr:to>
    <xdr:cxnSp macro="">
      <xdr:nvCxnSpPr>
        <xdr:cNvPr id="127" name="直線コネクタ 126"/>
        <xdr:cNvCxnSpPr/>
      </xdr:nvCxnSpPr>
      <xdr:spPr>
        <a:xfrm flipV="1">
          <a:off x="1130300" y="9882108"/>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20592</xdr:rowOff>
    </xdr:from>
    <xdr:to>
      <xdr:col>6</xdr:col>
      <xdr:colOff>561975</xdr:colOff>
      <xdr:row>57</xdr:row>
      <xdr:rowOff>122192</xdr:rowOff>
    </xdr:to>
    <xdr:sp macro="" textlink="">
      <xdr:nvSpPr>
        <xdr:cNvPr id="137" name="円/楕円 136"/>
        <xdr:cNvSpPr/>
      </xdr:nvSpPr>
      <xdr:spPr>
        <a:xfrm>
          <a:off x="4584700" y="97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99010" cy="259045"/>
    <xdr:sp macro="" textlink="">
      <xdr:nvSpPr>
        <xdr:cNvPr id="138" name="物件費該当値テキスト"/>
        <xdr:cNvSpPr txBox="1"/>
      </xdr:nvSpPr>
      <xdr:spPr>
        <a:xfrm>
          <a:off x="4686300" y="97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50470</xdr:rowOff>
    </xdr:from>
    <xdr:to>
      <xdr:col>5</xdr:col>
      <xdr:colOff>409575</xdr:colOff>
      <xdr:row>57</xdr:row>
      <xdr:rowOff>152070</xdr:rowOff>
    </xdr:to>
    <xdr:sp macro="" textlink="">
      <xdr:nvSpPr>
        <xdr:cNvPr id="139" name="円/楕円 138"/>
        <xdr:cNvSpPr/>
      </xdr:nvSpPr>
      <xdr:spPr>
        <a:xfrm>
          <a:off x="3746500" y="98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143197</xdr:rowOff>
    </xdr:from>
    <xdr:ext cx="534377" cy="259045"/>
    <xdr:sp macro="" textlink="">
      <xdr:nvSpPr>
        <xdr:cNvPr id="140" name="テキスト ボックス 139"/>
        <xdr:cNvSpPr txBox="1"/>
      </xdr:nvSpPr>
      <xdr:spPr>
        <a:xfrm>
          <a:off x="3530111" y="99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41726</xdr:rowOff>
    </xdr:from>
    <xdr:to>
      <xdr:col>4</xdr:col>
      <xdr:colOff>206375</xdr:colOff>
      <xdr:row>57</xdr:row>
      <xdr:rowOff>143326</xdr:rowOff>
    </xdr:to>
    <xdr:sp macro="" textlink="">
      <xdr:nvSpPr>
        <xdr:cNvPr id="141" name="円/楕円 140"/>
        <xdr:cNvSpPr/>
      </xdr:nvSpPr>
      <xdr:spPr>
        <a:xfrm>
          <a:off x="2857500" y="98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134453</xdr:rowOff>
    </xdr:from>
    <xdr:ext cx="534377" cy="259045"/>
    <xdr:sp macro="" textlink="">
      <xdr:nvSpPr>
        <xdr:cNvPr id="142" name="テキスト ボックス 141"/>
        <xdr:cNvSpPr txBox="1"/>
      </xdr:nvSpPr>
      <xdr:spPr>
        <a:xfrm>
          <a:off x="2641111" y="99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58658</xdr:rowOff>
    </xdr:from>
    <xdr:to>
      <xdr:col>3</xdr:col>
      <xdr:colOff>3175</xdr:colOff>
      <xdr:row>57</xdr:row>
      <xdr:rowOff>160258</xdr:rowOff>
    </xdr:to>
    <xdr:sp macro="" textlink="">
      <xdr:nvSpPr>
        <xdr:cNvPr id="143" name="円/楕円 142"/>
        <xdr:cNvSpPr/>
      </xdr:nvSpPr>
      <xdr:spPr>
        <a:xfrm>
          <a:off x="1968500" y="983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151385</xdr:rowOff>
    </xdr:from>
    <xdr:ext cx="534377" cy="259045"/>
    <xdr:sp macro="" textlink="">
      <xdr:nvSpPr>
        <xdr:cNvPr id="144" name="テキスト ボックス 143"/>
        <xdr:cNvSpPr txBox="1"/>
      </xdr:nvSpPr>
      <xdr:spPr>
        <a:xfrm>
          <a:off x="1752111" y="992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71213</xdr:rowOff>
    </xdr:from>
    <xdr:to>
      <xdr:col>1</xdr:col>
      <xdr:colOff>485775</xdr:colOff>
      <xdr:row>58</xdr:row>
      <xdr:rowOff>1363</xdr:rowOff>
    </xdr:to>
    <xdr:sp macro="" textlink="">
      <xdr:nvSpPr>
        <xdr:cNvPr id="145" name="円/楕円 144"/>
        <xdr:cNvSpPr/>
      </xdr:nvSpPr>
      <xdr:spPr>
        <a:xfrm>
          <a:off x="1079500" y="98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163940</xdr:rowOff>
    </xdr:from>
    <xdr:ext cx="534377" cy="259045"/>
    <xdr:sp macro="" textlink="">
      <xdr:nvSpPr>
        <xdr:cNvPr id="146" name="テキスト ボックス 145"/>
        <xdr:cNvSpPr txBox="1"/>
      </xdr:nvSpPr>
      <xdr:spPr>
        <a:xfrm>
          <a:off x="863111" y="99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134541</xdr:rowOff>
    </xdr:from>
    <xdr:to>
      <xdr:col>6</xdr:col>
      <xdr:colOff>511175</xdr:colOff>
      <xdr:row>78</xdr:row>
      <xdr:rowOff>48161</xdr:rowOff>
    </xdr:to>
    <xdr:cxnSp macro="">
      <xdr:nvCxnSpPr>
        <xdr:cNvPr id="177" name="直線コネクタ 176"/>
        <xdr:cNvCxnSpPr/>
      </xdr:nvCxnSpPr>
      <xdr:spPr>
        <a:xfrm flipV="1">
          <a:off x="3797300" y="13336191"/>
          <a:ext cx="8382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48161</xdr:rowOff>
    </xdr:from>
    <xdr:to>
      <xdr:col>5</xdr:col>
      <xdr:colOff>358775</xdr:colOff>
      <xdr:row>78</xdr:row>
      <xdr:rowOff>79578</xdr:rowOff>
    </xdr:to>
    <xdr:cxnSp macro="">
      <xdr:nvCxnSpPr>
        <xdr:cNvPr id="180" name="直線コネクタ 179"/>
        <xdr:cNvCxnSpPr/>
      </xdr:nvCxnSpPr>
      <xdr:spPr>
        <a:xfrm flipV="1">
          <a:off x="2908300" y="13421261"/>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79578</xdr:rowOff>
    </xdr:from>
    <xdr:to>
      <xdr:col>4</xdr:col>
      <xdr:colOff>155575</xdr:colOff>
      <xdr:row>78</xdr:row>
      <xdr:rowOff>111420</xdr:rowOff>
    </xdr:to>
    <xdr:cxnSp macro="">
      <xdr:nvCxnSpPr>
        <xdr:cNvPr id="183" name="直線コネクタ 182"/>
        <xdr:cNvCxnSpPr/>
      </xdr:nvCxnSpPr>
      <xdr:spPr>
        <a:xfrm flipV="1">
          <a:off x="2019300" y="13452678"/>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51133</xdr:rowOff>
    </xdr:from>
    <xdr:to>
      <xdr:col>2</xdr:col>
      <xdr:colOff>638175</xdr:colOff>
      <xdr:row>78</xdr:row>
      <xdr:rowOff>111420</xdr:rowOff>
    </xdr:to>
    <xdr:cxnSp macro="">
      <xdr:nvCxnSpPr>
        <xdr:cNvPr id="186" name="直線コネクタ 185"/>
        <xdr:cNvCxnSpPr/>
      </xdr:nvCxnSpPr>
      <xdr:spPr>
        <a:xfrm>
          <a:off x="1130300" y="13424233"/>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83741</xdr:rowOff>
    </xdr:from>
    <xdr:to>
      <xdr:col>6</xdr:col>
      <xdr:colOff>561975</xdr:colOff>
      <xdr:row>78</xdr:row>
      <xdr:rowOff>13891</xdr:rowOff>
    </xdr:to>
    <xdr:sp macro="" textlink="">
      <xdr:nvSpPr>
        <xdr:cNvPr id="196" name="円/楕円 195"/>
        <xdr:cNvSpPr/>
      </xdr:nvSpPr>
      <xdr:spPr>
        <a:xfrm>
          <a:off x="4584700" y="132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62168</xdr:rowOff>
    </xdr:from>
    <xdr:ext cx="469744" cy="259045"/>
    <xdr:sp macro="" textlink="">
      <xdr:nvSpPr>
        <xdr:cNvPr id="197" name="維持補修費該当値テキスト"/>
        <xdr:cNvSpPr txBox="1"/>
      </xdr:nvSpPr>
      <xdr:spPr>
        <a:xfrm>
          <a:off x="4686300" y="1326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168811</xdr:rowOff>
    </xdr:from>
    <xdr:to>
      <xdr:col>5</xdr:col>
      <xdr:colOff>409575</xdr:colOff>
      <xdr:row>78</xdr:row>
      <xdr:rowOff>98961</xdr:rowOff>
    </xdr:to>
    <xdr:sp macro="" textlink="">
      <xdr:nvSpPr>
        <xdr:cNvPr id="198" name="円/楕円 197"/>
        <xdr:cNvSpPr/>
      </xdr:nvSpPr>
      <xdr:spPr>
        <a:xfrm>
          <a:off x="3746500" y="133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99" name="テキスト ボックス 198"/>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28778</xdr:rowOff>
    </xdr:from>
    <xdr:to>
      <xdr:col>4</xdr:col>
      <xdr:colOff>206375</xdr:colOff>
      <xdr:row>78</xdr:row>
      <xdr:rowOff>130378</xdr:rowOff>
    </xdr:to>
    <xdr:sp macro="" textlink="">
      <xdr:nvSpPr>
        <xdr:cNvPr id="200" name="円/楕円 199"/>
        <xdr:cNvSpPr/>
      </xdr:nvSpPr>
      <xdr:spPr>
        <a:xfrm>
          <a:off x="2857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121505</xdr:rowOff>
    </xdr:from>
    <xdr:ext cx="469744" cy="259045"/>
    <xdr:sp macro="" textlink="">
      <xdr:nvSpPr>
        <xdr:cNvPr id="201" name="テキスト ボックス 200"/>
        <xdr:cNvSpPr txBox="1"/>
      </xdr:nvSpPr>
      <xdr:spPr>
        <a:xfrm>
          <a:off x="2673427" y="134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60620</xdr:rowOff>
    </xdr:from>
    <xdr:to>
      <xdr:col>3</xdr:col>
      <xdr:colOff>3175</xdr:colOff>
      <xdr:row>78</xdr:row>
      <xdr:rowOff>162220</xdr:rowOff>
    </xdr:to>
    <xdr:sp macro="" textlink="">
      <xdr:nvSpPr>
        <xdr:cNvPr id="202" name="円/楕円 201"/>
        <xdr:cNvSpPr/>
      </xdr:nvSpPr>
      <xdr:spPr>
        <a:xfrm>
          <a:off x="1968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153347</xdr:rowOff>
    </xdr:from>
    <xdr:ext cx="469744" cy="259045"/>
    <xdr:sp macro="" textlink="">
      <xdr:nvSpPr>
        <xdr:cNvPr id="203" name="テキスト ボックス 202"/>
        <xdr:cNvSpPr txBox="1"/>
      </xdr:nvSpPr>
      <xdr:spPr>
        <a:xfrm>
          <a:off x="1784427"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xdr:rowOff>
    </xdr:from>
    <xdr:to>
      <xdr:col>1</xdr:col>
      <xdr:colOff>485775</xdr:colOff>
      <xdr:row>78</xdr:row>
      <xdr:rowOff>101933</xdr:rowOff>
    </xdr:to>
    <xdr:sp macro="" textlink="">
      <xdr:nvSpPr>
        <xdr:cNvPr id="204" name="円/楕円 203"/>
        <xdr:cNvSpPr/>
      </xdr:nvSpPr>
      <xdr:spPr>
        <a:xfrm>
          <a:off x="1079500" y="133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93060</xdr:rowOff>
    </xdr:from>
    <xdr:ext cx="469744" cy="259045"/>
    <xdr:sp macro="" textlink="">
      <xdr:nvSpPr>
        <xdr:cNvPr id="205" name="テキスト ボックス 204"/>
        <xdr:cNvSpPr txBox="1"/>
      </xdr:nvSpPr>
      <xdr:spPr>
        <a:xfrm>
          <a:off x="895427" y="1346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38658</xdr:rowOff>
    </xdr:from>
    <xdr:to>
      <xdr:col>6</xdr:col>
      <xdr:colOff>511175</xdr:colOff>
      <xdr:row>97</xdr:row>
      <xdr:rowOff>68948</xdr:rowOff>
    </xdr:to>
    <xdr:cxnSp macro="">
      <xdr:nvCxnSpPr>
        <xdr:cNvPr id="237" name="直線コネクタ 236"/>
        <xdr:cNvCxnSpPr/>
      </xdr:nvCxnSpPr>
      <xdr:spPr>
        <a:xfrm flipV="1">
          <a:off x="3797300" y="16669308"/>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59527</xdr:rowOff>
    </xdr:from>
    <xdr:to>
      <xdr:col>5</xdr:col>
      <xdr:colOff>358775</xdr:colOff>
      <xdr:row>97</xdr:row>
      <xdr:rowOff>68948</xdr:rowOff>
    </xdr:to>
    <xdr:cxnSp macro="">
      <xdr:nvCxnSpPr>
        <xdr:cNvPr id="240" name="直線コネクタ 239"/>
        <xdr:cNvCxnSpPr/>
      </xdr:nvCxnSpPr>
      <xdr:spPr>
        <a:xfrm>
          <a:off x="2908300" y="16690177"/>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59527</xdr:rowOff>
    </xdr:from>
    <xdr:to>
      <xdr:col>4</xdr:col>
      <xdr:colOff>155575</xdr:colOff>
      <xdr:row>97</xdr:row>
      <xdr:rowOff>137300</xdr:rowOff>
    </xdr:to>
    <xdr:cxnSp macro="">
      <xdr:nvCxnSpPr>
        <xdr:cNvPr id="243" name="直線コネクタ 242"/>
        <xdr:cNvCxnSpPr/>
      </xdr:nvCxnSpPr>
      <xdr:spPr>
        <a:xfrm flipV="1">
          <a:off x="2019300" y="16690177"/>
          <a:ext cx="889000" cy="7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137300</xdr:rowOff>
    </xdr:from>
    <xdr:to>
      <xdr:col>2</xdr:col>
      <xdr:colOff>638175</xdr:colOff>
      <xdr:row>97</xdr:row>
      <xdr:rowOff>158854</xdr:rowOff>
    </xdr:to>
    <xdr:cxnSp macro="">
      <xdr:nvCxnSpPr>
        <xdr:cNvPr id="246" name="直線コネクタ 245"/>
        <xdr:cNvCxnSpPr/>
      </xdr:nvCxnSpPr>
      <xdr:spPr>
        <a:xfrm flipV="1">
          <a:off x="1130300" y="1676795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159308</xdr:rowOff>
    </xdr:from>
    <xdr:to>
      <xdr:col>6</xdr:col>
      <xdr:colOff>561975</xdr:colOff>
      <xdr:row>97</xdr:row>
      <xdr:rowOff>89458</xdr:rowOff>
    </xdr:to>
    <xdr:sp macro="" textlink="">
      <xdr:nvSpPr>
        <xdr:cNvPr id="256" name="円/楕円 255"/>
        <xdr:cNvSpPr/>
      </xdr:nvSpPr>
      <xdr:spPr>
        <a:xfrm>
          <a:off x="4584700" y="166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137735</xdr:rowOff>
    </xdr:from>
    <xdr:ext cx="534377" cy="259045"/>
    <xdr:sp macro="" textlink="">
      <xdr:nvSpPr>
        <xdr:cNvPr id="257" name="扶助費該当値テキスト"/>
        <xdr:cNvSpPr txBox="1"/>
      </xdr:nvSpPr>
      <xdr:spPr>
        <a:xfrm>
          <a:off x="4686300" y="165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18148</xdr:rowOff>
    </xdr:from>
    <xdr:to>
      <xdr:col>5</xdr:col>
      <xdr:colOff>409575</xdr:colOff>
      <xdr:row>97</xdr:row>
      <xdr:rowOff>119748</xdr:rowOff>
    </xdr:to>
    <xdr:sp macro="" textlink="">
      <xdr:nvSpPr>
        <xdr:cNvPr id="258" name="円/楕円 257"/>
        <xdr:cNvSpPr/>
      </xdr:nvSpPr>
      <xdr:spPr>
        <a:xfrm>
          <a:off x="3746500" y="166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110875</xdr:rowOff>
    </xdr:from>
    <xdr:ext cx="534377" cy="259045"/>
    <xdr:sp macro="" textlink="">
      <xdr:nvSpPr>
        <xdr:cNvPr id="259" name="テキスト ボックス 258"/>
        <xdr:cNvSpPr txBox="1"/>
      </xdr:nvSpPr>
      <xdr:spPr>
        <a:xfrm>
          <a:off x="3530111" y="1674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8727</xdr:rowOff>
    </xdr:from>
    <xdr:to>
      <xdr:col>4</xdr:col>
      <xdr:colOff>206375</xdr:colOff>
      <xdr:row>97</xdr:row>
      <xdr:rowOff>110327</xdr:rowOff>
    </xdr:to>
    <xdr:sp macro="" textlink="">
      <xdr:nvSpPr>
        <xdr:cNvPr id="260" name="円/楕円 259"/>
        <xdr:cNvSpPr/>
      </xdr:nvSpPr>
      <xdr:spPr>
        <a:xfrm>
          <a:off x="2857500" y="16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101454</xdr:rowOff>
    </xdr:from>
    <xdr:ext cx="534377" cy="259045"/>
    <xdr:sp macro="" textlink="">
      <xdr:nvSpPr>
        <xdr:cNvPr id="261" name="テキスト ボックス 260"/>
        <xdr:cNvSpPr txBox="1"/>
      </xdr:nvSpPr>
      <xdr:spPr>
        <a:xfrm>
          <a:off x="2641111" y="167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86500</xdr:rowOff>
    </xdr:from>
    <xdr:to>
      <xdr:col>3</xdr:col>
      <xdr:colOff>3175</xdr:colOff>
      <xdr:row>98</xdr:row>
      <xdr:rowOff>16650</xdr:rowOff>
    </xdr:to>
    <xdr:sp macro="" textlink="">
      <xdr:nvSpPr>
        <xdr:cNvPr id="262" name="円/楕円 261"/>
        <xdr:cNvSpPr/>
      </xdr:nvSpPr>
      <xdr:spPr>
        <a:xfrm>
          <a:off x="1968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7777</xdr:rowOff>
    </xdr:from>
    <xdr:ext cx="534377" cy="259045"/>
    <xdr:sp macro="" textlink="">
      <xdr:nvSpPr>
        <xdr:cNvPr id="263" name="テキスト ボックス 262"/>
        <xdr:cNvSpPr txBox="1"/>
      </xdr:nvSpPr>
      <xdr:spPr>
        <a:xfrm>
          <a:off x="1752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108054</xdr:rowOff>
    </xdr:from>
    <xdr:to>
      <xdr:col>1</xdr:col>
      <xdr:colOff>485775</xdr:colOff>
      <xdr:row>98</xdr:row>
      <xdr:rowOff>38204</xdr:rowOff>
    </xdr:to>
    <xdr:sp macro="" textlink="">
      <xdr:nvSpPr>
        <xdr:cNvPr id="264" name="円/楕円 263"/>
        <xdr:cNvSpPr/>
      </xdr:nvSpPr>
      <xdr:spPr>
        <a:xfrm>
          <a:off x="10795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29331</xdr:rowOff>
    </xdr:from>
    <xdr:ext cx="534377" cy="259045"/>
    <xdr:sp macro="" textlink="">
      <xdr:nvSpPr>
        <xdr:cNvPr id="265" name="テキスト ボックス 264"/>
        <xdr:cNvSpPr txBox="1"/>
      </xdr:nvSpPr>
      <xdr:spPr>
        <a:xfrm>
          <a:off x="863111" y="168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53326</xdr:rowOff>
    </xdr:from>
    <xdr:to>
      <xdr:col>15</xdr:col>
      <xdr:colOff>180975</xdr:colOff>
      <xdr:row>36</xdr:row>
      <xdr:rowOff>87113</xdr:rowOff>
    </xdr:to>
    <xdr:cxnSp macro="">
      <xdr:nvCxnSpPr>
        <xdr:cNvPr id="292" name="直線コネクタ 291"/>
        <xdr:cNvCxnSpPr/>
      </xdr:nvCxnSpPr>
      <xdr:spPr>
        <a:xfrm flipV="1">
          <a:off x="9639300" y="6225526"/>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87113</xdr:rowOff>
    </xdr:from>
    <xdr:to>
      <xdr:col>14</xdr:col>
      <xdr:colOff>28575</xdr:colOff>
      <xdr:row>36</xdr:row>
      <xdr:rowOff>107924</xdr:rowOff>
    </xdr:to>
    <xdr:cxnSp macro="">
      <xdr:nvCxnSpPr>
        <xdr:cNvPr id="295" name="直線コネクタ 294"/>
        <xdr:cNvCxnSpPr/>
      </xdr:nvCxnSpPr>
      <xdr:spPr>
        <a:xfrm flipV="1">
          <a:off x="8750300" y="6259313"/>
          <a:ext cx="889000" cy="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35308</xdr:rowOff>
    </xdr:from>
    <xdr:to>
      <xdr:col>12</xdr:col>
      <xdr:colOff>511175</xdr:colOff>
      <xdr:row>36</xdr:row>
      <xdr:rowOff>107924</xdr:rowOff>
    </xdr:to>
    <xdr:cxnSp macro="">
      <xdr:nvCxnSpPr>
        <xdr:cNvPr id="298" name="直線コネクタ 297"/>
        <xdr:cNvCxnSpPr/>
      </xdr:nvCxnSpPr>
      <xdr:spPr>
        <a:xfrm>
          <a:off x="7861300" y="6207508"/>
          <a:ext cx="889000" cy="7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35308</xdr:rowOff>
    </xdr:from>
    <xdr:to>
      <xdr:col>11</xdr:col>
      <xdr:colOff>307975</xdr:colOff>
      <xdr:row>36</xdr:row>
      <xdr:rowOff>125650</xdr:rowOff>
    </xdr:to>
    <xdr:cxnSp macro="">
      <xdr:nvCxnSpPr>
        <xdr:cNvPr id="301" name="直線コネクタ 300"/>
        <xdr:cNvCxnSpPr/>
      </xdr:nvCxnSpPr>
      <xdr:spPr>
        <a:xfrm flipV="1">
          <a:off x="6972300" y="6207508"/>
          <a:ext cx="889000" cy="9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2526</xdr:rowOff>
    </xdr:from>
    <xdr:to>
      <xdr:col>15</xdr:col>
      <xdr:colOff>231775</xdr:colOff>
      <xdr:row>36</xdr:row>
      <xdr:rowOff>104126</xdr:rowOff>
    </xdr:to>
    <xdr:sp macro="" textlink="">
      <xdr:nvSpPr>
        <xdr:cNvPr id="311" name="円/楕円 310"/>
        <xdr:cNvSpPr/>
      </xdr:nvSpPr>
      <xdr:spPr>
        <a:xfrm>
          <a:off x="10426700" y="6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152403</xdr:rowOff>
    </xdr:from>
    <xdr:ext cx="534377" cy="259045"/>
    <xdr:sp macro="" textlink="">
      <xdr:nvSpPr>
        <xdr:cNvPr id="312" name="補助費等該当値テキスト"/>
        <xdr:cNvSpPr txBox="1"/>
      </xdr:nvSpPr>
      <xdr:spPr>
        <a:xfrm>
          <a:off x="10528300" y="61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36313</xdr:rowOff>
    </xdr:from>
    <xdr:to>
      <xdr:col>14</xdr:col>
      <xdr:colOff>79375</xdr:colOff>
      <xdr:row>36</xdr:row>
      <xdr:rowOff>137913</xdr:rowOff>
    </xdr:to>
    <xdr:sp macro="" textlink="">
      <xdr:nvSpPr>
        <xdr:cNvPr id="313" name="円/楕円 312"/>
        <xdr:cNvSpPr/>
      </xdr:nvSpPr>
      <xdr:spPr>
        <a:xfrm>
          <a:off x="9588500" y="62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129040</xdr:rowOff>
    </xdr:from>
    <xdr:ext cx="534377" cy="259045"/>
    <xdr:sp macro="" textlink="">
      <xdr:nvSpPr>
        <xdr:cNvPr id="314" name="テキスト ボックス 313"/>
        <xdr:cNvSpPr txBox="1"/>
      </xdr:nvSpPr>
      <xdr:spPr>
        <a:xfrm>
          <a:off x="9372111" y="63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57124</xdr:rowOff>
    </xdr:from>
    <xdr:to>
      <xdr:col>12</xdr:col>
      <xdr:colOff>561975</xdr:colOff>
      <xdr:row>36</xdr:row>
      <xdr:rowOff>158724</xdr:rowOff>
    </xdr:to>
    <xdr:sp macro="" textlink="">
      <xdr:nvSpPr>
        <xdr:cNvPr id="315" name="円/楕円 314"/>
        <xdr:cNvSpPr/>
      </xdr:nvSpPr>
      <xdr:spPr>
        <a:xfrm>
          <a:off x="8699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149851</xdr:rowOff>
    </xdr:from>
    <xdr:ext cx="534377" cy="259045"/>
    <xdr:sp macro="" textlink="">
      <xdr:nvSpPr>
        <xdr:cNvPr id="316" name="テキスト ボックス 315"/>
        <xdr:cNvSpPr txBox="1"/>
      </xdr:nvSpPr>
      <xdr:spPr>
        <a:xfrm>
          <a:off x="8483111" y="63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155958</xdr:rowOff>
    </xdr:from>
    <xdr:to>
      <xdr:col>11</xdr:col>
      <xdr:colOff>358775</xdr:colOff>
      <xdr:row>36</xdr:row>
      <xdr:rowOff>86108</xdr:rowOff>
    </xdr:to>
    <xdr:sp macro="" textlink="">
      <xdr:nvSpPr>
        <xdr:cNvPr id="317" name="円/楕円 316"/>
        <xdr:cNvSpPr/>
      </xdr:nvSpPr>
      <xdr:spPr>
        <a:xfrm>
          <a:off x="7810500" y="61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77235</xdr:rowOff>
    </xdr:from>
    <xdr:ext cx="534377" cy="259045"/>
    <xdr:sp macro="" textlink="">
      <xdr:nvSpPr>
        <xdr:cNvPr id="318" name="テキスト ボックス 317"/>
        <xdr:cNvSpPr txBox="1"/>
      </xdr:nvSpPr>
      <xdr:spPr>
        <a:xfrm>
          <a:off x="7594111" y="62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74850</xdr:rowOff>
    </xdr:from>
    <xdr:to>
      <xdr:col>10</xdr:col>
      <xdr:colOff>155575</xdr:colOff>
      <xdr:row>37</xdr:row>
      <xdr:rowOff>5000</xdr:rowOff>
    </xdr:to>
    <xdr:sp macro="" textlink="">
      <xdr:nvSpPr>
        <xdr:cNvPr id="319" name="円/楕円 318"/>
        <xdr:cNvSpPr/>
      </xdr:nvSpPr>
      <xdr:spPr>
        <a:xfrm>
          <a:off x="6921500" y="62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167577</xdr:rowOff>
    </xdr:from>
    <xdr:ext cx="534377" cy="259045"/>
    <xdr:sp macro="" textlink="">
      <xdr:nvSpPr>
        <xdr:cNvPr id="320" name="テキスト ボックス 319"/>
        <xdr:cNvSpPr txBox="1"/>
      </xdr:nvSpPr>
      <xdr:spPr>
        <a:xfrm>
          <a:off x="6705111" y="63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54210</xdr:rowOff>
    </xdr:from>
    <xdr:to>
      <xdr:col>15</xdr:col>
      <xdr:colOff>180975</xdr:colOff>
      <xdr:row>59</xdr:row>
      <xdr:rowOff>71200</xdr:rowOff>
    </xdr:to>
    <xdr:cxnSp macro="">
      <xdr:nvCxnSpPr>
        <xdr:cNvPr id="351" name="直線コネクタ 350"/>
        <xdr:cNvCxnSpPr/>
      </xdr:nvCxnSpPr>
      <xdr:spPr>
        <a:xfrm>
          <a:off x="9639300" y="10169760"/>
          <a:ext cx="8382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54210</xdr:rowOff>
    </xdr:from>
    <xdr:to>
      <xdr:col>14</xdr:col>
      <xdr:colOff>28575</xdr:colOff>
      <xdr:row>59</xdr:row>
      <xdr:rowOff>67390</xdr:rowOff>
    </xdr:to>
    <xdr:cxnSp macro="">
      <xdr:nvCxnSpPr>
        <xdr:cNvPr id="354" name="直線コネクタ 353"/>
        <xdr:cNvCxnSpPr/>
      </xdr:nvCxnSpPr>
      <xdr:spPr>
        <a:xfrm flipV="1">
          <a:off x="8750300" y="10169760"/>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67390</xdr:rowOff>
    </xdr:from>
    <xdr:to>
      <xdr:col>12</xdr:col>
      <xdr:colOff>511175</xdr:colOff>
      <xdr:row>59</xdr:row>
      <xdr:rowOff>83229</xdr:rowOff>
    </xdr:to>
    <xdr:cxnSp macro="">
      <xdr:nvCxnSpPr>
        <xdr:cNvPr id="357" name="直線コネクタ 356"/>
        <xdr:cNvCxnSpPr/>
      </xdr:nvCxnSpPr>
      <xdr:spPr>
        <a:xfrm flipV="1">
          <a:off x="7861300" y="1018294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71135</xdr:rowOff>
    </xdr:from>
    <xdr:to>
      <xdr:col>11</xdr:col>
      <xdr:colOff>307975</xdr:colOff>
      <xdr:row>59</xdr:row>
      <xdr:rowOff>83229</xdr:rowOff>
    </xdr:to>
    <xdr:cxnSp macro="">
      <xdr:nvCxnSpPr>
        <xdr:cNvPr id="360" name="直線コネクタ 359"/>
        <xdr:cNvCxnSpPr/>
      </xdr:nvCxnSpPr>
      <xdr:spPr>
        <a:xfrm>
          <a:off x="6972300" y="10186685"/>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20400</xdr:rowOff>
    </xdr:from>
    <xdr:to>
      <xdr:col>15</xdr:col>
      <xdr:colOff>231775</xdr:colOff>
      <xdr:row>59</xdr:row>
      <xdr:rowOff>122000</xdr:rowOff>
    </xdr:to>
    <xdr:sp macro="" textlink="">
      <xdr:nvSpPr>
        <xdr:cNvPr id="370" name="円/楕円 369"/>
        <xdr:cNvSpPr/>
      </xdr:nvSpPr>
      <xdr:spPr>
        <a:xfrm>
          <a:off x="10426700" y="101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84,754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3410</xdr:rowOff>
    </xdr:from>
    <xdr:to>
      <xdr:col>14</xdr:col>
      <xdr:colOff>79375</xdr:colOff>
      <xdr:row>59</xdr:row>
      <xdr:rowOff>105010</xdr:rowOff>
    </xdr:to>
    <xdr:sp macro="" textlink="">
      <xdr:nvSpPr>
        <xdr:cNvPr id="372" name="円/楕円 371"/>
        <xdr:cNvSpPr/>
      </xdr:nvSpPr>
      <xdr:spPr>
        <a:xfrm>
          <a:off x="9588500" y="101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96137</xdr:rowOff>
    </xdr:from>
    <xdr:ext cx="599010" cy="259045"/>
    <xdr:sp macro="" textlink="">
      <xdr:nvSpPr>
        <xdr:cNvPr id="373" name="テキスト ボックス 372"/>
        <xdr:cNvSpPr txBox="1"/>
      </xdr:nvSpPr>
      <xdr:spPr>
        <a:xfrm>
          <a:off x="9339794" y="1021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136,781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16590</xdr:rowOff>
    </xdr:from>
    <xdr:to>
      <xdr:col>12</xdr:col>
      <xdr:colOff>561975</xdr:colOff>
      <xdr:row>59</xdr:row>
      <xdr:rowOff>118190</xdr:rowOff>
    </xdr:to>
    <xdr:sp macro="" textlink="">
      <xdr:nvSpPr>
        <xdr:cNvPr id="374" name="円/楕円 373"/>
        <xdr:cNvSpPr/>
      </xdr:nvSpPr>
      <xdr:spPr>
        <a:xfrm>
          <a:off x="8699500" y="101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109317</xdr:rowOff>
    </xdr:from>
    <xdr:ext cx="534377" cy="259045"/>
    <xdr:sp macro="" textlink="">
      <xdr:nvSpPr>
        <xdr:cNvPr id="375" name="テキスト ボックス 374"/>
        <xdr:cNvSpPr txBox="1"/>
      </xdr:nvSpPr>
      <xdr:spPr>
        <a:xfrm>
          <a:off x="8483111" y="102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32429</xdr:rowOff>
    </xdr:from>
    <xdr:to>
      <xdr:col>11</xdr:col>
      <xdr:colOff>358775</xdr:colOff>
      <xdr:row>59</xdr:row>
      <xdr:rowOff>134029</xdr:rowOff>
    </xdr:to>
    <xdr:sp macro="" textlink="">
      <xdr:nvSpPr>
        <xdr:cNvPr id="376" name="円/楕円 375"/>
        <xdr:cNvSpPr/>
      </xdr:nvSpPr>
      <xdr:spPr>
        <a:xfrm>
          <a:off x="7810500" y="101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125156</xdr:rowOff>
    </xdr:from>
    <xdr:ext cx="534377" cy="259045"/>
    <xdr:sp macro="" textlink="">
      <xdr:nvSpPr>
        <xdr:cNvPr id="377" name="テキスト ボックス 376"/>
        <xdr:cNvSpPr txBox="1"/>
      </xdr:nvSpPr>
      <xdr:spPr>
        <a:xfrm>
          <a:off x="7594111" y="102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20335</xdr:rowOff>
    </xdr:from>
    <xdr:to>
      <xdr:col>10</xdr:col>
      <xdr:colOff>155575</xdr:colOff>
      <xdr:row>59</xdr:row>
      <xdr:rowOff>121935</xdr:rowOff>
    </xdr:to>
    <xdr:sp macro="" textlink="">
      <xdr:nvSpPr>
        <xdr:cNvPr id="378" name="円/楕円 377"/>
        <xdr:cNvSpPr/>
      </xdr:nvSpPr>
      <xdr:spPr>
        <a:xfrm>
          <a:off x="6921500" y="101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113062</xdr:rowOff>
    </xdr:from>
    <xdr:ext cx="534377" cy="259045"/>
    <xdr:sp macro="" textlink="">
      <xdr:nvSpPr>
        <xdr:cNvPr id="379" name="テキスト ボックス 378"/>
        <xdr:cNvSpPr txBox="1"/>
      </xdr:nvSpPr>
      <xdr:spPr>
        <a:xfrm>
          <a:off x="6705111" y="10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25216</xdr:rowOff>
    </xdr:from>
    <xdr:to>
      <xdr:col>15</xdr:col>
      <xdr:colOff>180975</xdr:colOff>
      <xdr:row>79</xdr:row>
      <xdr:rowOff>44450</xdr:rowOff>
    </xdr:to>
    <xdr:cxnSp macro="">
      <xdr:nvCxnSpPr>
        <xdr:cNvPr id="408" name="直線コネクタ 407"/>
        <xdr:cNvCxnSpPr/>
      </xdr:nvCxnSpPr>
      <xdr:spPr>
        <a:xfrm>
          <a:off x="9639300" y="13569766"/>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25216</xdr:rowOff>
    </xdr:from>
    <xdr:to>
      <xdr:col>14</xdr:col>
      <xdr:colOff>28575</xdr:colOff>
      <xdr:row>79</xdr:row>
      <xdr:rowOff>37364</xdr:rowOff>
    </xdr:to>
    <xdr:cxnSp macro="">
      <xdr:nvCxnSpPr>
        <xdr:cNvPr id="411" name="直線コネクタ 410"/>
        <xdr:cNvCxnSpPr/>
      </xdr:nvCxnSpPr>
      <xdr:spPr>
        <a:xfrm flipV="1">
          <a:off x="8750300" y="13569766"/>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1" name="円/楕円 420"/>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249299" cy="259045"/>
    <xdr:sp macro="" textlink="">
      <xdr:nvSpPr>
        <xdr:cNvPr id="422" name="普通建設事業費 （ うち新規整備　）該当値テキスト"/>
        <xdr:cNvSpPr txBox="1"/>
      </xdr:nvSpPr>
      <xdr:spPr>
        <a:xfrm>
          <a:off x="10528300" y="13492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145866</xdr:rowOff>
    </xdr:from>
    <xdr:to>
      <xdr:col>14</xdr:col>
      <xdr:colOff>79375</xdr:colOff>
      <xdr:row>79</xdr:row>
      <xdr:rowOff>76016</xdr:rowOff>
    </xdr:to>
    <xdr:sp macro="" textlink="">
      <xdr:nvSpPr>
        <xdr:cNvPr id="423" name="円/楕円 422"/>
        <xdr:cNvSpPr/>
      </xdr:nvSpPr>
      <xdr:spPr>
        <a:xfrm>
          <a:off x="9588500" y="135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67143</xdr:rowOff>
    </xdr:from>
    <xdr:ext cx="534377" cy="259045"/>
    <xdr:sp macro="" textlink="">
      <xdr:nvSpPr>
        <xdr:cNvPr id="424" name="テキスト ボックス 423"/>
        <xdr:cNvSpPr txBox="1"/>
      </xdr:nvSpPr>
      <xdr:spPr>
        <a:xfrm>
          <a:off x="9372111" y="136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158014</xdr:rowOff>
    </xdr:from>
    <xdr:to>
      <xdr:col>12</xdr:col>
      <xdr:colOff>561975</xdr:colOff>
      <xdr:row>79</xdr:row>
      <xdr:rowOff>88164</xdr:rowOff>
    </xdr:to>
    <xdr:sp macro="" textlink="">
      <xdr:nvSpPr>
        <xdr:cNvPr id="425" name="円/楕円 424"/>
        <xdr:cNvSpPr/>
      </xdr:nvSpPr>
      <xdr:spPr>
        <a:xfrm>
          <a:off x="8699500" y="13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79291</xdr:rowOff>
    </xdr:from>
    <xdr:ext cx="534377" cy="259045"/>
    <xdr:sp macro="" textlink="">
      <xdr:nvSpPr>
        <xdr:cNvPr id="426" name="テキスト ボックス 425"/>
        <xdr:cNvSpPr txBox="1"/>
      </xdr:nvSpPr>
      <xdr:spPr>
        <a:xfrm>
          <a:off x="8483111" y="136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156525</xdr:rowOff>
    </xdr:from>
    <xdr:to>
      <xdr:col>15</xdr:col>
      <xdr:colOff>180975</xdr:colOff>
      <xdr:row>97</xdr:row>
      <xdr:rowOff>23256</xdr:rowOff>
    </xdr:to>
    <xdr:cxnSp macro="">
      <xdr:nvCxnSpPr>
        <xdr:cNvPr id="453" name="直線コネクタ 452"/>
        <xdr:cNvCxnSpPr/>
      </xdr:nvCxnSpPr>
      <xdr:spPr>
        <a:xfrm flipV="1">
          <a:off x="9639300" y="16615725"/>
          <a:ext cx="838200" cy="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23256</xdr:rowOff>
    </xdr:from>
    <xdr:to>
      <xdr:col>14</xdr:col>
      <xdr:colOff>28575</xdr:colOff>
      <xdr:row>97</xdr:row>
      <xdr:rowOff>110001</xdr:rowOff>
    </xdr:to>
    <xdr:cxnSp macro="">
      <xdr:nvCxnSpPr>
        <xdr:cNvPr id="456" name="直線コネクタ 455"/>
        <xdr:cNvCxnSpPr/>
      </xdr:nvCxnSpPr>
      <xdr:spPr>
        <a:xfrm flipV="1">
          <a:off x="8750300" y="16653906"/>
          <a:ext cx="889000" cy="8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105725</xdr:rowOff>
    </xdr:from>
    <xdr:to>
      <xdr:col>15</xdr:col>
      <xdr:colOff>231775</xdr:colOff>
      <xdr:row>97</xdr:row>
      <xdr:rowOff>35875</xdr:rowOff>
    </xdr:to>
    <xdr:sp macro="" textlink="">
      <xdr:nvSpPr>
        <xdr:cNvPr id="466" name="円/楕円 465"/>
        <xdr:cNvSpPr/>
      </xdr:nvSpPr>
      <xdr:spPr>
        <a:xfrm>
          <a:off x="10426700" y="16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128602</xdr:rowOff>
    </xdr:from>
    <xdr:ext cx="534377" cy="259045"/>
    <xdr:sp macro="" textlink="">
      <xdr:nvSpPr>
        <xdr:cNvPr id="467" name="普通建設事業費 （ うち更新整備　）該当値テキスト"/>
        <xdr:cNvSpPr txBox="1"/>
      </xdr:nvSpPr>
      <xdr:spPr>
        <a:xfrm>
          <a:off x="10528300" y="164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143906</xdr:rowOff>
    </xdr:from>
    <xdr:to>
      <xdr:col>14</xdr:col>
      <xdr:colOff>79375</xdr:colOff>
      <xdr:row>97</xdr:row>
      <xdr:rowOff>74056</xdr:rowOff>
    </xdr:to>
    <xdr:sp macro="" textlink="">
      <xdr:nvSpPr>
        <xdr:cNvPr id="468" name="円/楕円 467"/>
        <xdr:cNvSpPr/>
      </xdr:nvSpPr>
      <xdr:spPr>
        <a:xfrm>
          <a:off x="9588500" y="166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65183</xdr:rowOff>
    </xdr:from>
    <xdr:ext cx="534377" cy="259045"/>
    <xdr:sp macro="" textlink="">
      <xdr:nvSpPr>
        <xdr:cNvPr id="469" name="テキスト ボックス 468"/>
        <xdr:cNvSpPr txBox="1"/>
      </xdr:nvSpPr>
      <xdr:spPr>
        <a:xfrm>
          <a:off x="9372111" y="166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59201</xdr:rowOff>
    </xdr:from>
    <xdr:to>
      <xdr:col>12</xdr:col>
      <xdr:colOff>561975</xdr:colOff>
      <xdr:row>97</xdr:row>
      <xdr:rowOff>160801</xdr:rowOff>
    </xdr:to>
    <xdr:sp macro="" textlink="">
      <xdr:nvSpPr>
        <xdr:cNvPr id="470" name="円/楕円 469"/>
        <xdr:cNvSpPr/>
      </xdr:nvSpPr>
      <xdr:spPr>
        <a:xfrm>
          <a:off x="8699500" y="166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151928</xdr:rowOff>
    </xdr:from>
    <xdr:ext cx="534377" cy="259045"/>
    <xdr:sp macro="" textlink="">
      <xdr:nvSpPr>
        <xdr:cNvPr id="471" name="テキスト ボックス 470"/>
        <xdr:cNvSpPr txBox="1"/>
      </xdr:nvSpPr>
      <xdr:spPr>
        <a:xfrm>
          <a:off x="8483111" y="167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130249</xdr:rowOff>
    </xdr:from>
    <xdr:to>
      <xdr:col>23</xdr:col>
      <xdr:colOff>517525</xdr:colOff>
      <xdr:row>38</xdr:row>
      <xdr:rowOff>130956</xdr:rowOff>
    </xdr:to>
    <xdr:cxnSp macro="">
      <xdr:nvCxnSpPr>
        <xdr:cNvPr id="498" name="直線コネクタ 497"/>
        <xdr:cNvCxnSpPr/>
      </xdr:nvCxnSpPr>
      <xdr:spPr>
        <a:xfrm flipV="1">
          <a:off x="15481300" y="6645349"/>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130956</xdr:rowOff>
    </xdr:from>
    <xdr:to>
      <xdr:col>22</xdr:col>
      <xdr:colOff>365125</xdr:colOff>
      <xdr:row>38</xdr:row>
      <xdr:rowOff>132017</xdr:rowOff>
    </xdr:to>
    <xdr:cxnSp macro="">
      <xdr:nvCxnSpPr>
        <xdr:cNvPr id="501" name="直線コネクタ 500"/>
        <xdr:cNvCxnSpPr/>
      </xdr:nvCxnSpPr>
      <xdr:spPr>
        <a:xfrm flipV="1">
          <a:off x="14592300" y="664605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126066</xdr:rowOff>
    </xdr:from>
    <xdr:to>
      <xdr:col>21</xdr:col>
      <xdr:colOff>161925</xdr:colOff>
      <xdr:row>38</xdr:row>
      <xdr:rowOff>132017</xdr:rowOff>
    </xdr:to>
    <xdr:cxnSp macro="">
      <xdr:nvCxnSpPr>
        <xdr:cNvPr id="504" name="直線コネクタ 503"/>
        <xdr:cNvCxnSpPr/>
      </xdr:nvCxnSpPr>
      <xdr:spPr>
        <a:xfrm>
          <a:off x="13703300" y="6641166"/>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126066</xdr:rowOff>
    </xdr:from>
    <xdr:to>
      <xdr:col>19</xdr:col>
      <xdr:colOff>644525</xdr:colOff>
      <xdr:row>38</xdr:row>
      <xdr:rowOff>133596</xdr:rowOff>
    </xdr:to>
    <xdr:cxnSp macro="">
      <xdr:nvCxnSpPr>
        <xdr:cNvPr id="507" name="直線コネクタ 506"/>
        <xdr:cNvCxnSpPr/>
      </xdr:nvCxnSpPr>
      <xdr:spPr>
        <a:xfrm flipV="1">
          <a:off x="12814300" y="6641166"/>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79449</xdr:rowOff>
    </xdr:from>
    <xdr:to>
      <xdr:col>23</xdr:col>
      <xdr:colOff>568325</xdr:colOff>
      <xdr:row>39</xdr:row>
      <xdr:rowOff>9599</xdr:rowOff>
    </xdr:to>
    <xdr:sp macro="" textlink="">
      <xdr:nvSpPr>
        <xdr:cNvPr id="517" name="円/楕円 516"/>
        <xdr:cNvSpPr/>
      </xdr:nvSpPr>
      <xdr:spPr>
        <a:xfrm>
          <a:off x="16268700" y="65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80156</xdr:rowOff>
    </xdr:from>
    <xdr:to>
      <xdr:col>22</xdr:col>
      <xdr:colOff>415925</xdr:colOff>
      <xdr:row>39</xdr:row>
      <xdr:rowOff>10306</xdr:rowOff>
    </xdr:to>
    <xdr:sp macro="" textlink="">
      <xdr:nvSpPr>
        <xdr:cNvPr id="519" name="円/楕円 518"/>
        <xdr:cNvSpPr/>
      </xdr:nvSpPr>
      <xdr:spPr>
        <a:xfrm>
          <a:off x="15430500" y="65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1433</xdr:rowOff>
    </xdr:from>
    <xdr:ext cx="469744" cy="259045"/>
    <xdr:sp macro="" textlink="">
      <xdr:nvSpPr>
        <xdr:cNvPr id="520" name="テキスト ボックス 519"/>
        <xdr:cNvSpPr txBox="1"/>
      </xdr:nvSpPr>
      <xdr:spPr>
        <a:xfrm>
          <a:off x="15246427" y="6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81217</xdr:rowOff>
    </xdr:from>
    <xdr:to>
      <xdr:col>21</xdr:col>
      <xdr:colOff>212725</xdr:colOff>
      <xdr:row>39</xdr:row>
      <xdr:rowOff>11367</xdr:rowOff>
    </xdr:to>
    <xdr:sp macro="" textlink="">
      <xdr:nvSpPr>
        <xdr:cNvPr id="521" name="円/楕円 520"/>
        <xdr:cNvSpPr/>
      </xdr:nvSpPr>
      <xdr:spPr>
        <a:xfrm>
          <a:off x="14541500" y="65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2494</xdr:rowOff>
    </xdr:from>
    <xdr:ext cx="469744" cy="259045"/>
    <xdr:sp macro="" textlink="">
      <xdr:nvSpPr>
        <xdr:cNvPr id="522" name="テキスト ボックス 521"/>
        <xdr:cNvSpPr txBox="1"/>
      </xdr:nvSpPr>
      <xdr:spPr>
        <a:xfrm>
          <a:off x="14357427" y="66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75266</xdr:rowOff>
    </xdr:from>
    <xdr:to>
      <xdr:col>20</xdr:col>
      <xdr:colOff>9525</xdr:colOff>
      <xdr:row>39</xdr:row>
      <xdr:rowOff>5416</xdr:rowOff>
    </xdr:to>
    <xdr:sp macro="" textlink="">
      <xdr:nvSpPr>
        <xdr:cNvPr id="523" name="円/楕円 522"/>
        <xdr:cNvSpPr/>
      </xdr:nvSpPr>
      <xdr:spPr>
        <a:xfrm>
          <a:off x="13652500" y="65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167993</xdr:rowOff>
    </xdr:from>
    <xdr:ext cx="469744" cy="259045"/>
    <xdr:sp macro="" textlink="">
      <xdr:nvSpPr>
        <xdr:cNvPr id="524" name="テキスト ボックス 523"/>
        <xdr:cNvSpPr txBox="1"/>
      </xdr:nvSpPr>
      <xdr:spPr>
        <a:xfrm>
          <a:off x="13468427" y="668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82796</xdr:rowOff>
    </xdr:from>
    <xdr:to>
      <xdr:col>18</xdr:col>
      <xdr:colOff>492125</xdr:colOff>
      <xdr:row>39</xdr:row>
      <xdr:rowOff>12946</xdr:rowOff>
    </xdr:to>
    <xdr:sp macro="" textlink="">
      <xdr:nvSpPr>
        <xdr:cNvPr id="525" name="円/楕円 524"/>
        <xdr:cNvSpPr/>
      </xdr:nvSpPr>
      <xdr:spPr>
        <a:xfrm>
          <a:off x="12763500" y="65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4073</xdr:rowOff>
    </xdr:from>
    <xdr:ext cx="469744" cy="259045"/>
    <xdr:sp macro="" textlink="">
      <xdr:nvSpPr>
        <xdr:cNvPr id="526" name="テキスト ボックス 525"/>
        <xdr:cNvSpPr txBox="1"/>
      </xdr:nvSpPr>
      <xdr:spPr>
        <a:xfrm>
          <a:off x="12579427" y="6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121715</xdr:rowOff>
    </xdr:from>
    <xdr:to>
      <xdr:col>23</xdr:col>
      <xdr:colOff>517525</xdr:colOff>
      <xdr:row>76</xdr:row>
      <xdr:rowOff>145146</xdr:rowOff>
    </xdr:to>
    <xdr:cxnSp macro="">
      <xdr:nvCxnSpPr>
        <xdr:cNvPr id="606" name="直線コネクタ 605"/>
        <xdr:cNvCxnSpPr/>
      </xdr:nvCxnSpPr>
      <xdr:spPr>
        <a:xfrm>
          <a:off x="15481300" y="13151915"/>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121715</xdr:rowOff>
    </xdr:from>
    <xdr:to>
      <xdr:col>22</xdr:col>
      <xdr:colOff>365125</xdr:colOff>
      <xdr:row>76</xdr:row>
      <xdr:rowOff>135203</xdr:rowOff>
    </xdr:to>
    <xdr:cxnSp macro="">
      <xdr:nvCxnSpPr>
        <xdr:cNvPr id="609" name="直線コネクタ 608"/>
        <xdr:cNvCxnSpPr/>
      </xdr:nvCxnSpPr>
      <xdr:spPr>
        <a:xfrm flipV="1">
          <a:off x="14592300" y="1315191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115108</xdr:rowOff>
    </xdr:from>
    <xdr:to>
      <xdr:col>21</xdr:col>
      <xdr:colOff>161925</xdr:colOff>
      <xdr:row>76</xdr:row>
      <xdr:rowOff>135203</xdr:rowOff>
    </xdr:to>
    <xdr:cxnSp macro="">
      <xdr:nvCxnSpPr>
        <xdr:cNvPr id="612" name="直線コネクタ 611"/>
        <xdr:cNvCxnSpPr/>
      </xdr:nvCxnSpPr>
      <xdr:spPr>
        <a:xfrm>
          <a:off x="13703300" y="13145308"/>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102826</xdr:rowOff>
    </xdr:from>
    <xdr:to>
      <xdr:col>19</xdr:col>
      <xdr:colOff>644525</xdr:colOff>
      <xdr:row>76</xdr:row>
      <xdr:rowOff>115108</xdr:rowOff>
    </xdr:to>
    <xdr:cxnSp macro="">
      <xdr:nvCxnSpPr>
        <xdr:cNvPr id="615" name="直線コネクタ 614"/>
        <xdr:cNvCxnSpPr/>
      </xdr:nvCxnSpPr>
      <xdr:spPr>
        <a:xfrm>
          <a:off x="12814300" y="13133026"/>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94346</xdr:rowOff>
    </xdr:from>
    <xdr:to>
      <xdr:col>23</xdr:col>
      <xdr:colOff>568325</xdr:colOff>
      <xdr:row>77</xdr:row>
      <xdr:rowOff>24496</xdr:rowOff>
    </xdr:to>
    <xdr:sp macro="" textlink="">
      <xdr:nvSpPr>
        <xdr:cNvPr id="625" name="円/楕円 624"/>
        <xdr:cNvSpPr/>
      </xdr:nvSpPr>
      <xdr:spPr>
        <a:xfrm>
          <a:off x="16268700" y="131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72773</xdr:rowOff>
    </xdr:from>
    <xdr:ext cx="534377" cy="259045"/>
    <xdr:sp macro="" textlink="">
      <xdr:nvSpPr>
        <xdr:cNvPr id="626" name="公債費該当値テキスト"/>
        <xdr:cNvSpPr txBox="1"/>
      </xdr:nvSpPr>
      <xdr:spPr>
        <a:xfrm>
          <a:off x="16370300" y="131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70915</xdr:rowOff>
    </xdr:from>
    <xdr:to>
      <xdr:col>22</xdr:col>
      <xdr:colOff>415925</xdr:colOff>
      <xdr:row>77</xdr:row>
      <xdr:rowOff>1065</xdr:rowOff>
    </xdr:to>
    <xdr:sp macro="" textlink="">
      <xdr:nvSpPr>
        <xdr:cNvPr id="627" name="円/楕円 626"/>
        <xdr:cNvSpPr/>
      </xdr:nvSpPr>
      <xdr:spPr>
        <a:xfrm>
          <a:off x="15430500" y="131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163642</xdr:rowOff>
    </xdr:from>
    <xdr:ext cx="534377" cy="259045"/>
    <xdr:sp macro="" textlink="">
      <xdr:nvSpPr>
        <xdr:cNvPr id="628" name="テキスト ボックス 627"/>
        <xdr:cNvSpPr txBox="1"/>
      </xdr:nvSpPr>
      <xdr:spPr>
        <a:xfrm>
          <a:off x="15214111" y="131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84403</xdr:rowOff>
    </xdr:from>
    <xdr:to>
      <xdr:col>21</xdr:col>
      <xdr:colOff>212725</xdr:colOff>
      <xdr:row>77</xdr:row>
      <xdr:rowOff>14553</xdr:rowOff>
    </xdr:to>
    <xdr:sp macro="" textlink="">
      <xdr:nvSpPr>
        <xdr:cNvPr id="629" name="円/楕円 628"/>
        <xdr:cNvSpPr/>
      </xdr:nvSpPr>
      <xdr:spPr>
        <a:xfrm>
          <a:off x="14541500" y="131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5680</xdr:rowOff>
    </xdr:from>
    <xdr:ext cx="534377" cy="259045"/>
    <xdr:sp macro="" textlink="">
      <xdr:nvSpPr>
        <xdr:cNvPr id="630" name="テキスト ボックス 629"/>
        <xdr:cNvSpPr txBox="1"/>
      </xdr:nvSpPr>
      <xdr:spPr>
        <a:xfrm>
          <a:off x="14325111" y="132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64308</xdr:rowOff>
    </xdr:from>
    <xdr:to>
      <xdr:col>20</xdr:col>
      <xdr:colOff>9525</xdr:colOff>
      <xdr:row>76</xdr:row>
      <xdr:rowOff>165908</xdr:rowOff>
    </xdr:to>
    <xdr:sp macro="" textlink="">
      <xdr:nvSpPr>
        <xdr:cNvPr id="631" name="円/楕円 630"/>
        <xdr:cNvSpPr/>
      </xdr:nvSpPr>
      <xdr:spPr>
        <a:xfrm>
          <a:off x="13652500" y="130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157035</xdr:rowOff>
    </xdr:from>
    <xdr:ext cx="534377" cy="259045"/>
    <xdr:sp macro="" textlink="">
      <xdr:nvSpPr>
        <xdr:cNvPr id="632" name="テキスト ボックス 631"/>
        <xdr:cNvSpPr txBox="1"/>
      </xdr:nvSpPr>
      <xdr:spPr>
        <a:xfrm>
          <a:off x="13436111" y="131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52026</xdr:rowOff>
    </xdr:from>
    <xdr:to>
      <xdr:col>18</xdr:col>
      <xdr:colOff>492125</xdr:colOff>
      <xdr:row>76</xdr:row>
      <xdr:rowOff>153626</xdr:rowOff>
    </xdr:to>
    <xdr:sp macro="" textlink="">
      <xdr:nvSpPr>
        <xdr:cNvPr id="633" name="円/楕円 632"/>
        <xdr:cNvSpPr/>
      </xdr:nvSpPr>
      <xdr:spPr>
        <a:xfrm>
          <a:off x="12763500" y="13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144753</xdr:rowOff>
    </xdr:from>
    <xdr:ext cx="534377" cy="259045"/>
    <xdr:sp macro="" textlink="">
      <xdr:nvSpPr>
        <xdr:cNvPr id="634" name="テキスト ボックス 633"/>
        <xdr:cNvSpPr txBox="1"/>
      </xdr:nvSpPr>
      <xdr:spPr>
        <a:xfrm>
          <a:off x="12547111" y="131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114790</xdr:rowOff>
    </xdr:from>
    <xdr:to>
      <xdr:col>23</xdr:col>
      <xdr:colOff>517525</xdr:colOff>
      <xdr:row>98</xdr:row>
      <xdr:rowOff>129432</xdr:rowOff>
    </xdr:to>
    <xdr:cxnSp macro="">
      <xdr:nvCxnSpPr>
        <xdr:cNvPr id="661" name="直線コネクタ 660"/>
        <xdr:cNvCxnSpPr/>
      </xdr:nvCxnSpPr>
      <xdr:spPr>
        <a:xfrm>
          <a:off x="15481300" y="16916890"/>
          <a:ext cx="8382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114790</xdr:rowOff>
    </xdr:from>
    <xdr:to>
      <xdr:col>22</xdr:col>
      <xdr:colOff>365125</xdr:colOff>
      <xdr:row>98</xdr:row>
      <xdr:rowOff>132733</xdr:rowOff>
    </xdr:to>
    <xdr:cxnSp macro="">
      <xdr:nvCxnSpPr>
        <xdr:cNvPr id="664" name="直線コネクタ 663"/>
        <xdr:cNvCxnSpPr/>
      </xdr:nvCxnSpPr>
      <xdr:spPr>
        <a:xfrm flipV="1">
          <a:off x="14592300" y="16916890"/>
          <a:ext cx="889000" cy="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159332</xdr:rowOff>
    </xdr:from>
    <xdr:ext cx="534377" cy="259045"/>
    <xdr:sp macro="" textlink="">
      <xdr:nvSpPr>
        <xdr:cNvPr id="666" name="テキスト ボックス 665"/>
        <xdr:cNvSpPr txBox="1"/>
      </xdr:nvSpPr>
      <xdr:spPr>
        <a:xfrm>
          <a:off x="15214111" y="16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125755</xdr:rowOff>
    </xdr:from>
    <xdr:to>
      <xdr:col>21</xdr:col>
      <xdr:colOff>161925</xdr:colOff>
      <xdr:row>98</xdr:row>
      <xdr:rowOff>132733</xdr:rowOff>
    </xdr:to>
    <xdr:cxnSp macro="">
      <xdr:nvCxnSpPr>
        <xdr:cNvPr id="667" name="直線コネクタ 666"/>
        <xdr:cNvCxnSpPr/>
      </xdr:nvCxnSpPr>
      <xdr:spPr>
        <a:xfrm>
          <a:off x="13703300" y="1692785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125667</xdr:rowOff>
    </xdr:from>
    <xdr:to>
      <xdr:col>19</xdr:col>
      <xdr:colOff>644525</xdr:colOff>
      <xdr:row>98</xdr:row>
      <xdr:rowOff>125755</xdr:rowOff>
    </xdr:to>
    <xdr:cxnSp macro="">
      <xdr:nvCxnSpPr>
        <xdr:cNvPr id="670" name="直線コネクタ 669"/>
        <xdr:cNvCxnSpPr/>
      </xdr:nvCxnSpPr>
      <xdr:spPr>
        <a:xfrm>
          <a:off x="12814300" y="1692776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78632</xdr:rowOff>
    </xdr:from>
    <xdr:to>
      <xdr:col>23</xdr:col>
      <xdr:colOff>568325</xdr:colOff>
      <xdr:row>99</xdr:row>
      <xdr:rowOff>8782</xdr:rowOff>
    </xdr:to>
    <xdr:sp macro="" textlink="">
      <xdr:nvSpPr>
        <xdr:cNvPr id="680" name="円/楕円 679"/>
        <xdr:cNvSpPr/>
      </xdr:nvSpPr>
      <xdr:spPr>
        <a:xfrm>
          <a:off x="16268700" y="168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81"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63990</xdr:rowOff>
    </xdr:from>
    <xdr:to>
      <xdr:col>22</xdr:col>
      <xdr:colOff>415925</xdr:colOff>
      <xdr:row>98</xdr:row>
      <xdr:rowOff>165590</xdr:rowOff>
    </xdr:to>
    <xdr:sp macro="" textlink="">
      <xdr:nvSpPr>
        <xdr:cNvPr id="682" name="円/楕円 681"/>
        <xdr:cNvSpPr/>
      </xdr:nvSpPr>
      <xdr:spPr>
        <a:xfrm>
          <a:off x="15430500" y="168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10667</xdr:rowOff>
    </xdr:from>
    <xdr:ext cx="534377" cy="259045"/>
    <xdr:sp macro="" textlink="">
      <xdr:nvSpPr>
        <xdr:cNvPr id="683" name="テキスト ボックス 682"/>
        <xdr:cNvSpPr txBox="1"/>
      </xdr:nvSpPr>
      <xdr:spPr>
        <a:xfrm>
          <a:off x="15214111" y="166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81933</xdr:rowOff>
    </xdr:from>
    <xdr:to>
      <xdr:col>21</xdr:col>
      <xdr:colOff>212725</xdr:colOff>
      <xdr:row>99</xdr:row>
      <xdr:rowOff>12083</xdr:rowOff>
    </xdr:to>
    <xdr:sp macro="" textlink="">
      <xdr:nvSpPr>
        <xdr:cNvPr id="684" name="円/楕円 683"/>
        <xdr:cNvSpPr/>
      </xdr:nvSpPr>
      <xdr:spPr>
        <a:xfrm>
          <a:off x="14541500" y="168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3210</xdr:rowOff>
    </xdr:from>
    <xdr:ext cx="534377" cy="259045"/>
    <xdr:sp macro="" textlink="">
      <xdr:nvSpPr>
        <xdr:cNvPr id="685" name="テキスト ボックス 684"/>
        <xdr:cNvSpPr txBox="1"/>
      </xdr:nvSpPr>
      <xdr:spPr>
        <a:xfrm>
          <a:off x="14325111" y="169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74955</xdr:rowOff>
    </xdr:from>
    <xdr:to>
      <xdr:col>20</xdr:col>
      <xdr:colOff>9525</xdr:colOff>
      <xdr:row>99</xdr:row>
      <xdr:rowOff>5105</xdr:rowOff>
    </xdr:to>
    <xdr:sp macro="" textlink="">
      <xdr:nvSpPr>
        <xdr:cNvPr id="686" name="円/楕円 685"/>
        <xdr:cNvSpPr/>
      </xdr:nvSpPr>
      <xdr:spPr>
        <a:xfrm>
          <a:off x="13652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167682</xdr:rowOff>
    </xdr:from>
    <xdr:ext cx="534377" cy="259045"/>
    <xdr:sp macro="" textlink="">
      <xdr:nvSpPr>
        <xdr:cNvPr id="687" name="テキスト ボックス 686"/>
        <xdr:cNvSpPr txBox="1"/>
      </xdr:nvSpPr>
      <xdr:spPr>
        <a:xfrm>
          <a:off x="13436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74867</xdr:rowOff>
    </xdr:from>
    <xdr:to>
      <xdr:col>18</xdr:col>
      <xdr:colOff>492125</xdr:colOff>
      <xdr:row>99</xdr:row>
      <xdr:rowOff>5017</xdr:rowOff>
    </xdr:to>
    <xdr:sp macro="" textlink="">
      <xdr:nvSpPr>
        <xdr:cNvPr id="688" name="円/楕円 687"/>
        <xdr:cNvSpPr/>
      </xdr:nvSpPr>
      <xdr:spPr>
        <a:xfrm>
          <a:off x="12763500" y="168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167594</xdr:rowOff>
    </xdr:from>
    <xdr:ext cx="534377" cy="259045"/>
    <xdr:sp macro="" textlink="">
      <xdr:nvSpPr>
        <xdr:cNvPr id="689" name="テキスト ボックス 688"/>
        <xdr:cNvSpPr txBox="1"/>
      </xdr:nvSpPr>
      <xdr:spPr>
        <a:xfrm>
          <a:off x="12547111" y="169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168012</xdr:rowOff>
    </xdr:from>
    <xdr:to>
      <xdr:col>32</xdr:col>
      <xdr:colOff>187325</xdr:colOff>
      <xdr:row>58</xdr:row>
      <xdr:rowOff>171319</xdr:rowOff>
    </xdr:to>
    <xdr:cxnSp macro="">
      <xdr:nvCxnSpPr>
        <xdr:cNvPr id="773" name="直線コネクタ 772"/>
        <xdr:cNvCxnSpPr/>
      </xdr:nvCxnSpPr>
      <xdr:spPr>
        <a:xfrm>
          <a:off x="21323300" y="10112112"/>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165540</xdr:rowOff>
    </xdr:from>
    <xdr:to>
      <xdr:col>31</xdr:col>
      <xdr:colOff>34925</xdr:colOff>
      <xdr:row>58</xdr:row>
      <xdr:rowOff>168012</xdr:rowOff>
    </xdr:to>
    <xdr:cxnSp macro="">
      <xdr:nvCxnSpPr>
        <xdr:cNvPr id="776" name="直線コネクタ 775"/>
        <xdr:cNvCxnSpPr/>
      </xdr:nvCxnSpPr>
      <xdr:spPr>
        <a:xfrm>
          <a:off x="20434300" y="10109640"/>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65864</xdr:rowOff>
    </xdr:from>
    <xdr:ext cx="469744" cy="259045"/>
    <xdr:sp macro="" textlink="">
      <xdr:nvSpPr>
        <xdr:cNvPr id="778" name="テキスト ボックス 777"/>
        <xdr:cNvSpPr txBox="1"/>
      </xdr:nvSpPr>
      <xdr:spPr>
        <a:xfrm>
          <a:off x="21088427" y="101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165540</xdr:rowOff>
    </xdr:from>
    <xdr:to>
      <xdr:col>29</xdr:col>
      <xdr:colOff>517525</xdr:colOff>
      <xdr:row>59</xdr:row>
      <xdr:rowOff>5291</xdr:rowOff>
    </xdr:to>
    <xdr:cxnSp macro="">
      <xdr:nvCxnSpPr>
        <xdr:cNvPr id="779" name="直線コネクタ 778"/>
        <xdr:cNvCxnSpPr/>
      </xdr:nvCxnSpPr>
      <xdr:spPr>
        <a:xfrm flipV="1">
          <a:off x="19545300" y="1010964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63826</xdr:rowOff>
    </xdr:from>
    <xdr:ext cx="469744" cy="259045"/>
    <xdr:sp macro="" textlink="">
      <xdr:nvSpPr>
        <xdr:cNvPr id="781" name="テキスト ボックス 780"/>
        <xdr:cNvSpPr txBox="1"/>
      </xdr:nvSpPr>
      <xdr:spPr>
        <a:xfrm>
          <a:off x="20199427" y="1017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168728</xdr:rowOff>
    </xdr:from>
    <xdr:to>
      <xdr:col>28</xdr:col>
      <xdr:colOff>314325</xdr:colOff>
      <xdr:row>59</xdr:row>
      <xdr:rowOff>5291</xdr:rowOff>
    </xdr:to>
    <xdr:cxnSp macro="">
      <xdr:nvCxnSpPr>
        <xdr:cNvPr id="782" name="直線コネクタ 781"/>
        <xdr:cNvCxnSpPr/>
      </xdr:nvCxnSpPr>
      <xdr:spPr>
        <a:xfrm>
          <a:off x="18656300" y="10112828"/>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66195</xdr:rowOff>
    </xdr:from>
    <xdr:ext cx="469744" cy="259045"/>
    <xdr:sp macro="" textlink="">
      <xdr:nvSpPr>
        <xdr:cNvPr id="784" name="テキスト ボックス 783"/>
        <xdr:cNvSpPr txBox="1"/>
      </xdr:nvSpPr>
      <xdr:spPr>
        <a:xfrm>
          <a:off x="19310427" y="10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64759</xdr:rowOff>
    </xdr:from>
    <xdr:ext cx="469744" cy="259045"/>
    <xdr:sp macro="" textlink="">
      <xdr:nvSpPr>
        <xdr:cNvPr id="786" name="テキスト ボックス 785"/>
        <xdr:cNvSpPr txBox="1"/>
      </xdr:nvSpPr>
      <xdr:spPr>
        <a:xfrm>
          <a:off x="18421427" y="1018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120519</xdr:rowOff>
    </xdr:from>
    <xdr:to>
      <xdr:col>32</xdr:col>
      <xdr:colOff>238125</xdr:colOff>
      <xdr:row>59</xdr:row>
      <xdr:rowOff>50669</xdr:rowOff>
    </xdr:to>
    <xdr:sp macro="" textlink="">
      <xdr:nvSpPr>
        <xdr:cNvPr id="792" name="円/楕円 791"/>
        <xdr:cNvSpPr/>
      </xdr:nvSpPr>
      <xdr:spPr>
        <a:xfrm>
          <a:off x="22110700" y="100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79896</xdr:rowOff>
    </xdr:from>
    <xdr:ext cx="534377" cy="259045"/>
    <xdr:sp macro="" textlink="">
      <xdr:nvSpPr>
        <xdr:cNvPr id="793" name="貸付金該当値テキスト"/>
        <xdr:cNvSpPr txBox="1"/>
      </xdr:nvSpPr>
      <xdr:spPr>
        <a:xfrm>
          <a:off x="22212300" y="98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117212</xdr:rowOff>
    </xdr:from>
    <xdr:to>
      <xdr:col>31</xdr:col>
      <xdr:colOff>85725</xdr:colOff>
      <xdr:row>59</xdr:row>
      <xdr:rowOff>47362</xdr:rowOff>
    </xdr:to>
    <xdr:sp macro="" textlink="">
      <xdr:nvSpPr>
        <xdr:cNvPr id="794" name="円/楕円 793"/>
        <xdr:cNvSpPr/>
      </xdr:nvSpPr>
      <xdr:spPr>
        <a:xfrm>
          <a:off x="21272500" y="100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63889</xdr:rowOff>
    </xdr:from>
    <xdr:ext cx="534377" cy="259045"/>
    <xdr:sp macro="" textlink="">
      <xdr:nvSpPr>
        <xdr:cNvPr id="795" name="テキスト ボックス 794"/>
        <xdr:cNvSpPr txBox="1"/>
      </xdr:nvSpPr>
      <xdr:spPr>
        <a:xfrm>
          <a:off x="21056111" y="98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114740</xdr:rowOff>
    </xdr:from>
    <xdr:to>
      <xdr:col>29</xdr:col>
      <xdr:colOff>568325</xdr:colOff>
      <xdr:row>59</xdr:row>
      <xdr:rowOff>44890</xdr:rowOff>
    </xdr:to>
    <xdr:sp macro="" textlink="">
      <xdr:nvSpPr>
        <xdr:cNvPr id="796" name="円/楕円 795"/>
        <xdr:cNvSpPr/>
      </xdr:nvSpPr>
      <xdr:spPr>
        <a:xfrm>
          <a:off x="20383500" y="100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61417</xdr:rowOff>
    </xdr:from>
    <xdr:ext cx="534377" cy="259045"/>
    <xdr:sp macro="" textlink="">
      <xdr:nvSpPr>
        <xdr:cNvPr id="797" name="テキスト ボックス 796"/>
        <xdr:cNvSpPr txBox="1"/>
      </xdr:nvSpPr>
      <xdr:spPr>
        <a:xfrm>
          <a:off x="20167111" y="98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125941</xdr:rowOff>
    </xdr:from>
    <xdr:to>
      <xdr:col>28</xdr:col>
      <xdr:colOff>365125</xdr:colOff>
      <xdr:row>59</xdr:row>
      <xdr:rowOff>56091</xdr:rowOff>
    </xdr:to>
    <xdr:sp macro="" textlink="">
      <xdr:nvSpPr>
        <xdr:cNvPr id="798" name="円/楕円 797"/>
        <xdr:cNvSpPr/>
      </xdr:nvSpPr>
      <xdr:spPr>
        <a:xfrm>
          <a:off x="19494500" y="100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72618</xdr:rowOff>
    </xdr:from>
    <xdr:ext cx="534377" cy="259045"/>
    <xdr:sp macro="" textlink="">
      <xdr:nvSpPr>
        <xdr:cNvPr id="799" name="テキスト ボックス 798"/>
        <xdr:cNvSpPr txBox="1"/>
      </xdr:nvSpPr>
      <xdr:spPr>
        <a:xfrm>
          <a:off x="19278111" y="98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117928</xdr:rowOff>
    </xdr:from>
    <xdr:to>
      <xdr:col>27</xdr:col>
      <xdr:colOff>161925</xdr:colOff>
      <xdr:row>59</xdr:row>
      <xdr:rowOff>48078</xdr:rowOff>
    </xdr:to>
    <xdr:sp macro="" textlink="">
      <xdr:nvSpPr>
        <xdr:cNvPr id="800" name="円/楕円 799"/>
        <xdr:cNvSpPr/>
      </xdr:nvSpPr>
      <xdr:spPr>
        <a:xfrm>
          <a:off x="186055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64605</xdr:rowOff>
    </xdr:from>
    <xdr:ext cx="534377" cy="259045"/>
    <xdr:sp macro="" textlink="">
      <xdr:nvSpPr>
        <xdr:cNvPr id="801" name="テキスト ボックス 800"/>
        <xdr:cNvSpPr txBox="1"/>
      </xdr:nvSpPr>
      <xdr:spPr>
        <a:xfrm>
          <a:off x="18389111" y="98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160426</xdr:rowOff>
    </xdr:from>
    <xdr:to>
      <xdr:col>32</xdr:col>
      <xdr:colOff>187325</xdr:colOff>
      <xdr:row>75</xdr:row>
      <xdr:rowOff>164215</xdr:rowOff>
    </xdr:to>
    <xdr:cxnSp macro="">
      <xdr:nvCxnSpPr>
        <xdr:cNvPr id="833" name="直線コネクタ 832"/>
        <xdr:cNvCxnSpPr/>
      </xdr:nvCxnSpPr>
      <xdr:spPr>
        <a:xfrm flipV="1">
          <a:off x="21323300" y="13019176"/>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142008</xdr:rowOff>
    </xdr:from>
    <xdr:to>
      <xdr:col>31</xdr:col>
      <xdr:colOff>34925</xdr:colOff>
      <xdr:row>75</xdr:row>
      <xdr:rowOff>164215</xdr:rowOff>
    </xdr:to>
    <xdr:cxnSp macro="">
      <xdr:nvCxnSpPr>
        <xdr:cNvPr id="836" name="直線コネクタ 835"/>
        <xdr:cNvCxnSpPr/>
      </xdr:nvCxnSpPr>
      <xdr:spPr>
        <a:xfrm>
          <a:off x="20434300" y="13000758"/>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106047</xdr:rowOff>
    </xdr:from>
    <xdr:ext cx="534377" cy="259045"/>
    <xdr:sp macro="" textlink="">
      <xdr:nvSpPr>
        <xdr:cNvPr id="838" name="テキスト ボックス 837"/>
        <xdr:cNvSpPr txBox="1"/>
      </xdr:nvSpPr>
      <xdr:spPr>
        <a:xfrm>
          <a:off x="21056111" y="131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142008</xdr:rowOff>
    </xdr:from>
    <xdr:to>
      <xdr:col>29</xdr:col>
      <xdr:colOff>517525</xdr:colOff>
      <xdr:row>76</xdr:row>
      <xdr:rowOff>4772</xdr:rowOff>
    </xdr:to>
    <xdr:cxnSp macro="">
      <xdr:nvCxnSpPr>
        <xdr:cNvPr id="839" name="直線コネクタ 838"/>
        <xdr:cNvCxnSpPr/>
      </xdr:nvCxnSpPr>
      <xdr:spPr>
        <a:xfrm flipV="1">
          <a:off x="19545300" y="13000758"/>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101094</xdr:rowOff>
    </xdr:from>
    <xdr:ext cx="534377" cy="259045"/>
    <xdr:sp macro="" textlink="">
      <xdr:nvSpPr>
        <xdr:cNvPr id="841" name="テキスト ボックス 840"/>
        <xdr:cNvSpPr txBox="1"/>
      </xdr:nvSpPr>
      <xdr:spPr>
        <a:xfrm>
          <a:off x="20167111" y="131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134529</xdr:rowOff>
    </xdr:from>
    <xdr:to>
      <xdr:col>28</xdr:col>
      <xdr:colOff>314325</xdr:colOff>
      <xdr:row>76</xdr:row>
      <xdr:rowOff>4772</xdr:rowOff>
    </xdr:to>
    <xdr:cxnSp macro="">
      <xdr:nvCxnSpPr>
        <xdr:cNvPr id="842" name="直線コネクタ 841"/>
        <xdr:cNvCxnSpPr/>
      </xdr:nvCxnSpPr>
      <xdr:spPr>
        <a:xfrm>
          <a:off x="18656300" y="12993279"/>
          <a:ext cx="889000" cy="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127176</xdr:rowOff>
    </xdr:from>
    <xdr:ext cx="534377" cy="259045"/>
    <xdr:sp macro="" textlink="">
      <xdr:nvSpPr>
        <xdr:cNvPr id="844" name="テキスト ボックス 843"/>
        <xdr:cNvSpPr txBox="1"/>
      </xdr:nvSpPr>
      <xdr:spPr>
        <a:xfrm>
          <a:off x="19278111" y="131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151506</xdr:rowOff>
    </xdr:from>
    <xdr:ext cx="534377" cy="259045"/>
    <xdr:sp macro="" textlink="">
      <xdr:nvSpPr>
        <xdr:cNvPr id="846" name="テキスト ボックス 845"/>
        <xdr:cNvSpPr txBox="1"/>
      </xdr:nvSpPr>
      <xdr:spPr>
        <a:xfrm>
          <a:off x="18389111" y="131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109627</xdr:rowOff>
    </xdr:from>
    <xdr:to>
      <xdr:col>32</xdr:col>
      <xdr:colOff>238125</xdr:colOff>
      <xdr:row>76</xdr:row>
      <xdr:rowOff>39777</xdr:rowOff>
    </xdr:to>
    <xdr:sp macro="" textlink="">
      <xdr:nvSpPr>
        <xdr:cNvPr id="852" name="円/楕円 851"/>
        <xdr:cNvSpPr/>
      </xdr:nvSpPr>
      <xdr:spPr>
        <a:xfrm>
          <a:off x="22110700" y="129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132504</xdr:rowOff>
    </xdr:from>
    <xdr:ext cx="534377" cy="259045"/>
    <xdr:sp macro="" textlink="">
      <xdr:nvSpPr>
        <xdr:cNvPr id="853" name="繰出金該当値テキスト"/>
        <xdr:cNvSpPr txBox="1"/>
      </xdr:nvSpPr>
      <xdr:spPr>
        <a:xfrm>
          <a:off x="22212300" y="1281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113415</xdr:rowOff>
    </xdr:from>
    <xdr:to>
      <xdr:col>31</xdr:col>
      <xdr:colOff>85725</xdr:colOff>
      <xdr:row>76</xdr:row>
      <xdr:rowOff>43565</xdr:rowOff>
    </xdr:to>
    <xdr:sp macro="" textlink="">
      <xdr:nvSpPr>
        <xdr:cNvPr id="854" name="円/楕円 853"/>
        <xdr:cNvSpPr/>
      </xdr:nvSpPr>
      <xdr:spPr>
        <a:xfrm>
          <a:off x="21272500" y="129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60092</xdr:rowOff>
    </xdr:from>
    <xdr:ext cx="534377" cy="259045"/>
    <xdr:sp macro="" textlink="">
      <xdr:nvSpPr>
        <xdr:cNvPr id="855" name="テキスト ボックス 854"/>
        <xdr:cNvSpPr txBox="1"/>
      </xdr:nvSpPr>
      <xdr:spPr>
        <a:xfrm>
          <a:off x="21056111" y="1274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91208</xdr:rowOff>
    </xdr:from>
    <xdr:to>
      <xdr:col>29</xdr:col>
      <xdr:colOff>568325</xdr:colOff>
      <xdr:row>76</xdr:row>
      <xdr:rowOff>21357</xdr:rowOff>
    </xdr:to>
    <xdr:sp macro="" textlink="">
      <xdr:nvSpPr>
        <xdr:cNvPr id="856" name="円/楕円 855"/>
        <xdr:cNvSpPr/>
      </xdr:nvSpPr>
      <xdr:spPr>
        <a:xfrm>
          <a:off x="20383500" y="129499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37885</xdr:rowOff>
    </xdr:from>
    <xdr:ext cx="534377" cy="259045"/>
    <xdr:sp macro="" textlink="">
      <xdr:nvSpPr>
        <xdr:cNvPr id="857" name="テキスト ボックス 856"/>
        <xdr:cNvSpPr txBox="1"/>
      </xdr:nvSpPr>
      <xdr:spPr>
        <a:xfrm>
          <a:off x="20167111" y="127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125422</xdr:rowOff>
    </xdr:from>
    <xdr:to>
      <xdr:col>28</xdr:col>
      <xdr:colOff>365125</xdr:colOff>
      <xdr:row>76</xdr:row>
      <xdr:rowOff>55572</xdr:rowOff>
    </xdr:to>
    <xdr:sp macro="" textlink="">
      <xdr:nvSpPr>
        <xdr:cNvPr id="858" name="円/楕円 857"/>
        <xdr:cNvSpPr/>
      </xdr:nvSpPr>
      <xdr:spPr>
        <a:xfrm>
          <a:off x="19494500" y="129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72099</xdr:rowOff>
    </xdr:from>
    <xdr:ext cx="534377" cy="259045"/>
    <xdr:sp macro="" textlink="">
      <xdr:nvSpPr>
        <xdr:cNvPr id="859" name="テキスト ボックス 858"/>
        <xdr:cNvSpPr txBox="1"/>
      </xdr:nvSpPr>
      <xdr:spPr>
        <a:xfrm>
          <a:off x="19278111" y="127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83729</xdr:rowOff>
    </xdr:from>
    <xdr:to>
      <xdr:col>27</xdr:col>
      <xdr:colOff>161925</xdr:colOff>
      <xdr:row>76</xdr:row>
      <xdr:rowOff>13878</xdr:rowOff>
    </xdr:to>
    <xdr:sp macro="" textlink="">
      <xdr:nvSpPr>
        <xdr:cNvPr id="860" name="円/楕円 859"/>
        <xdr:cNvSpPr/>
      </xdr:nvSpPr>
      <xdr:spPr>
        <a:xfrm>
          <a:off x="18605500" y="12942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30406</xdr:rowOff>
    </xdr:from>
    <xdr:ext cx="534377" cy="259045"/>
    <xdr:sp macro="" textlink="">
      <xdr:nvSpPr>
        <xdr:cNvPr id="861" name="テキスト ボックス 860"/>
        <xdr:cNvSpPr txBox="1"/>
      </xdr:nvSpPr>
      <xdr:spPr>
        <a:xfrm>
          <a:off x="18389111" y="127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全般的には、類似団体の平均値を下回っている。</a:t>
          </a:r>
          <a:endParaRPr lang="ja-JP" altLang="ja-JP" sz="1200">
            <a:effectLst/>
          </a:endParaRPr>
        </a:p>
        <a:p>
          <a:r>
            <a:rPr kumimoji="1" lang="ja-JP" altLang="ja-JP" sz="1200">
              <a:solidFill>
                <a:schemeClr val="dk1"/>
              </a:solidFill>
              <a:effectLst/>
              <a:latin typeface="+mn-lt"/>
              <a:ea typeface="+mn-ea"/>
              <a:cs typeface="+mn-cs"/>
            </a:rPr>
            <a:t>住民一人当たりのコストは、人口密度及び高齢化率等の影響を大きく受けるため、少子高齢化が進む当町では、数値に大きな影響がある。</a:t>
          </a:r>
          <a:endParaRPr lang="ja-JP" altLang="ja-JP" sz="1200">
            <a:effectLst/>
          </a:endParaRPr>
        </a:p>
        <a:p>
          <a:r>
            <a:rPr kumimoji="1" lang="ja-JP" altLang="ja-JP" sz="1200">
              <a:solidFill>
                <a:schemeClr val="dk1"/>
              </a:solidFill>
              <a:effectLst/>
              <a:latin typeface="+mn-lt"/>
              <a:ea typeface="+mn-ea"/>
              <a:cs typeface="+mn-cs"/>
            </a:rPr>
            <a:t>今後も、義務的経費、投資的経費及び公債費等の抑制により、健全な財政運営に努める</a:t>
          </a:r>
          <a:r>
            <a:rPr kumimoji="1" lang="ja-JP" altLang="en-US" sz="1200">
              <a:solidFill>
                <a:schemeClr val="dk1"/>
              </a:solidFill>
              <a:effectLst/>
              <a:latin typeface="+mn-lt"/>
              <a:ea typeface="+mn-ea"/>
              <a:cs typeface="+mn-cs"/>
            </a:rPr>
            <a:t>とともに、普通建設事業費（更新整備）の増加が懸念されるため、計画的に事業を進めていく。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7,538
7,429
66.87
5,087,361
4,431,760
613,505
2,750,695
2,944,881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85090</xdr:rowOff>
    </xdr:from>
    <xdr:to>
      <xdr:col>6</xdr:col>
      <xdr:colOff>511175</xdr:colOff>
      <xdr:row>34</xdr:row>
      <xdr:rowOff>155575</xdr:rowOff>
    </xdr:to>
    <xdr:cxnSp macro="">
      <xdr:nvCxnSpPr>
        <xdr:cNvPr id="61" name="直線コネクタ 60"/>
        <xdr:cNvCxnSpPr/>
      </xdr:nvCxnSpPr>
      <xdr:spPr>
        <a:xfrm>
          <a:off x="3797300" y="591439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85090</xdr:rowOff>
    </xdr:from>
    <xdr:to>
      <xdr:col>5</xdr:col>
      <xdr:colOff>358775</xdr:colOff>
      <xdr:row>34</xdr:row>
      <xdr:rowOff>138303</xdr:rowOff>
    </xdr:to>
    <xdr:cxnSp macro="">
      <xdr:nvCxnSpPr>
        <xdr:cNvPr id="64" name="直線コネクタ 63"/>
        <xdr:cNvCxnSpPr/>
      </xdr:nvCxnSpPr>
      <xdr:spPr>
        <a:xfrm flipV="1">
          <a:off x="2908300" y="5914390"/>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138303</xdr:rowOff>
    </xdr:from>
    <xdr:to>
      <xdr:col>4</xdr:col>
      <xdr:colOff>155575</xdr:colOff>
      <xdr:row>34</xdr:row>
      <xdr:rowOff>161417</xdr:rowOff>
    </xdr:to>
    <xdr:cxnSp macro="">
      <xdr:nvCxnSpPr>
        <xdr:cNvPr id="67" name="直線コネクタ 66"/>
        <xdr:cNvCxnSpPr/>
      </xdr:nvCxnSpPr>
      <xdr:spPr>
        <a:xfrm flipV="1">
          <a:off x="2019300" y="5967603"/>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134620</xdr:rowOff>
    </xdr:from>
    <xdr:to>
      <xdr:col>2</xdr:col>
      <xdr:colOff>638175</xdr:colOff>
      <xdr:row>34</xdr:row>
      <xdr:rowOff>161417</xdr:rowOff>
    </xdr:to>
    <xdr:cxnSp macro="">
      <xdr:nvCxnSpPr>
        <xdr:cNvPr id="70" name="直線コネクタ 69"/>
        <xdr:cNvCxnSpPr/>
      </xdr:nvCxnSpPr>
      <xdr:spPr>
        <a:xfrm>
          <a:off x="1130300" y="596392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104775</xdr:rowOff>
    </xdr:from>
    <xdr:to>
      <xdr:col>6</xdr:col>
      <xdr:colOff>561975</xdr:colOff>
      <xdr:row>35</xdr:row>
      <xdr:rowOff>34925</xdr:rowOff>
    </xdr:to>
    <xdr:sp macro="" textlink="">
      <xdr:nvSpPr>
        <xdr:cNvPr id="80" name="円/楕円 79"/>
        <xdr:cNvSpPr/>
      </xdr:nvSpPr>
      <xdr:spPr>
        <a:xfrm>
          <a:off x="45847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83202</xdr:rowOff>
    </xdr:from>
    <xdr:ext cx="469744" cy="259045"/>
    <xdr:sp macro="" textlink="">
      <xdr:nvSpPr>
        <xdr:cNvPr id="81" name="議会費該当値テキスト"/>
        <xdr:cNvSpPr txBox="1"/>
      </xdr:nvSpPr>
      <xdr:spPr>
        <a:xfrm>
          <a:off x="4686300" y="591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34290</xdr:rowOff>
    </xdr:from>
    <xdr:to>
      <xdr:col>5</xdr:col>
      <xdr:colOff>409575</xdr:colOff>
      <xdr:row>34</xdr:row>
      <xdr:rowOff>135890</xdr:rowOff>
    </xdr:to>
    <xdr:sp macro="" textlink="">
      <xdr:nvSpPr>
        <xdr:cNvPr id="82" name="円/楕円 81"/>
        <xdr:cNvSpPr/>
      </xdr:nvSpPr>
      <xdr:spPr>
        <a:xfrm>
          <a:off x="3746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127017</xdr:rowOff>
    </xdr:from>
    <xdr:ext cx="469744" cy="259045"/>
    <xdr:sp macro="" textlink="">
      <xdr:nvSpPr>
        <xdr:cNvPr id="83" name="テキスト ボックス 82"/>
        <xdr:cNvSpPr txBox="1"/>
      </xdr:nvSpPr>
      <xdr:spPr>
        <a:xfrm>
          <a:off x="3562427"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87503</xdr:rowOff>
    </xdr:from>
    <xdr:to>
      <xdr:col>4</xdr:col>
      <xdr:colOff>206375</xdr:colOff>
      <xdr:row>35</xdr:row>
      <xdr:rowOff>17653</xdr:rowOff>
    </xdr:to>
    <xdr:sp macro="" textlink="">
      <xdr:nvSpPr>
        <xdr:cNvPr id="84" name="円/楕円 83"/>
        <xdr:cNvSpPr/>
      </xdr:nvSpPr>
      <xdr:spPr>
        <a:xfrm>
          <a:off x="2857500" y="59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8780</xdr:rowOff>
    </xdr:from>
    <xdr:ext cx="469744" cy="259045"/>
    <xdr:sp macro="" textlink="">
      <xdr:nvSpPr>
        <xdr:cNvPr id="85" name="テキスト ボックス 84"/>
        <xdr:cNvSpPr txBox="1"/>
      </xdr:nvSpPr>
      <xdr:spPr>
        <a:xfrm>
          <a:off x="2673427" y="60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110617</xdr:rowOff>
    </xdr:from>
    <xdr:to>
      <xdr:col>3</xdr:col>
      <xdr:colOff>3175</xdr:colOff>
      <xdr:row>35</xdr:row>
      <xdr:rowOff>40767</xdr:rowOff>
    </xdr:to>
    <xdr:sp macro="" textlink="">
      <xdr:nvSpPr>
        <xdr:cNvPr id="86" name="円/楕円 85"/>
        <xdr:cNvSpPr/>
      </xdr:nvSpPr>
      <xdr:spPr>
        <a:xfrm>
          <a:off x="1968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31894</xdr:rowOff>
    </xdr:from>
    <xdr:ext cx="469744" cy="259045"/>
    <xdr:sp macro="" textlink="">
      <xdr:nvSpPr>
        <xdr:cNvPr id="87" name="テキスト ボックス 86"/>
        <xdr:cNvSpPr txBox="1"/>
      </xdr:nvSpPr>
      <xdr:spPr>
        <a:xfrm>
          <a:off x="1784427"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83820</xdr:rowOff>
    </xdr:from>
    <xdr:to>
      <xdr:col>1</xdr:col>
      <xdr:colOff>485775</xdr:colOff>
      <xdr:row>35</xdr:row>
      <xdr:rowOff>13970</xdr:rowOff>
    </xdr:to>
    <xdr:sp macro="" textlink="">
      <xdr:nvSpPr>
        <xdr:cNvPr id="88" name="円/楕円 87"/>
        <xdr:cNvSpPr/>
      </xdr:nvSpPr>
      <xdr:spPr>
        <a:xfrm>
          <a:off x="1079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5097</xdr:rowOff>
    </xdr:from>
    <xdr:ext cx="469744" cy="259045"/>
    <xdr:sp macro="" textlink="">
      <xdr:nvSpPr>
        <xdr:cNvPr id="89" name="テキスト ボックス 88"/>
        <xdr:cNvSpPr txBox="1"/>
      </xdr:nvSpPr>
      <xdr:spPr>
        <a:xfrm>
          <a:off x="895427"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81030</xdr:rowOff>
    </xdr:from>
    <xdr:to>
      <xdr:col>6</xdr:col>
      <xdr:colOff>511175</xdr:colOff>
      <xdr:row>58</xdr:row>
      <xdr:rowOff>87165</xdr:rowOff>
    </xdr:to>
    <xdr:cxnSp macro="">
      <xdr:nvCxnSpPr>
        <xdr:cNvPr id="116" name="直線コネクタ 115"/>
        <xdr:cNvCxnSpPr/>
      </xdr:nvCxnSpPr>
      <xdr:spPr>
        <a:xfrm>
          <a:off x="3797300" y="10025130"/>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81030</xdr:rowOff>
    </xdr:from>
    <xdr:to>
      <xdr:col>5</xdr:col>
      <xdr:colOff>358775</xdr:colOff>
      <xdr:row>58</xdr:row>
      <xdr:rowOff>99081</xdr:rowOff>
    </xdr:to>
    <xdr:cxnSp macro="">
      <xdr:nvCxnSpPr>
        <xdr:cNvPr id="119" name="直線コネクタ 118"/>
        <xdr:cNvCxnSpPr/>
      </xdr:nvCxnSpPr>
      <xdr:spPr>
        <a:xfrm flipV="1">
          <a:off x="2908300" y="10025130"/>
          <a:ext cx="889000" cy="1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94796</xdr:rowOff>
    </xdr:from>
    <xdr:to>
      <xdr:col>4</xdr:col>
      <xdr:colOff>155575</xdr:colOff>
      <xdr:row>58</xdr:row>
      <xdr:rowOff>99081</xdr:rowOff>
    </xdr:to>
    <xdr:cxnSp macro="">
      <xdr:nvCxnSpPr>
        <xdr:cNvPr id="122" name="直線コネクタ 121"/>
        <xdr:cNvCxnSpPr/>
      </xdr:nvCxnSpPr>
      <xdr:spPr>
        <a:xfrm>
          <a:off x="2019300" y="10038896"/>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94796</xdr:rowOff>
    </xdr:from>
    <xdr:to>
      <xdr:col>2</xdr:col>
      <xdr:colOff>638175</xdr:colOff>
      <xdr:row>58</xdr:row>
      <xdr:rowOff>106693</xdr:rowOff>
    </xdr:to>
    <xdr:cxnSp macro="">
      <xdr:nvCxnSpPr>
        <xdr:cNvPr id="125" name="直線コネクタ 124"/>
        <xdr:cNvCxnSpPr/>
      </xdr:nvCxnSpPr>
      <xdr:spPr>
        <a:xfrm flipV="1">
          <a:off x="1130300" y="10038896"/>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36365</xdr:rowOff>
    </xdr:from>
    <xdr:to>
      <xdr:col>6</xdr:col>
      <xdr:colOff>561975</xdr:colOff>
      <xdr:row>58</xdr:row>
      <xdr:rowOff>137965</xdr:rowOff>
    </xdr:to>
    <xdr:sp macro="" textlink="">
      <xdr:nvSpPr>
        <xdr:cNvPr id="135" name="円/楕円 134"/>
        <xdr:cNvSpPr/>
      </xdr:nvSpPr>
      <xdr:spPr>
        <a:xfrm>
          <a:off x="4584700" y="99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30230</xdr:rowOff>
    </xdr:from>
    <xdr:to>
      <xdr:col>5</xdr:col>
      <xdr:colOff>409575</xdr:colOff>
      <xdr:row>58</xdr:row>
      <xdr:rowOff>131830</xdr:rowOff>
    </xdr:to>
    <xdr:sp macro="" textlink="">
      <xdr:nvSpPr>
        <xdr:cNvPr id="137" name="円/楕円 136"/>
        <xdr:cNvSpPr/>
      </xdr:nvSpPr>
      <xdr:spPr>
        <a:xfrm>
          <a:off x="3746500" y="99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122957</xdr:rowOff>
    </xdr:from>
    <xdr:ext cx="599010" cy="259045"/>
    <xdr:sp macro="" textlink="">
      <xdr:nvSpPr>
        <xdr:cNvPr id="138" name="テキスト ボックス 137"/>
        <xdr:cNvSpPr txBox="1"/>
      </xdr:nvSpPr>
      <xdr:spPr>
        <a:xfrm>
          <a:off x="3497794" y="1006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48281</xdr:rowOff>
    </xdr:from>
    <xdr:to>
      <xdr:col>4</xdr:col>
      <xdr:colOff>206375</xdr:colOff>
      <xdr:row>58</xdr:row>
      <xdr:rowOff>149881</xdr:rowOff>
    </xdr:to>
    <xdr:sp macro="" textlink="">
      <xdr:nvSpPr>
        <xdr:cNvPr id="139" name="円/楕円 138"/>
        <xdr:cNvSpPr/>
      </xdr:nvSpPr>
      <xdr:spPr>
        <a:xfrm>
          <a:off x="2857500" y="99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141008</xdr:rowOff>
    </xdr:from>
    <xdr:ext cx="534377" cy="259045"/>
    <xdr:sp macro="" textlink="">
      <xdr:nvSpPr>
        <xdr:cNvPr id="140" name="テキスト ボックス 139"/>
        <xdr:cNvSpPr txBox="1"/>
      </xdr:nvSpPr>
      <xdr:spPr>
        <a:xfrm>
          <a:off x="2641111" y="100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43996</xdr:rowOff>
    </xdr:from>
    <xdr:to>
      <xdr:col>3</xdr:col>
      <xdr:colOff>3175</xdr:colOff>
      <xdr:row>58</xdr:row>
      <xdr:rowOff>145596</xdr:rowOff>
    </xdr:to>
    <xdr:sp macro="" textlink="">
      <xdr:nvSpPr>
        <xdr:cNvPr id="141" name="円/楕円 140"/>
        <xdr:cNvSpPr/>
      </xdr:nvSpPr>
      <xdr:spPr>
        <a:xfrm>
          <a:off x="1968500" y="99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136723</xdr:rowOff>
    </xdr:from>
    <xdr:ext cx="534377" cy="259045"/>
    <xdr:sp macro="" textlink="">
      <xdr:nvSpPr>
        <xdr:cNvPr id="142" name="テキスト ボックス 141"/>
        <xdr:cNvSpPr txBox="1"/>
      </xdr:nvSpPr>
      <xdr:spPr>
        <a:xfrm>
          <a:off x="1752111" y="100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55893</xdr:rowOff>
    </xdr:from>
    <xdr:to>
      <xdr:col>1</xdr:col>
      <xdr:colOff>485775</xdr:colOff>
      <xdr:row>58</xdr:row>
      <xdr:rowOff>157493</xdr:rowOff>
    </xdr:to>
    <xdr:sp macro="" textlink="">
      <xdr:nvSpPr>
        <xdr:cNvPr id="143" name="円/楕円 142"/>
        <xdr:cNvSpPr/>
      </xdr:nvSpPr>
      <xdr:spPr>
        <a:xfrm>
          <a:off x="1079500" y="99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148620</xdr:rowOff>
    </xdr:from>
    <xdr:ext cx="534377" cy="259045"/>
    <xdr:sp macro="" textlink="">
      <xdr:nvSpPr>
        <xdr:cNvPr id="144" name="テキスト ボックス 143"/>
        <xdr:cNvSpPr txBox="1"/>
      </xdr:nvSpPr>
      <xdr:spPr>
        <a:xfrm>
          <a:off x="863111" y="100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160590</xdr:rowOff>
    </xdr:from>
    <xdr:to>
      <xdr:col>6</xdr:col>
      <xdr:colOff>511175</xdr:colOff>
      <xdr:row>78</xdr:row>
      <xdr:rowOff>405</xdr:rowOff>
    </xdr:to>
    <xdr:cxnSp macro="">
      <xdr:nvCxnSpPr>
        <xdr:cNvPr id="172" name="直線コネクタ 171"/>
        <xdr:cNvCxnSpPr/>
      </xdr:nvCxnSpPr>
      <xdr:spPr>
        <a:xfrm flipV="1">
          <a:off x="3797300" y="13362240"/>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92622</xdr:rowOff>
    </xdr:from>
    <xdr:to>
      <xdr:col>5</xdr:col>
      <xdr:colOff>358775</xdr:colOff>
      <xdr:row>78</xdr:row>
      <xdr:rowOff>405</xdr:rowOff>
    </xdr:to>
    <xdr:cxnSp macro="">
      <xdr:nvCxnSpPr>
        <xdr:cNvPr id="175" name="直線コネクタ 174"/>
        <xdr:cNvCxnSpPr/>
      </xdr:nvCxnSpPr>
      <xdr:spPr>
        <a:xfrm>
          <a:off x="2908300" y="13294272"/>
          <a:ext cx="8890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92622</xdr:rowOff>
    </xdr:from>
    <xdr:to>
      <xdr:col>4</xdr:col>
      <xdr:colOff>155575</xdr:colOff>
      <xdr:row>78</xdr:row>
      <xdr:rowOff>2915</xdr:rowOff>
    </xdr:to>
    <xdr:cxnSp macro="">
      <xdr:nvCxnSpPr>
        <xdr:cNvPr id="178" name="直線コネクタ 177"/>
        <xdr:cNvCxnSpPr/>
      </xdr:nvCxnSpPr>
      <xdr:spPr>
        <a:xfrm flipV="1">
          <a:off x="2019300" y="13294272"/>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400</xdr:rowOff>
    </xdr:from>
    <xdr:to>
      <xdr:col>2</xdr:col>
      <xdr:colOff>638175</xdr:colOff>
      <xdr:row>78</xdr:row>
      <xdr:rowOff>2915</xdr:rowOff>
    </xdr:to>
    <xdr:cxnSp macro="">
      <xdr:nvCxnSpPr>
        <xdr:cNvPr id="181" name="直線コネクタ 180"/>
        <xdr:cNvCxnSpPr/>
      </xdr:nvCxnSpPr>
      <xdr:spPr>
        <a:xfrm>
          <a:off x="1130300" y="13030600"/>
          <a:ext cx="889000" cy="3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5" name="テキスト ボックス 184"/>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109790</xdr:rowOff>
    </xdr:from>
    <xdr:to>
      <xdr:col>6</xdr:col>
      <xdr:colOff>561975</xdr:colOff>
      <xdr:row>78</xdr:row>
      <xdr:rowOff>39940</xdr:rowOff>
    </xdr:to>
    <xdr:sp macro="" textlink="">
      <xdr:nvSpPr>
        <xdr:cNvPr id="191" name="円/楕円 190"/>
        <xdr:cNvSpPr/>
      </xdr:nvSpPr>
      <xdr:spPr>
        <a:xfrm>
          <a:off x="4584700" y="133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88217</xdr:rowOff>
    </xdr:from>
    <xdr:ext cx="599010" cy="259045"/>
    <xdr:sp macro="" textlink="">
      <xdr:nvSpPr>
        <xdr:cNvPr id="192" name="民生費該当値テキスト"/>
        <xdr:cNvSpPr txBox="1"/>
      </xdr:nvSpPr>
      <xdr:spPr>
        <a:xfrm>
          <a:off x="4686300" y="132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121055</xdr:rowOff>
    </xdr:from>
    <xdr:to>
      <xdr:col>5</xdr:col>
      <xdr:colOff>409575</xdr:colOff>
      <xdr:row>78</xdr:row>
      <xdr:rowOff>51205</xdr:rowOff>
    </xdr:to>
    <xdr:sp macro="" textlink="">
      <xdr:nvSpPr>
        <xdr:cNvPr id="193" name="円/楕円 192"/>
        <xdr:cNvSpPr/>
      </xdr:nvSpPr>
      <xdr:spPr>
        <a:xfrm>
          <a:off x="3746500" y="133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42332</xdr:rowOff>
    </xdr:from>
    <xdr:ext cx="599010" cy="259045"/>
    <xdr:sp macro="" textlink="">
      <xdr:nvSpPr>
        <xdr:cNvPr id="194" name="テキスト ボックス 193"/>
        <xdr:cNvSpPr txBox="1"/>
      </xdr:nvSpPr>
      <xdr:spPr>
        <a:xfrm>
          <a:off x="3497794" y="1341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41822</xdr:rowOff>
    </xdr:from>
    <xdr:to>
      <xdr:col>4</xdr:col>
      <xdr:colOff>206375</xdr:colOff>
      <xdr:row>77</xdr:row>
      <xdr:rowOff>143422</xdr:rowOff>
    </xdr:to>
    <xdr:sp macro="" textlink="">
      <xdr:nvSpPr>
        <xdr:cNvPr id="195" name="円/楕円 194"/>
        <xdr:cNvSpPr/>
      </xdr:nvSpPr>
      <xdr:spPr>
        <a:xfrm>
          <a:off x="2857500" y="132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134549</xdr:rowOff>
    </xdr:from>
    <xdr:ext cx="599010" cy="259045"/>
    <xdr:sp macro="" textlink="">
      <xdr:nvSpPr>
        <xdr:cNvPr id="196" name="テキスト ボックス 195"/>
        <xdr:cNvSpPr txBox="1"/>
      </xdr:nvSpPr>
      <xdr:spPr>
        <a:xfrm>
          <a:off x="2608794" y="133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123565</xdr:rowOff>
    </xdr:from>
    <xdr:to>
      <xdr:col>3</xdr:col>
      <xdr:colOff>3175</xdr:colOff>
      <xdr:row>78</xdr:row>
      <xdr:rowOff>53715</xdr:rowOff>
    </xdr:to>
    <xdr:sp macro="" textlink="">
      <xdr:nvSpPr>
        <xdr:cNvPr id="197" name="円/楕円 196"/>
        <xdr:cNvSpPr/>
      </xdr:nvSpPr>
      <xdr:spPr>
        <a:xfrm>
          <a:off x="1968500" y="133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44842</xdr:rowOff>
    </xdr:from>
    <xdr:ext cx="599010" cy="259045"/>
    <xdr:sp macro="" textlink="">
      <xdr:nvSpPr>
        <xdr:cNvPr id="198" name="テキスト ボックス 197"/>
        <xdr:cNvSpPr txBox="1"/>
      </xdr:nvSpPr>
      <xdr:spPr>
        <a:xfrm>
          <a:off x="1719794" y="134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121050</xdr:rowOff>
    </xdr:from>
    <xdr:to>
      <xdr:col>1</xdr:col>
      <xdr:colOff>485775</xdr:colOff>
      <xdr:row>76</xdr:row>
      <xdr:rowOff>51200</xdr:rowOff>
    </xdr:to>
    <xdr:sp macro="" textlink="">
      <xdr:nvSpPr>
        <xdr:cNvPr id="199" name="円/楕円 198"/>
        <xdr:cNvSpPr/>
      </xdr:nvSpPr>
      <xdr:spPr>
        <a:xfrm>
          <a:off x="1079500" y="129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67727</xdr:rowOff>
    </xdr:from>
    <xdr:ext cx="599010" cy="259045"/>
    <xdr:sp macro="" textlink="">
      <xdr:nvSpPr>
        <xdr:cNvPr id="200" name="テキスト ボックス 199"/>
        <xdr:cNvSpPr txBox="1"/>
      </xdr:nvSpPr>
      <xdr:spPr>
        <a:xfrm>
          <a:off x="830794" y="127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6488</xdr:rowOff>
    </xdr:from>
    <xdr:to>
      <xdr:col>6</xdr:col>
      <xdr:colOff>511175</xdr:colOff>
      <xdr:row>98</xdr:row>
      <xdr:rowOff>25771</xdr:rowOff>
    </xdr:to>
    <xdr:cxnSp macro="">
      <xdr:nvCxnSpPr>
        <xdr:cNvPr id="227" name="直線コネクタ 226"/>
        <xdr:cNvCxnSpPr/>
      </xdr:nvCxnSpPr>
      <xdr:spPr>
        <a:xfrm>
          <a:off x="3797300" y="16808588"/>
          <a:ext cx="8382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6488</xdr:rowOff>
    </xdr:from>
    <xdr:to>
      <xdr:col>5</xdr:col>
      <xdr:colOff>358775</xdr:colOff>
      <xdr:row>98</xdr:row>
      <xdr:rowOff>21406</xdr:rowOff>
    </xdr:to>
    <xdr:cxnSp macro="">
      <xdr:nvCxnSpPr>
        <xdr:cNvPr id="230" name="直線コネクタ 229"/>
        <xdr:cNvCxnSpPr/>
      </xdr:nvCxnSpPr>
      <xdr:spPr>
        <a:xfrm flipV="1">
          <a:off x="2908300" y="16808588"/>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17100</xdr:rowOff>
    </xdr:from>
    <xdr:to>
      <xdr:col>4</xdr:col>
      <xdr:colOff>155575</xdr:colOff>
      <xdr:row>98</xdr:row>
      <xdr:rowOff>21406</xdr:rowOff>
    </xdr:to>
    <xdr:cxnSp macro="">
      <xdr:nvCxnSpPr>
        <xdr:cNvPr id="233" name="直線コネクタ 232"/>
        <xdr:cNvCxnSpPr/>
      </xdr:nvCxnSpPr>
      <xdr:spPr>
        <a:xfrm>
          <a:off x="2019300" y="16819200"/>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17100</xdr:rowOff>
    </xdr:from>
    <xdr:to>
      <xdr:col>2</xdr:col>
      <xdr:colOff>638175</xdr:colOff>
      <xdr:row>98</xdr:row>
      <xdr:rowOff>33334</xdr:rowOff>
    </xdr:to>
    <xdr:cxnSp macro="">
      <xdr:nvCxnSpPr>
        <xdr:cNvPr id="236" name="直線コネクタ 235"/>
        <xdr:cNvCxnSpPr/>
      </xdr:nvCxnSpPr>
      <xdr:spPr>
        <a:xfrm flipV="1">
          <a:off x="1130300" y="16819200"/>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146421</xdr:rowOff>
    </xdr:from>
    <xdr:to>
      <xdr:col>6</xdr:col>
      <xdr:colOff>561975</xdr:colOff>
      <xdr:row>98</xdr:row>
      <xdr:rowOff>76571</xdr:rowOff>
    </xdr:to>
    <xdr:sp macro="" textlink="">
      <xdr:nvSpPr>
        <xdr:cNvPr id="246" name="円/楕円 245"/>
        <xdr:cNvSpPr/>
      </xdr:nvSpPr>
      <xdr:spPr>
        <a:xfrm>
          <a:off x="4584700" y="16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88940</xdr:rowOff>
    </xdr:from>
    <xdr:ext cx="534377" cy="259045"/>
    <xdr:sp macro="" textlink="">
      <xdr:nvSpPr>
        <xdr:cNvPr id="247" name="衛生費該当値テキスト"/>
        <xdr:cNvSpPr txBox="1"/>
      </xdr:nvSpPr>
      <xdr:spPr>
        <a:xfrm>
          <a:off x="4686300" y="167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127138</xdr:rowOff>
    </xdr:from>
    <xdr:to>
      <xdr:col>5</xdr:col>
      <xdr:colOff>409575</xdr:colOff>
      <xdr:row>98</xdr:row>
      <xdr:rowOff>57288</xdr:rowOff>
    </xdr:to>
    <xdr:sp macro="" textlink="">
      <xdr:nvSpPr>
        <xdr:cNvPr id="248" name="円/楕円 247"/>
        <xdr:cNvSpPr/>
      </xdr:nvSpPr>
      <xdr:spPr>
        <a:xfrm>
          <a:off x="3746500" y="16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48415</xdr:rowOff>
    </xdr:from>
    <xdr:ext cx="534377" cy="259045"/>
    <xdr:sp macro="" textlink="">
      <xdr:nvSpPr>
        <xdr:cNvPr id="249" name="テキスト ボックス 248"/>
        <xdr:cNvSpPr txBox="1"/>
      </xdr:nvSpPr>
      <xdr:spPr>
        <a:xfrm>
          <a:off x="3530111" y="168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142056</xdr:rowOff>
    </xdr:from>
    <xdr:to>
      <xdr:col>4</xdr:col>
      <xdr:colOff>206375</xdr:colOff>
      <xdr:row>98</xdr:row>
      <xdr:rowOff>72206</xdr:rowOff>
    </xdr:to>
    <xdr:sp macro="" textlink="">
      <xdr:nvSpPr>
        <xdr:cNvPr id="250" name="円/楕円 249"/>
        <xdr:cNvSpPr/>
      </xdr:nvSpPr>
      <xdr:spPr>
        <a:xfrm>
          <a:off x="2857500" y="16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63333</xdr:rowOff>
    </xdr:from>
    <xdr:ext cx="534377" cy="259045"/>
    <xdr:sp macro="" textlink="">
      <xdr:nvSpPr>
        <xdr:cNvPr id="251" name="テキスト ボックス 250"/>
        <xdr:cNvSpPr txBox="1"/>
      </xdr:nvSpPr>
      <xdr:spPr>
        <a:xfrm>
          <a:off x="2641111" y="168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137750</xdr:rowOff>
    </xdr:from>
    <xdr:to>
      <xdr:col>3</xdr:col>
      <xdr:colOff>3175</xdr:colOff>
      <xdr:row>98</xdr:row>
      <xdr:rowOff>67900</xdr:rowOff>
    </xdr:to>
    <xdr:sp macro="" textlink="">
      <xdr:nvSpPr>
        <xdr:cNvPr id="252" name="円/楕円 251"/>
        <xdr:cNvSpPr/>
      </xdr:nvSpPr>
      <xdr:spPr>
        <a:xfrm>
          <a:off x="1968500" y="167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59027</xdr:rowOff>
    </xdr:from>
    <xdr:ext cx="534377" cy="259045"/>
    <xdr:sp macro="" textlink="">
      <xdr:nvSpPr>
        <xdr:cNvPr id="253" name="テキスト ボックス 252"/>
        <xdr:cNvSpPr txBox="1"/>
      </xdr:nvSpPr>
      <xdr:spPr>
        <a:xfrm>
          <a:off x="1752111" y="168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153984</xdr:rowOff>
    </xdr:from>
    <xdr:to>
      <xdr:col>1</xdr:col>
      <xdr:colOff>485775</xdr:colOff>
      <xdr:row>98</xdr:row>
      <xdr:rowOff>84134</xdr:rowOff>
    </xdr:to>
    <xdr:sp macro="" textlink="">
      <xdr:nvSpPr>
        <xdr:cNvPr id="254" name="円/楕円 253"/>
        <xdr:cNvSpPr/>
      </xdr:nvSpPr>
      <xdr:spPr>
        <a:xfrm>
          <a:off x="1079500" y="167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75261</xdr:rowOff>
    </xdr:from>
    <xdr:ext cx="534377" cy="259045"/>
    <xdr:sp macro="" textlink="">
      <xdr:nvSpPr>
        <xdr:cNvPr id="255" name="テキスト ボックス 254"/>
        <xdr:cNvSpPr txBox="1"/>
      </xdr:nvSpPr>
      <xdr:spPr>
        <a:xfrm>
          <a:off x="863111" y="168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40778</xdr:rowOff>
    </xdr:from>
    <xdr:to>
      <xdr:col>15</xdr:col>
      <xdr:colOff>180975</xdr:colOff>
      <xdr:row>58</xdr:row>
      <xdr:rowOff>46841</xdr:rowOff>
    </xdr:to>
    <xdr:cxnSp macro="">
      <xdr:nvCxnSpPr>
        <xdr:cNvPr id="339" name="直線コネクタ 338"/>
        <xdr:cNvCxnSpPr/>
      </xdr:nvCxnSpPr>
      <xdr:spPr>
        <a:xfrm flipV="1">
          <a:off x="9639300" y="9984878"/>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35559</xdr:rowOff>
    </xdr:from>
    <xdr:to>
      <xdr:col>14</xdr:col>
      <xdr:colOff>28575</xdr:colOff>
      <xdr:row>58</xdr:row>
      <xdr:rowOff>46841</xdr:rowOff>
    </xdr:to>
    <xdr:cxnSp macro="">
      <xdr:nvCxnSpPr>
        <xdr:cNvPr id="342" name="直線コネクタ 341"/>
        <xdr:cNvCxnSpPr/>
      </xdr:nvCxnSpPr>
      <xdr:spPr>
        <a:xfrm>
          <a:off x="8750300" y="9979659"/>
          <a:ext cx="889000" cy="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35559</xdr:rowOff>
    </xdr:from>
    <xdr:to>
      <xdr:col>12</xdr:col>
      <xdr:colOff>511175</xdr:colOff>
      <xdr:row>58</xdr:row>
      <xdr:rowOff>54869</xdr:rowOff>
    </xdr:to>
    <xdr:cxnSp macro="">
      <xdr:nvCxnSpPr>
        <xdr:cNvPr id="345" name="直線コネクタ 344"/>
        <xdr:cNvCxnSpPr/>
      </xdr:nvCxnSpPr>
      <xdr:spPr>
        <a:xfrm flipV="1">
          <a:off x="7861300" y="9979659"/>
          <a:ext cx="889000" cy="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43663</xdr:rowOff>
    </xdr:from>
    <xdr:to>
      <xdr:col>11</xdr:col>
      <xdr:colOff>307975</xdr:colOff>
      <xdr:row>58</xdr:row>
      <xdr:rowOff>54869</xdr:rowOff>
    </xdr:to>
    <xdr:cxnSp macro="">
      <xdr:nvCxnSpPr>
        <xdr:cNvPr id="348" name="直線コネクタ 347"/>
        <xdr:cNvCxnSpPr/>
      </xdr:nvCxnSpPr>
      <xdr:spPr>
        <a:xfrm>
          <a:off x="6972300" y="9987763"/>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161428</xdr:rowOff>
    </xdr:from>
    <xdr:to>
      <xdr:col>15</xdr:col>
      <xdr:colOff>231775</xdr:colOff>
      <xdr:row>58</xdr:row>
      <xdr:rowOff>91578</xdr:rowOff>
    </xdr:to>
    <xdr:sp macro="" textlink="">
      <xdr:nvSpPr>
        <xdr:cNvPr id="358" name="円/楕円 357"/>
        <xdr:cNvSpPr/>
      </xdr:nvSpPr>
      <xdr:spPr>
        <a:xfrm>
          <a:off x="10426700" y="99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167491</xdr:rowOff>
    </xdr:from>
    <xdr:to>
      <xdr:col>14</xdr:col>
      <xdr:colOff>79375</xdr:colOff>
      <xdr:row>58</xdr:row>
      <xdr:rowOff>97641</xdr:rowOff>
    </xdr:to>
    <xdr:sp macro="" textlink="">
      <xdr:nvSpPr>
        <xdr:cNvPr id="360" name="円/楕円 359"/>
        <xdr:cNvSpPr/>
      </xdr:nvSpPr>
      <xdr:spPr>
        <a:xfrm>
          <a:off x="9588500" y="99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88768</xdr:rowOff>
    </xdr:from>
    <xdr:ext cx="534377" cy="259045"/>
    <xdr:sp macro="" textlink="">
      <xdr:nvSpPr>
        <xdr:cNvPr id="361" name="テキスト ボックス 360"/>
        <xdr:cNvSpPr txBox="1"/>
      </xdr:nvSpPr>
      <xdr:spPr>
        <a:xfrm>
          <a:off x="9372111" y="100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156209</xdr:rowOff>
    </xdr:from>
    <xdr:to>
      <xdr:col>12</xdr:col>
      <xdr:colOff>561975</xdr:colOff>
      <xdr:row>58</xdr:row>
      <xdr:rowOff>86359</xdr:rowOff>
    </xdr:to>
    <xdr:sp macro="" textlink="">
      <xdr:nvSpPr>
        <xdr:cNvPr id="362" name="円/楕円 361"/>
        <xdr:cNvSpPr/>
      </xdr:nvSpPr>
      <xdr:spPr>
        <a:xfrm>
          <a:off x="8699500" y="99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77486</xdr:rowOff>
    </xdr:from>
    <xdr:ext cx="534377" cy="259045"/>
    <xdr:sp macro="" textlink="">
      <xdr:nvSpPr>
        <xdr:cNvPr id="363" name="テキスト ボックス 362"/>
        <xdr:cNvSpPr txBox="1"/>
      </xdr:nvSpPr>
      <xdr:spPr>
        <a:xfrm>
          <a:off x="8483111" y="1002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4069</xdr:rowOff>
    </xdr:from>
    <xdr:to>
      <xdr:col>11</xdr:col>
      <xdr:colOff>358775</xdr:colOff>
      <xdr:row>58</xdr:row>
      <xdr:rowOff>105669</xdr:rowOff>
    </xdr:to>
    <xdr:sp macro="" textlink="">
      <xdr:nvSpPr>
        <xdr:cNvPr id="364" name="円/楕円 363"/>
        <xdr:cNvSpPr/>
      </xdr:nvSpPr>
      <xdr:spPr>
        <a:xfrm>
          <a:off x="7810500" y="99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96796</xdr:rowOff>
    </xdr:from>
    <xdr:ext cx="534377" cy="259045"/>
    <xdr:sp macro="" textlink="">
      <xdr:nvSpPr>
        <xdr:cNvPr id="365" name="テキスト ボックス 364"/>
        <xdr:cNvSpPr txBox="1"/>
      </xdr:nvSpPr>
      <xdr:spPr>
        <a:xfrm>
          <a:off x="7594111" y="1004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164313</xdr:rowOff>
    </xdr:from>
    <xdr:to>
      <xdr:col>10</xdr:col>
      <xdr:colOff>155575</xdr:colOff>
      <xdr:row>58</xdr:row>
      <xdr:rowOff>94463</xdr:rowOff>
    </xdr:to>
    <xdr:sp macro="" textlink="">
      <xdr:nvSpPr>
        <xdr:cNvPr id="366" name="円/楕円 365"/>
        <xdr:cNvSpPr/>
      </xdr:nvSpPr>
      <xdr:spPr>
        <a:xfrm>
          <a:off x="6921500" y="99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85590</xdr:rowOff>
    </xdr:from>
    <xdr:ext cx="534377" cy="259045"/>
    <xdr:sp macro="" textlink="">
      <xdr:nvSpPr>
        <xdr:cNvPr id="367" name="テキスト ボックス 366"/>
        <xdr:cNvSpPr txBox="1"/>
      </xdr:nvSpPr>
      <xdr:spPr>
        <a:xfrm>
          <a:off x="6705111" y="100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58471</xdr:rowOff>
    </xdr:from>
    <xdr:to>
      <xdr:col>15</xdr:col>
      <xdr:colOff>180975</xdr:colOff>
      <xdr:row>74</xdr:row>
      <xdr:rowOff>146672</xdr:rowOff>
    </xdr:to>
    <xdr:cxnSp macro="">
      <xdr:nvCxnSpPr>
        <xdr:cNvPr id="396" name="直線コネクタ 395"/>
        <xdr:cNvCxnSpPr/>
      </xdr:nvCxnSpPr>
      <xdr:spPr>
        <a:xfrm flipV="1">
          <a:off x="9639300" y="12745771"/>
          <a:ext cx="8382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146672</xdr:rowOff>
    </xdr:from>
    <xdr:to>
      <xdr:col>14</xdr:col>
      <xdr:colOff>28575</xdr:colOff>
      <xdr:row>75</xdr:row>
      <xdr:rowOff>58604</xdr:rowOff>
    </xdr:to>
    <xdr:cxnSp macro="">
      <xdr:nvCxnSpPr>
        <xdr:cNvPr id="399" name="直線コネクタ 398"/>
        <xdr:cNvCxnSpPr/>
      </xdr:nvCxnSpPr>
      <xdr:spPr>
        <a:xfrm flipV="1">
          <a:off x="8750300" y="12833972"/>
          <a:ext cx="889000" cy="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84892</xdr:rowOff>
    </xdr:from>
    <xdr:ext cx="534377" cy="259045"/>
    <xdr:sp macro="" textlink="">
      <xdr:nvSpPr>
        <xdr:cNvPr id="401" name="テキスト ボックス 400"/>
        <xdr:cNvSpPr txBox="1"/>
      </xdr:nvSpPr>
      <xdr:spPr>
        <a:xfrm>
          <a:off x="9372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47231</xdr:rowOff>
    </xdr:from>
    <xdr:to>
      <xdr:col>12</xdr:col>
      <xdr:colOff>511175</xdr:colOff>
      <xdr:row>75</xdr:row>
      <xdr:rowOff>58604</xdr:rowOff>
    </xdr:to>
    <xdr:cxnSp macro="">
      <xdr:nvCxnSpPr>
        <xdr:cNvPr id="402" name="直線コネクタ 401"/>
        <xdr:cNvCxnSpPr/>
      </xdr:nvCxnSpPr>
      <xdr:spPr>
        <a:xfrm>
          <a:off x="7861300" y="12905981"/>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111656</xdr:rowOff>
    </xdr:from>
    <xdr:ext cx="534377" cy="259045"/>
    <xdr:sp macro="" textlink="">
      <xdr:nvSpPr>
        <xdr:cNvPr id="404" name="テキスト ボックス 403"/>
        <xdr:cNvSpPr txBox="1"/>
      </xdr:nvSpPr>
      <xdr:spPr>
        <a:xfrm>
          <a:off x="8483111"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47231</xdr:rowOff>
    </xdr:from>
    <xdr:to>
      <xdr:col>11</xdr:col>
      <xdr:colOff>307975</xdr:colOff>
      <xdr:row>75</xdr:row>
      <xdr:rowOff>76759</xdr:rowOff>
    </xdr:to>
    <xdr:cxnSp macro="">
      <xdr:nvCxnSpPr>
        <xdr:cNvPr id="405" name="直線コネクタ 404"/>
        <xdr:cNvCxnSpPr/>
      </xdr:nvCxnSpPr>
      <xdr:spPr>
        <a:xfrm flipV="1">
          <a:off x="6972300" y="12905981"/>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26540</xdr:rowOff>
    </xdr:from>
    <xdr:ext cx="534377" cy="259045"/>
    <xdr:sp macro="" textlink="">
      <xdr:nvSpPr>
        <xdr:cNvPr id="407" name="テキスト ボックス 406"/>
        <xdr:cNvSpPr txBox="1"/>
      </xdr:nvSpPr>
      <xdr:spPr>
        <a:xfrm>
          <a:off x="7594111" y="132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50125</xdr:rowOff>
    </xdr:from>
    <xdr:ext cx="534377" cy="259045"/>
    <xdr:sp macro="" textlink="">
      <xdr:nvSpPr>
        <xdr:cNvPr id="409" name="テキスト ボックス 408"/>
        <xdr:cNvSpPr txBox="1"/>
      </xdr:nvSpPr>
      <xdr:spPr>
        <a:xfrm>
          <a:off x="6705111" y="132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7671</xdr:rowOff>
    </xdr:from>
    <xdr:to>
      <xdr:col>15</xdr:col>
      <xdr:colOff>231775</xdr:colOff>
      <xdr:row>74</xdr:row>
      <xdr:rowOff>109271</xdr:rowOff>
    </xdr:to>
    <xdr:sp macro="" textlink="">
      <xdr:nvSpPr>
        <xdr:cNvPr id="415" name="円/楕円 414"/>
        <xdr:cNvSpPr/>
      </xdr:nvSpPr>
      <xdr:spPr>
        <a:xfrm>
          <a:off x="10426700" y="126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30548</xdr:rowOff>
    </xdr:from>
    <xdr:ext cx="534377" cy="259045"/>
    <xdr:sp macro="" textlink="">
      <xdr:nvSpPr>
        <xdr:cNvPr id="416" name="商工費該当値テキスト"/>
        <xdr:cNvSpPr txBox="1"/>
      </xdr:nvSpPr>
      <xdr:spPr>
        <a:xfrm>
          <a:off x="10528300" y="125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95872</xdr:rowOff>
    </xdr:from>
    <xdr:to>
      <xdr:col>14</xdr:col>
      <xdr:colOff>79375</xdr:colOff>
      <xdr:row>75</xdr:row>
      <xdr:rowOff>26022</xdr:rowOff>
    </xdr:to>
    <xdr:sp macro="" textlink="">
      <xdr:nvSpPr>
        <xdr:cNvPr id="417" name="円/楕円 416"/>
        <xdr:cNvSpPr/>
      </xdr:nvSpPr>
      <xdr:spPr>
        <a:xfrm>
          <a:off x="9588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42549</xdr:rowOff>
    </xdr:from>
    <xdr:ext cx="534377" cy="259045"/>
    <xdr:sp macro="" textlink="">
      <xdr:nvSpPr>
        <xdr:cNvPr id="418" name="テキスト ボックス 417"/>
        <xdr:cNvSpPr txBox="1"/>
      </xdr:nvSpPr>
      <xdr:spPr>
        <a:xfrm>
          <a:off x="9372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7804</xdr:rowOff>
    </xdr:from>
    <xdr:to>
      <xdr:col>12</xdr:col>
      <xdr:colOff>561975</xdr:colOff>
      <xdr:row>75</xdr:row>
      <xdr:rowOff>109404</xdr:rowOff>
    </xdr:to>
    <xdr:sp macro="" textlink="">
      <xdr:nvSpPr>
        <xdr:cNvPr id="419" name="円/楕円 418"/>
        <xdr:cNvSpPr/>
      </xdr:nvSpPr>
      <xdr:spPr>
        <a:xfrm>
          <a:off x="8699500" y="128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125931</xdr:rowOff>
    </xdr:from>
    <xdr:ext cx="534377" cy="259045"/>
    <xdr:sp macro="" textlink="">
      <xdr:nvSpPr>
        <xdr:cNvPr id="420" name="テキスト ボックス 419"/>
        <xdr:cNvSpPr txBox="1"/>
      </xdr:nvSpPr>
      <xdr:spPr>
        <a:xfrm>
          <a:off x="8483111" y="126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35,257</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167881</xdr:rowOff>
    </xdr:from>
    <xdr:to>
      <xdr:col>11</xdr:col>
      <xdr:colOff>358775</xdr:colOff>
      <xdr:row>75</xdr:row>
      <xdr:rowOff>98031</xdr:rowOff>
    </xdr:to>
    <xdr:sp macro="" textlink="">
      <xdr:nvSpPr>
        <xdr:cNvPr id="421" name="円/楕円 420"/>
        <xdr:cNvSpPr/>
      </xdr:nvSpPr>
      <xdr:spPr>
        <a:xfrm>
          <a:off x="7810500" y="128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114558</xdr:rowOff>
    </xdr:from>
    <xdr:ext cx="534377" cy="259045"/>
    <xdr:sp macro="" textlink="">
      <xdr:nvSpPr>
        <xdr:cNvPr id="422" name="テキスト ボックス 421"/>
        <xdr:cNvSpPr txBox="1"/>
      </xdr:nvSpPr>
      <xdr:spPr>
        <a:xfrm>
          <a:off x="7594111"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25959</xdr:rowOff>
    </xdr:from>
    <xdr:to>
      <xdr:col>10</xdr:col>
      <xdr:colOff>155575</xdr:colOff>
      <xdr:row>75</xdr:row>
      <xdr:rowOff>127559</xdr:rowOff>
    </xdr:to>
    <xdr:sp macro="" textlink="">
      <xdr:nvSpPr>
        <xdr:cNvPr id="423" name="円/楕円 422"/>
        <xdr:cNvSpPr/>
      </xdr:nvSpPr>
      <xdr:spPr>
        <a:xfrm>
          <a:off x="6921500" y="128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144086</xdr:rowOff>
    </xdr:from>
    <xdr:ext cx="534377" cy="259045"/>
    <xdr:sp macro="" textlink="">
      <xdr:nvSpPr>
        <xdr:cNvPr id="424" name="テキスト ボックス 423"/>
        <xdr:cNvSpPr txBox="1"/>
      </xdr:nvSpPr>
      <xdr:spPr>
        <a:xfrm>
          <a:off x="6705111" y="126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10254</xdr:rowOff>
    </xdr:from>
    <xdr:to>
      <xdr:col>15</xdr:col>
      <xdr:colOff>180975</xdr:colOff>
      <xdr:row>99</xdr:row>
      <xdr:rowOff>21549</xdr:rowOff>
    </xdr:to>
    <xdr:cxnSp macro="">
      <xdr:nvCxnSpPr>
        <xdr:cNvPr id="453" name="直線コネクタ 452"/>
        <xdr:cNvCxnSpPr/>
      </xdr:nvCxnSpPr>
      <xdr:spPr>
        <a:xfrm flipV="1">
          <a:off x="9639300" y="16983804"/>
          <a:ext cx="8382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11657</xdr:rowOff>
    </xdr:from>
    <xdr:to>
      <xdr:col>14</xdr:col>
      <xdr:colOff>28575</xdr:colOff>
      <xdr:row>99</xdr:row>
      <xdr:rowOff>21549</xdr:rowOff>
    </xdr:to>
    <xdr:cxnSp macro="">
      <xdr:nvCxnSpPr>
        <xdr:cNvPr id="456" name="直線コネクタ 455"/>
        <xdr:cNvCxnSpPr/>
      </xdr:nvCxnSpPr>
      <xdr:spPr>
        <a:xfrm>
          <a:off x="8750300" y="16985207"/>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11657</xdr:rowOff>
    </xdr:from>
    <xdr:to>
      <xdr:col>12</xdr:col>
      <xdr:colOff>511175</xdr:colOff>
      <xdr:row>99</xdr:row>
      <xdr:rowOff>20123</xdr:rowOff>
    </xdr:to>
    <xdr:cxnSp macro="">
      <xdr:nvCxnSpPr>
        <xdr:cNvPr id="459" name="直線コネクタ 458"/>
        <xdr:cNvCxnSpPr/>
      </xdr:nvCxnSpPr>
      <xdr:spPr>
        <a:xfrm flipV="1">
          <a:off x="7861300" y="16985207"/>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20123</xdr:rowOff>
    </xdr:from>
    <xdr:to>
      <xdr:col>11</xdr:col>
      <xdr:colOff>307975</xdr:colOff>
      <xdr:row>99</xdr:row>
      <xdr:rowOff>23044</xdr:rowOff>
    </xdr:to>
    <xdr:cxnSp macro="">
      <xdr:nvCxnSpPr>
        <xdr:cNvPr id="462" name="直線コネクタ 461"/>
        <xdr:cNvCxnSpPr/>
      </xdr:nvCxnSpPr>
      <xdr:spPr>
        <a:xfrm flipV="1">
          <a:off x="6972300" y="16993673"/>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130904</xdr:rowOff>
    </xdr:from>
    <xdr:to>
      <xdr:col>15</xdr:col>
      <xdr:colOff>231775</xdr:colOff>
      <xdr:row>99</xdr:row>
      <xdr:rowOff>61054</xdr:rowOff>
    </xdr:to>
    <xdr:sp macro="" textlink="">
      <xdr:nvSpPr>
        <xdr:cNvPr id="472" name="円/楕円 471"/>
        <xdr:cNvSpPr/>
      </xdr:nvSpPr>
      <xdr:spPr>
        <a:xfrm>
          <a:off x="10426700" y="169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90281</xdr:rowOff>
    </xdr:from>
    <xdr:ext cx="534377" cy="259045"/>
    <xdr:sp macro="" textlink="">
      <xdr:nvSpPr>
        <xdr:cNvPr id="473" name="土木費該当値テキスト"/>
        <xdr:cNvSpPr txBox="1"/>
      </xdr:nvSpPr>
      <xdr:spPr>
        <a:xfrm>
          <a:off x="10528300" y="167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142199</xdr:rowOff>
    </xdr:from>
    <xdr:to>
      <xdr:col>14</xdr:col>
      <xdr:colOff>79375</xdr:colOff>
      <xdr:row>99</xdr:row>
      <xdr:rowOff>72349</xdr:rowOff>
    </xdr:to>
    <xdr:sp macro="" textlink="">
      <xdr:nvSpPr>
        <xdr:cNvPr id="474" name="円/楕円 473"/>
        <xdr:cNvSpPr/>
      </xdr:nvSpPr>
      <xdr:spPr>
        <a:xfrm>
          <a:off x="9588500" y="169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63476</xdr:rowOff>
    </xdr:from>
    <xdr:ext cx="534377" cy="259045"/>
    <xdr:sp macro="" textlink="">
      <xdr:nvSpPr>
        <xdr:cNvPr id="475" name="テキスト ボックス 474"/>
        <xdr:cNvSpPr txBox="1"/>
      </xdr:nvSpPr>
      <xdr:spPr>
        <a:xfrm>
          <a:off x="9372111" y="170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132307</xdr:rowOff>
    </xdr:from>
    <xdr:to>
      <xdr:col>12</xdr:col>
      <xdr:colOff>561975</xdr:colOff>
      <xdr:row>99</xdr:row>
      <xdr:rowOff>62457</xdr:rowOff>
    </xdr:to>
    <xdr:sp macro="" textlink="">
      <xdr:nvSpPr>
        <xdr:cNvPr id="476" name="円/楕円 475"/>
        <xdr:cNvSpPr/>
      </xdr:nvSpPr>
      <xdr:spPr>
        <a:xfrm>
          <a:off x="8699500" y="169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53584</xdr:rowOff>
    </xdr:from>
    <xdr:ext cx="534377" cy="259045"/>
    <xdr:sp macro="" textlink="">
      <xdr:nvSpPr>
        <xdr:cNvPr id="477" name="テキスト ボックス 476"/>
        <xdr:cNvSpPr txBox="1"/>
      </xdr:nvSpPr>
      <xdr:spPr>
        <a:xfrm>
          <a:off x="8483111" y="170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140773</xdr:rowOff>
    </xdr:from>
    <xdr:to>
      <xdr:col>11</xdr:col>
      <xdr:colOff>358775</xdr:colOff>
      <xdr:row>99</xdr:row>
      <xdr:rowOff>70923</xdr:rowOff>
    </xdr:to>
    <xdr:sp macro="" textlink="">
      <xdr:nvSpPr>
        <xdr:cNvPr id="478" name="円/楕円 477"/>
        <xdr:cNvSpPr/>
      </xdr:nvSpPr>
      <xdr:spPr>
        <a:xfrm>
          <a:off x="7810500" y="169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62050</xdr:rowOff>
    </xdr:from>
    <xdr:ext cx="534377" cy="259045"/>
    <xdr:sp macro="" textlink="">
      <xdr:nvSpPr>
        <xdr:cNvPr id="479" name="テキスト ボックス 478"/>
        <xdr:cNvSpPr txBox="1"/>
      </xdr:nvSpPr>
      <xdr:spPr>
        <a:xfrm>
          <a:off x="7594111" y="170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143694</xdr:rowOff>
    </xdr:from>
    <xdr:to>
      <xdr:col>10</xdr:col>
      <xdr:colOff>155575</xdr:colOff>
      <xdr:row>99</xdr:row>
      <xdr:rowOff>73844</xdr:rowOff>
    </xdr:to>
    <xdr:sp macro="" textlink="">
      <xdr:nvSpPr>
        <xdr:cNvPr id="480" name="円/楕円 479"/>
        <xdr:cNvSpPr/>
      </xdr:nvSpPr>
      <xdr:spPr>
        <a:xfrm>
          <a:off x="6921500" y="169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64971</xdr:rowOff>
    </xdr:from>
    <xdr:ext cx="534377" cy="259045"/>
    <xdr:sp macro="" textlink="">
      <xdr:nvSpPr>
        <xdr:cNvPr id="481" name="テキスト ボックス 480"/>
        <xdr:cNvSpPr txBox="1"/>
      </xdr:nvSpPr>
      <xdr:spPr>
        <a:xfrm>
          <a:off x="6705111" y="1703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80052</xdr:rowOff>
    </xdr:from>
    <xdr:to>
      <xdr:col>23</xdr:col>
      <xdr:colOff>517525</xdr:colOff>
      <xdr:row>39</xdr:row>
      <xdr:rowOff>139325</xdr:rowOff>
    </xdr:to>
    <xdr:cxnSp macro="">
      <xdr:nvCxnSpPr>
        <xdr:cNvPr id="513" name="直線コネクタ 512"/>
        <xdr:cNvCxnSpPr/>
      </xdr:nvCxnSpPr>
      <xdr:spPr>
        <a:xfrm>
          <a:off x="15481300" y="5909352"/>
          <a:ext cx="838200" cy="9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80052</xdr:rowOff>
    </xdr:from>
    <xdr:to>
      <xdr:col>22</xdr:col>
      <xdr:colOff>365125</xdr:colOff>
      <xdr:row>39</xdr:row>
      <xdr:rowOff>89212</xdr:rowOff>
    </xdr:to>
    <xdr:cxnSp macro="">
      <xdr:nvCxnSpPr>
        <xdr:cNvPr id="516" name="直線コネクタ 515"/>
        <xdr:cNvCxnSpPr/>
      </xdr:nvCxnSpPr>
      <xdr:spPr>
        <a:xfrm flipV="1">
          <a:off x="14592300" y="5909352"/>
          <a:ext cx="889000" cy="86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60991</xdr:rowOff>
    </xdr:from>
    <xdr:ext cx="534377" cy="259045"/>
    <xdr:sp macro="" textlink="">
      <xdr:nvSpPr>
        <xdr:cNvPr id="518" name="テキスト ボックス 517"/>
        <xdr:cNvSpPr txBox="1"/>
      </xdr:nvSpPr>
      <xdr:spPr>
        <a:xfrm>
          <a:off x="15214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89212</xdr:rowOff>
    </xdr:from>
    <xdr:to>
      <xdr:col>21</xdr:col>
      <xdr:colOff>161925</xdr:colOff>
      <xdr:row>39</xdr:row>
      <xdr:rowOff>133610</xdr:rowOff>
    </xdr:to>
    <xdr:cxnSp macro="">
      <xdr:nvCxnSpPr>
        <xdr:cNvPr id="519" name="直線コネクタ 518"/>
        <xdr:cNvCxnSpPr/>
      </xdr:nvCxnSpPr>
      <xdr:spPr>
        <a:xfrm flipV="1">
          <a:off x="13703300" y="6775762"/>
          <a:ext cx="889000" cy="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124498</xdr:rowOff>
    </xdr:from>
    <xdr:to>
      <xdr:col>19</xdr:col>
      <xdr:colOff>644525</xdr:colOff>
      <xdr:row>39</xdr:row>
      <xdr:rowOff>133610</xdr:rowOff>
    </xdr:to>
    <xdr:cxnSp macro="">
      <xdr:nvCxnSpPr>
        <xdr:cNvPr id="522" name="直線コネクタ 521"/>
        <xdr:cNvCxnSpPr/>
      </xdr:nvCxnSpPr>
      <xdr:spPr>
        <a:xfrm>
          <a:off x="12814300" y="6811048"/>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88525</xdr:rowOff>
    </xdr:from>
    <xdr:to>
      <xdr:col>23</xdr:col>
      <xdr:colOff>568325</xdr:colOff>
      <xdr:row>40</xdr:row>
      <xdr:rowOff>18675</xdr:rowOff>
    </xdr:to>
    <xdr:sp macro="" textlink="">
      <xdr:nvSpPr>
        <xdr:cNvPr id="532" name="円/楕円 531"/>
        <xdr:cNvSpPr/>
      </xdr:nvSpPr>
      <xdr:spPr>
        <a:xfrm>
          <a:off x="16268700" y="67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3452</xdr:rowOff>
    </xdr:from>
    <xdr:ext cx="534377" cy="259045"/>
    <xdr:sp macro="" textlink="">
      <xdr:nvSpPr>
        <xdr:cNvPr id="533" name="消防費該当値テキスト"/>
        <xdr:cNvSpPr txBox="1"/>
      </xdr:nvSpPr>
      <xdr:spPr>
        <a:xfrm>
          <a:off x="16370300" y="669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29252</xdr:rowOff>
    </xdr:from>
    <xdr:to>
      <xdr:col>22</xdr:col>
      <xdr:colOff>415925</xdr:colOff>
      <xdr:row>34</xdr:row>
      <xdr:rowOff>130852</xdr:rowOff>
    </xdr:to>
    <xdr:sp macro="" textlink="">
      <xdr:nvSpPr>
        <xdr:cNvPr id="534" name="円/楕円 533"/>
        <xdr:cNvSpPr/>
      </xdr:nvSpPr>
      <xdr:spPr>
        <a:xfrm>
          <a:off x="15430500" y="58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147379</xdr:rowOff>
    </xdr:from>
    <xdr:ext cx="534377" cy="259045"/>
    <xdr:sp macro="" textlink="">
      <xdr:nvSpPr>
        <xdr:cNvPr id="535" name="テキスト ボックス 534"/>
        <xdr:cNvSpPr txBox="1"/>
      </xdr:nvSpPr>
      <xdr:spPr>
        <a:xfrm>
          <a:off x="15214111" y="56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38412</xdr:rowOff>
    </xdr:from>
    <xdr:to>
      <xdr:col>21</xdr:col>
      <xdr:colOff>212725</xdr:colOff>
      <xdr:row>39</xdr:row>
      <xdr:rowOff>140012</xdr:rowOff>
    </xdr:to>
    <xdr:sp macro="" textlink="">
      <xdr:nvSpPr>
        <xdr:cNvPr id="536" name="円/楕円 535"/>
        <xdr:cNvSpPr/>
      </xdr:nvSpPr>
      <xdr:spPr>
        <a:xfrm>
          <a:off x="14541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131139</xdr:rowOff>
    </xdr:from>
    <xdr:ext cx="534377" cy="259045"/>
    <xdr:sp macro="" textlink="">
      <xdr:nvSpPr>
        <xdr:cNvPr id="537" name="テキスト ボックス 536"/>
        <xdr:cNvSpPr txBox="1"/>
      </xdr:nvSpPr>
      <xdr:spPr>
        <a:xfrm>
          <a:off x="14325111" y="68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82810</xdr:rowOff>
    </xdr:from>
    <xdr:to>
      <xdr:col>20</xdr:col>
      <xdr:colOff>9525</xdr:colOff>
      <xdr:row>40</xdr:row>
      <xdr:rowOff>12960</xdr:rowOff>
    </xdr:to>
    <xdr:sp macro="" textlink="">
      <xdr:nvSpPr>
        <xdr:cNvPr id="538" name="円/楕円 537"/>
        <xdr:cNvSpPr/>
      </xdr:nvSpPr>
      <xdr:spPr>
        <a:xfrm>
          <a:off x="13652500" y="67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4087</xdr:rowOff>
    </xdr:from>
    <xdr:ext cx="534377" cy="259045"/>
    <xdr:sp macro="" textlink="">
      <xdr:nvSpPr>
        <xdr:cNvPr id="539" name="テキスト ボックス 538"/>
        <xdr:cNvSpPr txBox="1"/>
      </xdr:nvSpPr>
      <xdr:spPr>
        <a:xfrm>
          <a:off x="13436111" y="68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73698</xdr:rowOff>
    </xdr:from>
    <xdr:to>
      <xdr:col>18</xdr:col>
      <xdr:colOff>492125</xdr:colOff>
      <xdr:row>40</xdr:row>
      <xdr:rowOff>3848</xdr:rowOff>
    </xdr:to>
    <xdr:sp macro="" textlink="">
      <xdr:nvSpPr>
        <xdr:cNvPr id="540" name="円/楕円 539"/>
        <xdr:cNvSpPr/>
      </xdr:nvSpPr>
      <xdr:spPr>
        <a:xfrm>
          <a:off x="12763500" y="67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166425</xdr:rowOff>
    </xdr:from>
    <xdr:ext cx="534377" cy="259045"/>
    <xdr:sp macro="" textlink="">
      <xdr:nvSpPr>
        <xdr:cNvPr id="541" name="テキスト ボックス 540"/>
        <xdr:cNvSpPr txBox="1"/>
      </xdr:nvSpPr>
      <xdr:spPr>
        <a:xfrm>
          <a:off x="12547111" y="68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490</xdr:rowOff>
    </xdr:from>
    <xdr:to>
      <xdr:col>23</xdr:col>
      <xdr:colOff>517525</xdr:colOff>
      <xdr:row>58</xdr:row>
      <xdr:rowOff>50641</xdr:rowOff>
    </xdr:to>
    <xdr:cxnSp macro="">
      <xdr:nvCxnSpPr>
        <xdr:cNvPr id="570" name="直線コネクタ 569"/>
        <xdr:cNvCxnSpPr/>
      </xdr:nvCxnSpPr>
      <xdr:spPr>
        <a:xfrm>
          <a:off x="15481300" y="9944590"/>
          <a:ext cx="838200" cy="5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490</xdr:rowOff>
    </xdr:from>
    <xdr:to>
      <xdr:col>22</xdr:col>
      <xdr:colOff>365125</xdr:colOff>
      <xdr:row>58</xdr:row>
      <xdr:rowOff>57031</xdr:rowOff>
    </xdr:to>
    <xdr:cxnSp macro="">
      <xdr:nvCxnSpPr>
        <xdr:cNvPr id="573" name="直線コネクタ 572"/>
        <xdr:cNvCxnSpPr/>
      </xdr:nvCxnSpPr>
      <xdr:spPr>
        <a:xfrm flipV="1">
          <a:off x="14592300" y="9944590"/>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43238</xdr:rowOff>
    </xdr:from>
    <xdr:to>
      <xdr:col>21</xdr:col>
      <xdr:colOff>161925</xdr:colOff>
      <xdr:row>58</xdr:row>
      <xdr:rowOff>57031</xdr:rowOff>
    </xdr:to>
    <xdr:cxnSp macro="">
      <xdr:nvCxnSpPr>
        <xdr:cNvPr id="576" name="直線コネクタ 575"/>
        <xdr:cNvCxnSpPr/>
      </xdr:nvCxnSpPr>
      <xdr:spPr>
        <a:xfrm>
          <a:off x="13703300" y="9987338"/>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43238</xdr:rowOff>
    </xdr:from>
    <xdr:to>
      <xdr:col>19</xdr:col>
      <xdr:colOff>644525</xdr:colOff>
      <xdr:row>58</xdr:row>
      <xdr:rowOff>80767</xdr:rowOff>
    </xdr:to>
    <xdr:cxnSp macro="">
      <xdr:nvCxnSpPr>
        <xdr:cNvPr id="579" name="直線コネクタ 578"/>
        <xdr:cNvCxnSpPr/>
      </xdr:nvCxnSpPr>
      <xdr:spPr>
        <a:xfrm flipV="1">
          <a:off x="12814300" y="9987338"/>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171291</xdr:rowOff>
    </xdr:from>
    <xdr:to>
      <xdr:col>23</xdr:col>
      <xdr:colOff>568325</xdr:colOff>
      <xdr:row>58</xdr:row>
      <xdr:rowOff>101441</xdr:rowOff>
    </xdr:to>
    <xdr:sp macro="" textlink="">
      <xdr:nvSpPr>
        <xdr:cNvPr id="589" name="円/楕円 588"/>
        <xdr:cNvSpPr/>
      </xdr:nvSpPr>
      <xdr:spPr>
        <a:xfrm>
          <a:off x="16268700" y="99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86218</xdr:rowOff>
    </xdr:from>
    <xdr:ext cx="534377" cy="259045"/>
    <xdr:sp macro="" textlink="">
      <xdr:nvSpPr>
        <xdr:cNvPr id="590" name="教育費該当値テキスト"/>
        <xdr:cNvSpPr txBox="1"/>
      </xdr:nvSpPr>
      <xdr:spPr>
        <a:xfrm>
          <a:off x="16370300" y="98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121140</xdr:rowOff>
    </xdr:from>
    <xdr:to>
      <xdr:col>22</xdr:col>
      <xdr:colOff>415925</xdr:colOff>
      <xdr:row>58</xdr:row>
      <xdr:rowOff>51290</xdr:rowOff>
    </xdr:to>
    <xdr:sp macro="" textlink="">
      <xdr:nvSpPr>
        <xdr:cNvPr id="591" name="円/楕円 590"/>
        <xdr:cNvSpPr/>
      </xdr:nvSpPr>
      <xdr:spPr>
        <a:xfrm>
          <a:off x="15430500" y="9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42417</xdr:rowOff>
    </xdr:from>
    <xdr:ext cx="534377" cy="259045"/>
    <xdr:sp macro="" textlink="">
      <xdr:nvSpPr>
        <xdr:cNvPr id="592" name="テキスト ボックス 591"/>
        <xdr:cNvSpPr txBox="1"/>
      </xdr:nvSpPr>
      <xdr:spPr>
        <a:xfrm>
          <a:off x="15214111" y="99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6231</xdr:rowOff>
    </xdr:from>
    <xdr:to>
      <xdr:col>21</xdr:col>
      <xdr:colOff>212725</xdr:colOff>
      <xdr:row>58</xdr:row>
      <xdr:rowOff>107831</xdr:rowOff>
    </xdr:to>
    <xdr:sp macro="" textlink="">
      <xdr:nvSpPr>
        <xdr:cNvPr id="593" name="円/楕円 592"/>
        <xdr:cNvSpPr/>
      </xdr:nvSpPr>
      <xdr:spPr>
        <a:xfrm>
          <a:off x="14541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98958</xdr:rowOff>
    </xdr:from>
    <xdr:ext cx="534377" cy="259045"/>
    <xdr:sp macro="" textlink="">
      <xdr:nvSpPr>
        <xdr:cNvPr id="594" name="テキスト ボックス 593"/>
        <xdr:cNvSpPr txBox="1"/>
      </xdr:nvSpPr>
      <xdr:spPr>
        <a:xfrm>
          <a:off x="14325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163888</xdr:rowOff>
    </xdr:from>
    <xdr:to>
      <xdr:col>20</xdr:col>
      <xdr:colOff>9525</xdr:colOff>
      <xdr:row>58</xdr:row>
      <xdr:rowOff>94038</xdr:rowOff>
    </xdr:to>
    <xdr:sp macro="" textlink="">
      <xdr:nvSpPr>
        <xdr:cNvPr id="595" name="円/楕円 594"/>
        <xdr:cNvSpPr/>
      </xdr:nvSpPr>
      <xdr:spPr>
        <a:xfrm>
          <a:off x="13652500" y="99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85165</xdr:rowOff>
    </xdr:from>
    <xdr:ext cx="534377" cy="259045"/>
    <xdr:sp macro="" textlink="">
      <xdr:nvSpPr>
        <xdr:cNvPr id="596" name="テキスト ボックス 595"/>
        <xdr:cNvSpPr txBox="1"/>
      </xdr:nvSpPr>
      <xdr:spPr>
        <a:xfrm>
          <a:off x="13436111" y="100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29967</xdr:rowOff>
    </xdr:from>
    <xdr:to>
      <xdr:col>18</xdr:col>
      <xdr:colOff>492125</xdr:colOff>
      <xdr:row>58</xdr:row>
      <xdr:rowOff>131567</xdr:rowOff>
    </xdr:to>
    <xdr:sp macro="" textlink="">
      <xdr:nvSpPr>
        <xdr:cNvPr id="597" name="円/楕円 596"/>
        <xdr:cNvSpPr/>
      </xdr:nvSpPr>
      <xdr:spPr>
        <a:xfrm>
          <a:off x="12763500" y="99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122694</xdr:rowOff>
    </xdr:from>
    <xdr:ext cx="534377" cy="259045"/>
    <xdr:sp macro="" textlink="">
      <xdr:nvSpPr>
        <xdr:cNvPr id="598" name="テキスト ボックス 597"/>
        <xdr:cNvSpPr txBox="1"/>
      </xdr:nvSpPr>
      <xdr:spPr>
        <a:xfrm>
          <a:off x="12547111" y="100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130249</xdr:rowOff>
    </xdr:from>
    <xdr:to>
      <xdr:col>23</xdr:col>
      <xdr:colOff>517525</xdr:colOff>
      <xdr:row>78</xdr:row>
      <xdr:rowOff>130956</xdr:rowOff>
    </xdr:to>
    <xdr:cxnSp macro="">
      <xdr:nvCxnSpPr>
        <xdr:cNvPr id="625" name="直線コネクタ 624"/>
        <xdr:cNvCxnSpPr/>
      </xdr:nvCxnSpPr>
      <xdr:spPr>
        <a:xfrm flipV="1">
          <a:off x="15481300" y="13503349"/>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130956</xdr:rowOff>
    </xdr:from>
    <xdr:to>
      <xdr:col>22</xdr:col>
      <xdr:colOff>365125</xdr:colOff>
      <xdr:row>78</xdr:row>
      <xdr:rowOff>132017</xdr:rowOff>
    </xdr:to>
    <xdr:cxnSp macro="">
      <xdr:nvCxnSpPr>
        <xdr:cNvPr id="628" name="直線コネクタ 627"/>
        <xdr:cNvCxnSpPr/>
      </xdr:nvCxnSpPr>
      <xdr:spPr>
        <a:xfrm flipV="1">
          <a:off x="14592300" y="1350405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126067</xdr:rowOff>
    </xdr:from>
    <xdr:to>
      <xdr:col>21</xdr:col>
      <xdr:colOff>161925</xdr:colOff>
      <xdr:row>78</xdr:row>
      <xdr:rowOff>132017</xdr:rowOff>
    </xdr:to>
    <xdr:cxnSp macro="">
      <xdr:nvCxnSpPr>
        <xdr:cNvPr id="631" name="直線コネクタ 630"/>
        <xdr:cNvCxnSpPr/>
      </xdr:nvCxnSpPr>
      <xdr:spPr>
        <a:xfrm>
          <a:off x="13703300" y="13499167"/>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126067</xdr:rowOff>
    </xdr:from>
    <xdr:to>
      <xdr:col>19</xdr:col>
      <xdr:colOff>644525</xdr:colOff>
      <xdr:row>78</xdr:row>
      <xdr:rowOff>133596</xdr:rowOff>
    </xdr:to>
    <xdr:cxnSp macro="">
      <xdr:nvCxnSpPr>
        <xdr:cNvPr id="634" name="直線コネクタ 633"/>
        <xdr:cNvCxnSpPr/>
      </xdr:nvCxnSpPr>
      <xdr:spPr>
        <a:xfrm flipV="1">
          <a:off x="12814300" y="13499167"/>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79449</xdr:rowOff>
    </xdr:from>
    <xdr:to>
      <xdr:col>23</xdr:col>
      <xdr:colOff>568325</xdr:colOff>
      <xdr:row>79</xdr:row>
      <xdr:rowOff>9599</xdr:rowOff>
    </xdr:to>
    <xdr:sp macro="" textlink="">
      <xdr:nvSpPr>
        <xdr:cNvPr id="644" name="円/楕円 643"/>
        <xdr:cNvSpPr/>
      </xdr:nvSpPr>
      <xdr:spPr>
        <a:xfrm>
          <a:off x="16268700" y="134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80156</xdr:rowOff>
    </xdr:from>
    <xdr:to>
      <xdr:col>22</xdr:col>
      <xdr:colOff>415925</xdr:colOff>
      <xdr:row>79</xdr:row>
      <xdr:rowOff>10306</xdr:rowOff>
    </xdr:to>
    <xdr:sp macro="" textlink="">
      <xdr:nvSpPr>
        <xdr:cNvPr id="646" name="円/楕円 645"/>
        <xdr:cNvSpPr/>
      </xdr:nvSpPr>
      <xdr:spPr>
        <a:xfrm>
          <a:off x="15430500" y="13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1433</xdr:rowOff>
    </xdr:from>
    <xdr:ext cx="469744" cy="259045"/>
    <xdr:sp macro="" textlink="">
      <xdr:nvSpPr>
        <xdr:cNvPr id="647" name="テキスト ボックス 646"/>
        <xdr:cNvSpPr txBox="1"/>
      </xdr:nvSpPr>
      <xdr:spPr>
        <a:xfrm>
          <a:off x="15246427" y="1354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81217</xdr:rowOff>
    </xdr:from>
    <xdr:to>
      <xdr:col>21</xdr:col>
      <xdr:colOff>212725</xdr:colOff>
      <xdr:row>79</xdr:row>
      <xdr:rowOff>11367</xdr:rowOff>
    </xdr:to>
    <xdr:sp macro="" textlink="">
      <xdr:nvSpPr>
        <xdr:cNvPr id="648" name="円/楕円 647"/>
        <xdr:cNvSpPr/>
      </xdr:nvSpPr>
      <xdr:spPr>
        <a:xfrm>
          <a:off x="14541500" y="134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2494</xdr:rowOff>
    </xdr:from>
    <xdr:ext cx="469744" cy="259045"/>
    <xdr:sp macro="" textlink="">
      <xdr:nvSpPr>
        <xdr:cNvPr id="649" name="テキスト ボックス 648"/>
        <xdr:cNvSpPr txBox="1"/>
      </xdr:nvSpPr>
      <xdr:spPr>
        <a:xfrm>
          <a:off x="14357427" y="135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75267</xdr:rowOff>
    </xdr:from>
    <xdr:to>
      <xdr:col>20</xdr:col>
      <xdr:colOff>9525</xdr:colOff>
      <xdr:row>79</xdr:row>
      <xdr:rowOff>5417</xdr:rowOff>
    </xdr:to>
    <xdr:sp macro="" textlink="">
      <xdr:nvSpPr>
        <xdr:cNvPr id="650" name="円/楕円 649"/>
        <xdr:cNvSpPr/>
      </xdr:nvSpPr>
      <xdr:spPr>
        <a:xfrm>
          <a:off x="13652500" y="134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167994</xdr:rowOff>
    </xdr:from>
    <xdr:ext cx="469744" cy="259045"/>
    <xdr:sp macro="" textlink="">
      <xdr:nvSpPr>
        <xdr:cNvPr id="651" name="テキスト ボックス 650"/>
        <xdr:cNvSpPr txBox="1"/>
      </xdr:nvSpPr>
      <xdr:spPr>
        <a:xfrm>
          <a:off x="13468427" y="135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82796</xdr:rowOff>
    </xdr:from>
    <xdr:to>
      <xdr:col>18</xdr:col>
      <xdr:colOff>492125</xdr:colOff>
      <xdr:row>79</xdr:row>
      <xdr:rowOff>12946</xdr:rowOff>
    </xdr:to>
    <xdr:sp macro="" textlink="">
      <xdr:nvSpPr>
        <xdr:cNvPr id="652" name="円/楕円 651"/>
        <xdr:cNvSpPr/>
      </xdr:nvSpPr>
      <xdr:spPr>
        <a:xfrm>
          <a:off x="12763500" y="134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4073</xdr:rowOff>
    </xdr:from>
    <xdr:ext cx="469744" cy="259045"/>
    <xdr:sp macro="" textlink="">
      <xdr:nvSpPr>
        <xdr:cNvPr id="653" name="テキスト ボックス 652"/>
        <xdr:cNvSpPr txBox="1"/>
      </xdr:nvSpPr>
      <xdr:spPr>
        <a:xfrm>
          <a:off x="12579427" y="135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121715</xdr:rowOff>
    </xdr:from>
    <xdr:to>
      <xdr:col>23</xdr:col>
      <xdr:colOff>517525</xdr:colOff>
      <xdr:row>96</xdr:row>
      <xdr:rowOff>145146</xdr:rowOff>
    </xdr:to>
    <xdr:cxnSp macro="">
      <xdr:nvCxnSpPr>
        <xdr:cNvPr id="678" name="直線コネクタ 677"/>
        <xdr:cNvCxnSpPr/>
      </xdr:nvCxnSpPr>
      <xdr:spPr>
        <a:xfrm>
          <a:off x="15481300" y="16580915"/>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121715</xdr:rowOff>
    </xdr:from>
    <xdr:to>
      <xdr:col>22</xdr:col>
      <xdr:colOff>365125</xdr:colOff>
      <xdr:row>96</xdr:row>
      <xdr:rowOff>135203</xdr:rowOff>
    </xdr:to>
    <xdr:cxnSp macro="">
      <xdr:nvCxnSpPr>
        <xdr:cNvPr id="681" name="直線コネクタ 680"/>
        <xdr:cNvCxnSpPr/>
      </xdr:nvCxnSpPr>
      <xdr:spPr>
        <a:xfrm flipV="1">
          <a:off x="14592300" y="16580915"/>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115108</xdr:rowOff>
    </xdr:from>
    <xdr:to>
      <xdr:col>21</xdr:col>
      <xdr:colOff>161925</xdr:colOff>
      <xdr:row>96</xdr:row>
      <xdr:rowOff>135203</xdr:rowOff>
    </xdr:to>
    <xdr:cxnSp macro="">
      <xdr:nvCxnSpPr>
        <xdr:cNvPr id="684" name="直線コネクタ 683"/>
        <xdr:cNvCxnSpPr/>
      </xdr:nvCxnSpPr>
      <xdr:spPr>
        <a:xfrm>
          <a:off x="13703300" y="16574308"/>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102826</xdr:rowOff>
    </xdr:from>
    <xdr:to>
      <xdr:col>19</xdr:col>
      <xdr:colOff>644525</xdr:colOff>
      <xdr:row>96</xdr:row>
      <xdr:rowOff>115108</xdr:rowOff>
    </xdr:to>
    <xdr:cxnSp macro="">
      <xdr:nvCxnSpPr>
        <xdr:cNvPr id="687" name="直線コネクタ 686"/>
        <xdr:cNvCxnSpPr/>
      </xdr:nvCxnSpPr>
      <xdr:spPr>
        <a:xfrm>
          <a:off x="12814300" y="16562026"/>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94346</xdr:rowOff>
    </xdr:from>
    <xdr:to>
      <xdr:col>23</xdr:col>
      <xdr:colOff>568325</xdr:colOff>
      <xdr:row>97</xdr:row>
      <xdr:rowOff>24496</xdr:rowOff>
    </xdr:to>
    <xdr:sp macro="" textlink="">
      <xdr:nvSpPr>
        <xdr:cNvPr id="697" name="円/楕円 696"/>
        <xdr:cNvSpPr/>
      </xdr:nvSpPr>
      <xdr:spPr>
        <a:xfrm>
          <a:off x="16268700" y="165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72773</xdr:rowOff>
    </xdr:from>
    <xdr:ext cx="534377" cy="259045"/>
    <xdr:sp macro="" textlink="">
      <xdr:nvSpPr>
        <xdr:cNvPr id="698" name="公債費該当値テキスト"/>
        <xdr:cNvSpPr txBox="1"/>
      </xdr:nvSpPr>
      <xdr:spPr>
        <a:xfrm>
          <a:off x="16370300" y="165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70915</xdr:rowOff>
    </xdr:from>
    <xdr:to>
      <xdr:col>22</xdr:col>
      <xdr:colOff>415925</xdr:colOff>
      <xdr:row>97</xdr:row>
      <xdr:rowOff>1065</xdr:rowOff>
    </xdr:to>
    <xdr:sp macro="" textlink="">
      <xdr:nvSpPr>
        <xdr:cNvPr id="699" name="円/楕円 698"/>
        <xdr:cNvSpPr/>
      </xdr:nvSpPr>
      <xdr:spPr>
        <a:xfrm>
          <a:off x="15430500" y="16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163642</xdr:rowOff>
    </xdr:from>
    <xdr:ext cx="534377" cy="259045"/>
    <xdr:sp macro="" textlink="">
      <xdr:nvSpPr>
        <xdr:cNvPr id="700" name="テキスト ボックス 699"/>
        <xdr:cNvSpPr txBox="1"/>
      </xdr:nvSpPr>
      <xdr:spPr>
        <a:xfrm>
          <a:off x="15214111" y="166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84403</xdr:rowOff>
    </xdr:from>
    <xdr:to>
      <xdr:col>21</xdr:col>
      <xdr:colOff>212725</xdr:colOff>
      <xdr:row>97</xdr:row>
      <xdr:rowOff>14553</xdr:rowOff>
    </xdr:to>
    <xdr:sp macro="" textlink="">
      <xdr:nvSpPr>
        <xdr:cNvPr id="701" name="円/楕円 700"/>
        <xdr:cNvSpPr/>
      </xdr:nvSpPr>
      <xdr:spPr>
        <a:xfrm>
          <a:off x="14541500" y="165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5680</xdr:rowOff>
    </xdr:from>
    <xdr:ext cx="534377" cy="259045"/>
    <xdr:sp macro="" textlink="">
      <xdr:nvSpPr>
        <xdr:cNvPr id="702" name="テキスト ボックス 701"/>
        <xdr:cNvSpPr txBox="1"/>
      </xdr:nvSpPr>
      <xdr:spPr>
        <a:xfrm>
          <a:off x="14325111" y="166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64308</xdr:rowOff>
    </xdr:from>
    <xdr:to>
      <xdr:col>20</xdr:col>
      <xdr:colOff>9525</xdr:colOff>
      <xdr:row>96</xdr:row>
      <xdr:rowOff>165908</xdr:rowOff>
    </xdr:to>
    <xdr:sp macro="" textlink="">
      <xdr:nvSpPr>
        <xdr:cNvPr id="703" name="円/楕円 702"/>
        <xdr:cNvSpPr/>
      </xdr:nvSpPr>
      <xdr:spPr>
        <a:xfrm>
          <a:off x="13652500" y="165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157035</xdr:rowOff>
    </xdr:from>
    <xdr:ext cx="534377" cy="259045"/>
    <xdr:sp macro="" textlink="">
      <xdr:nvSpPr>
        <xdr:cNvPr id="704" name="テキスト ボックス 703"/>
        <xdr:cNvSpPr txBox="1"/>
      </xdr:nvSpPr>
      <xdr:spPr>
        <a:xfrm>
          <a:off x="13436111" y="166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52026</xdr:rowOff>
    </xdr:from>
    <xdr:to>
      <xdr:col>18</xdr:col>
      <xdr:colOff>492125</xdr:colOff>
      <xdr:row>96</xdr:row>
      <xdr:rowOff>153626</xdr:rowOff>
    </xdr:to>
    <xdr:sp macro="" textlink="">
      <xdr:nvSpPr>
        <xdr:cNvPr id="705" name="円/楕円 704"/>
        <xdr:cNvSpPr/>
      </xdr:nvSpPr>
      <xdr:spPr>
        <a:xfrm>
          <a:off x="12763500" y="165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144753</xdr:rowOff>
    </xdr:from>
    <xdr:ext cx="534377" cy="259045"/>
    <xdr:sp macro="" textlink="">
      <xdr:nvSpPr>
        <xdr:cNvPr id="706" name="テキスト ボックス 705"/>
        <xdr:cNvSpPr txBox="1"/>
      </xdr:nvSpPr>
      <xdr:spPr>
        <a:xfrm>
          <a:off x="12547111" y="166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全般的には、類似団体の平均値を下回っているものの、当町には、観光地があり、商工費（観光費）の数値が高くなっている。</a:t>
          </a:r>
          <a:endParaRPr lang="ja-JP" altLang="ja-JP" sz="1200">
            <a:effectLst/>
          </a:endParaRPr>
        </a:p>
        <a:p>
          <a:r>
            <a:rPr kumimoji="1" lang="ja-JP" altLang="en-US" sz="1200">
              <a:solidFill>
                <a:schemeClr val="dk1"/>
              </a:solidFill>
              <a:effectLst/>
              <a:latin typeface="+mn-lt"/>
              <a:ea typeface="+mn-ea"/>
              <a:cs typeface="+mn-cs"/>
            </a:rPr>
            <a:t>土木</a:t>
          </a:r>
          <a:r>
            <a:rPr kumimoji="1" lang="ja-JP" altLang="ja-JP" sz="1200">
              <a:solidFill>
                <a:schemeClr val="dk1"/>
              </a:solidFill>
              <a:effectLst/>
              <a:latin typeface="+mn-lt"/>
              <a:ea typeface="+mn-ea"/>
              <a:cs typeface="+mn-cs"/>
            </a:rPr>
            <a:t>費は、平成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a:t>
          </a:r>
          <a:r>
            <a:rPr kumimoji="1" lang="ja-JP" altLang="en-US" sz="1200">
              <a:solidFill>
                <a:schemeClr val="dk1"/>
              </a:solidFill>
              <a:effectLst/>
              <a:latin typeface="+mn-lt"/>
              <a:ea typeface="+mn-ea"/>
              <a:cs typeface="+mn-cs"/>
            </a:rPr>
            <a:t>、社会資本整備総合交付金事業（町道改良工事　</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1,110</a:t>
          </a:r>
          <a:r>
            <a:rPr kumimoji="1" lang="ja-JP" altLang="ja-JP" sz="1200">
              <a:solidFill>
                <a:schemeClr val="dk1"/>
              </a:solidFill>
              <a:effectLst/>
              <a:latin typeface="+mn-lt"/>
              <a:ea typeface="+mn-ea"/>
              <a:cs typeface="+mn-cs"/>
            </a:rPr>
            <a:t>万円</a:t>
          </a:r>
          <a:r>
            <a:rPr kumimoji="1" lang="ja-JP" altLang="en-US" sz="1200">
              <a:solidFill>
                <a:schemeClr val="dk1"/>
              </a:solidFill>
              <a:effectLst/>
              <a:latin typeface="+mn-lt"/>
              <a:ea typeface="+mn-ea"/>
              <a:cs typeface="+mn-cs"/>
            </a:rPr>
            <a:t>）を実施</a:t>
          </a:r>
          <a:r>
            <a:rPr kumimoji="1" lang="ja-JP" altLang="ja-JP" sz="1200">
              <a:solidFill>
                <a:schemeClr val="dk1"/>
              </a:solidFill>
              <a:effectLst/>
              <a:latin typeface="+mn-lt"/>
              <a:ea typeface="+mn-ea"/>
              <a:cs typeface="+mn-cs"/>
            </a:rPr>
            <a:t>したため、数値が高くなっている。</a:t>
          </a:r>
          <a:endParaRPr lang="ja-JP" altLang="ja-JP" sz="1200">
            <a:effectLst/>
          </a:endParaRPr>
        </a:p>
        <a:p>
          <a:r>
            <a:rPr kumimoji="1" lang="ja-JP" altLang="ja-JP" sz="1200">
              <a:solidFill>
                <a:schemeClr val="dk1"/>
              </a:solidFill>
              <a:effectLst/>
              <a:latin typeface="+mn-lt"/>
              <a:ea typeface="+mn-ea"/>
              <a:cs typeface="+mn-cs"/>
            </a:rPr>
            <a:t>住民一人当たりのコストは、人口密度及び高齢化率等の影響を大きく受けるため、少子高齢化が進む当町では、数値に大きな影響がある。</a:t>
          </a:r>
          <a:endParaRPr lang="ja-JP" altLang="ja-JP" sz="1200">
            <a:effectLst/>
          </a:endParaRPr>
        </a:p>
        <a:p>
          <a:r>
            <a:rPr kumimoji="1" lang="ja-JP" altLang="ja-JP" sz="1200">
              <a:solidFill>
                <a:schemeClr val="dk1"/>
              </a:solidFill>
              <a:effectLst/>
              <a:latin typeface="+mn-lt"/>
              <a:ea typeface="+mn-ea"/>
              <a:cs typeface="+mn-cs"/>
            </a:rPr>
            <a:t>今後も、行政の効率化等を進め、健全な財政運営に努める。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財政調整基金残高は、</a:t>
          </a:r>
          <a:r>
            <a:rPr kumimoji="1" lang="ja-JP" altLang="en-US" sz="1200">
              <a:solidFill>
                <a:schemeClr val="dk1"/>
              </a:solidFill>
              <a:effectLst/>
              <a:latin typeface="+mn-lt"/>
              <a:ea typeface="+mn-ea"/>
              <a:cs typeface="+mn-cs"/>
            </a:rPr>
            <a:t>利子分のみ増加した。</a:t>
          </a:r>
          <a:endParaRPr lang="ja-JP" altLang="ja-JP" sz="1200">
            <a:effectLst/>
          </a:endParaRPr>
        </a:p>
        <a:p>
          <a:r>
            <a:rPr kumimoji="1" lang="ja-JP" altLang="ja-JP" sz="1200">
              <a:solidFill>
                <a:schemeClr val="dk1"/>
              </a:solidFill>
              <a:effectLst/>
              <a:latin typeface="+mn-lt"/>
              <a:ea typeface="+mn-ea"/>
              <a:cs typeface="+mn-cs"/>
            </a:rPr>
            <a:t>実質収支額は、平成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年度及び平成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年度の繰越金が多かったため、</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a:t>
          </a:r>
          <a:r>
            <a:rPr kumimoji="1" lang="ja-JP" altLang="ja-JP" sz="1200">
              <a:solidFill>
                <a:schemeClr val="dk1"/>
              </a:solidFill>
              <a:effectLst/>
              <a:latin typeface="+mn-lt"/>
              <a:ea typeface="+mn-ea"/>
              <a:cs typeface="+mn-cs"/>
            </a:rPr>
            <a:t>減率となっ</a:t>
          </a:r>
          <a:r>
            <a:rPr kumimoji="1" lang="ja-JP" altLang="en-US" sz="1200">
              <a:solidFill>
                <a:schemeClr val="dk1"/>
              </a:solidFill>
              <a:effectLst/>
              <a:latin typeface="+mn-lt"/>
              <a:ea typeface="+mn-ea"/>
              <a:cs typeface="+mn-cs"/>
            </a:rPr>
            <a:t>たが、平成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年度は横ばいであった。</a:t>
          </a:r>
          <a:endParaRPr lang="ja-JP" altLang="ja-JP" sz="1200">
            <a:effectLst/>
          </a:endParaRPr>
        </a:p>
        <a:p>
          <a:r>
            <a:rPr kumimoji="1" lang="ja-JP" altLang="ja-JP" sz="1200">
              <a:solidFill>
                <a:schemeClr val="dk1"/>
              </a:solidFill>
              <a:effectLst/>
              <a:latin typeface="+mn-lt"/>
              <a:ea typeface="+mn-ea"/>
              <a:cs typeface="+mn-cs"/>
            </a:rPr>
            <a:t>実質単年度収支は、財政調整基金への積み増し</a:t>
          </a:r>
          <a:r>
            <a:rPr kumimoji="1" lang="ja-JP" altLang="en-US" sz="1200">
              <a:solidFill>
                <a:schemeClr val="dk1"/>
              </a:solidFill>
              <a:effectLst/>
              <a:latin typeface="+mn-lt"/>
              <a:ea typeface="+mn-ea"/>
              <a:cs typeface="+mn-cs"/>
            </a:rPr>
            <a:t>がなかったことから減率</a:t>
          </a:r>
          <a:r>
            <a:rPr kumimoji="1" lang="ja-JP" altLang="ja-JP" sz="1200">
              <a:solidFill>
                <a:schemeClr val="dk1"/>
              </a:solidFill>
              <a:effectLst/>
              <a:latin typeface="+mn-lt"/>
              <a:ea typeface="+mn-ea"/>
              <a:cs typeface="+mn-cs"/>
            </a:rPr>
            <a:t>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実質赤字や資金不足はなく、連結実質赤字比率は、数値なしとなっている。</a:t>
          </a:r>
          <a:endParaRPr lang="ja-JP" altLang="ja-JP" sz="1200">
            <a:effectLst/>
          </a:endParaRPr>
        </a:p>
        <a:p>
          <a:r>
            <a:rPr kumimoji="1" lang="ja-JP" altLang="ja-JP" sz="1200">
              <a:solidFill>
                <a:schemeClr val="dk1"/>
              </a:solidFill>
              <a:effectLst/>
              <a:latin typeface="+mn-lt"/>
              <a:ea typeface="+mn-ea"/>
              <a:cs typeface="+mn-cs"/>
            </a:rPr>
            <a:t>水道事業会計は、平成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年度に料金値下げを実施したこと、また、給水人口の減少等により、総収益が減少傾向である。</a:t>
          </a:r>
          <a:endParaRPr lang="ja-JP" altLang="ja-JP" sz="1200">
            <a:effectLst/>
          </a:endParaRPr>
        </a:p>
        <a:p>
          <a:r>
            <a:rPr kumimoji="1" lang="ja-JP" altLang="ja-JP" sz="1200">
              <a:solidFill>
                <a:schemeClr val="dk1"/>
              </a:solidFill>
              <a:effectLst/>
              <a:latin typeface="+mn-lt"/>
              <a:ea typeface="+mn-ea"/>
              <a:cs typeface="+mn-cs"/>
            </a:rPr>
            <a:t>索道事業特別会計は、観光業の冷え込みにより、厳しい財政運営が続いている。</a:t>
          </a:r>
          <a:endParaRPr lang="ja-JP" altLang="ja-JP" sz="1200">
            <a:effectLst/>
          </a:endParaRPr>
        </a:p>
        <a:p>
          <a:r>
            <a:rPr kumimoji="1" lang="ja-JP" altLang="ja-JP" sz="1200">
              <a:solidFill>
                <a:schemeClr val="dk1"/>
              </a:solidFill>
              <a:effectLst/>
              <a:latin typeface="+mn-lt"/>
              <a:ea typeface="+mn-ea"/>
              <a:cs typeface="+mn-cs"/>
            </a:rPr>
            <a:t>介護保険特別会計は、介護給付費が増加傾向であり、厳しい財政運営が続いており、平成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度の保険料額の見直しを実施したところである。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国民健康保険特別会計は、厳しい財政運営が続いており、平成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年度に、税率の引上げを実施したところである。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5087361</v>
      </c>
      <c r="BO4" s="411"/>
      <c r="BP4" s="411"/>
      <c r="BQ4" s="411"/>
      <c r="BR4" s="411"/>
      <c r="BS4" s="411"/>
      <c r="BT4" s="411"/>
      <c r="BU4" s="412"/>
      <c r="BV4" s="410">
        <v>5567770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22.3</v>
      </c>
      <c r="CU4" s="588"/>
      <c r="CV4" s="588"/>
      <c r="CW4" s="588"/>
      <c r="CX4" s="588"/>
      <c r="CY4" s="588"/>
      <c r="CZ4" s="588"/>
      <c r="DA4" s="589"/>
      <c r="DB4" s="587">
        <v>21.3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4431760</v>
      </c>
      <c r="BO5" s="416"/>
      <c r="BP5" s="416"/>
      <c r="BQ5" s="416"/>
      <c r="BR5" s="416"/>
      <c r="BS5" s="416"/>
      <c r="BT5" s="416"/>
      <c r="BU5" s="417"/>
      <c r="BV5" s="415">
        <v>4890680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76.900000000000006</v>
      </c>
      <c r="CU5" s="386"/>
      <c r="CV5" s="386"/>
      <c r="CW5" s="386"/>
      <c r="CX5" s="386"/>
      <c r="CY5" s="386"/>
      <c r="CZ5" s="386"/>
      <c r="DA5" s="387"/>
      <c r="DB5" s="385">
        <v>74.5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655601</v>
      </c>
      <c r="BO6" s="416"/>
      <c r="BP6" s="416"/>
      <c r="BQ6" s="416"/>
      <c r="BR6" s="416"/>
      <c r="BS6" s="416"/>
      <c r="BT6" s="416"/>
      <c r="BU6" s="417"/>
      <c r="BV6" s="415">
        <v>677090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80.2</v>
      </c>
      <c r="CU6" s="562"/>
      <c r="CV6" s="562"/>
      <c r="CW6" s="562"/>
      <c r="CX6" s="562"/>
      <c r="CY6" s="562"/>
      <c r="CZ6" s="562"/>
      <c r="DA6" s="563"/>
      <c r="DB6" s="561">
        <v>78.599999999999994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42096</v>
      </c>
      <c r="BO7" s="416"/>
      <c r="BP7" s="416"/>
      <c r="BQ7" s="416"/>
      <c r="BR7" s="416"/>
      <c r="BS7" s="416"/>
      <c r="BT7" s="416"/>
      <c r="BU7" s="417"/>
      <c r="BV7" s="415">
        <v>66063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2750695</v>
      </c>
      <c r="CU7" s="416"/>
      <c r="CV7" s="416"/>
      <c r="CW7" s="416"/>
      <c r="CX7" s="416"/>
      <c r="CY7" s="416"/>
      <c r="CZ7" s="416"/>
      <c r="DA7" s="417"/>
      <c r="DB7" s="415">
        <v>2868470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613505</v>
      </c>
      <c r="BO8" s="416"/>
      <c r="BP8" s="416"/>
      <c r="BQ8" s="416"/>
      <c r="BR8" s="416"/>
      <c r="BS8" s="416"/>
      <c r="BT8" s="416"/>
      <c r="BU8" s="417"/>
      <c r="BV8" s="415">
        <v>611027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7265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2478</v>
      </c>
      <c r="BO9" s="416"/>
      <c r="BP9" s="416"/>
      <c r="BQ9" s="416"/>
      <c r="BR9" s="416"/>
      <c r="BS9" s="416"/>
      <c r="BT9" s="416"/>
      <c r="BU9" s="417"/>
      <c r="BV9" s="415">
        <v>-112583</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6.8</v>
      </c>
      <c r="CU9" s="386"/>
      <c r="CV9" s="386"/>
      <c r="CW9" s="386"/>
      <c r="CX9" s="386"/>
      <c r="CY9" s="386"/>
      <c r="CZ9" s="386"/>
      <c r="DA9" s="387"/>
      <c r="DB9" s="385">
        <v>6.8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7707</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4654</v>
      </c>
      <c r="BO10" s="416"/>
      <c r="BP10" s="416"/>
      <c r="BQ10" s="416"/>
      <c r="BR10" s="416"/>
      <c r="BS10" s="416"/>
      <c r="BT10" s="416"/>
      <c r="BU10" s="417"/>
      <c r="BV10" s="415">
        <v>365727</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14823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7538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7429</v>
      </c>
      <c r="S13" s="517"/>
      <c r="T13" s="517"/>
      <c r="U13" s="517"/>
      <c r="V13" s="518"/>
      <c r="W13" s="504" t="s">
        <v>125</v>
      </c>
      <c r="X13" s="428"/>
      <c r="Y13" s="428"/>
      <c r="Z13" s="428"/>
      <c r="AA13" s="428"/>
      <c r="AB13" s="429"/>
      <c r="AC13" s="391">
        <v>713</v>
      </c>
      <c r="AD13" s="392"/>
      <c r="AE13" s="392"/>
      <c r="AF13" s="392"/>
      <c r="AG13" s="393"/>
      <c r="AH13" s="391">
        <v>968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7132</v>
      </c>
      <c r="BO13" s="416"/>
      <c r="BP13" s="416"/>
      <c r="BQ13" s="416"/>
      <c r="BR13" s="416"/>
      <c r="BS13" s="416"/>
      <c r="BT13" s="416"/>
      <c r="BU13" s="417"/>
      <c r="BV13" s="415">
        <v>267967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7594</v>
      </c>
      <c r="S14" s="517"/>
      <c r="T14" s="517"/>
      <c r="U14" s="517"/>
      <c r="V14" s="518"/>
      <c r="W14" s="519"/>
      <c r="X14" s="431"/>
      <c r="Y14" s="431"/>
      <c r="Z14" s="431"/>
      <c r="AA14" s="431"/>
      <c r="AB14" s="432"/>
      <c r="AC14" s="509">
        <v>17.899999999999999</v>
      </c>
      <c r="AD14" s="510"/>
      <c r="AE14" s="510"/>
      <c r="AF14" s="510"/>
      <c r="AG14" s="511"/>
      <c r="AH14" s="509">
        <v>22.5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7499</v>
      </c>
      <c r="S15" s="517"/>
      <c r="T15" s="517"/>
      <c r="U15" s="517"/>
      <c r="V15" s="518"/>
      <c r="W15" s="504" t="s">
        <v>132</v>
      </c>
      <c r="X15" s="428"/>
      <c r="Y15" s="428"/>
      <c r="Z15" s="428"/>
      <c r="AA15" s="428"/>
      <c r="AB15" s="429"/>
      <c r="AC15" s="391">
        <v>1067</v>
      </c>
      <c r="AD15" s="392"/>
      <c r="AE15" s="392"/>
      <c r="AF15" s="392"/>
      <c r="AG15" s="393"/>
      <c r="AH15" s="391">
        <v>1093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837107</v>
      </c>
      <c r="BO15" s="411"/>
      <c r="BP15" s="411"/>
      <c r="BQ15" s="411"/>
      <c r="BR15" s="411"/>
      <c r="BS15" s="411"/>
      <c r="BT15" s="411"/>
      <c r="BU15" s="412"/>
      <c r="BV15" s="410">
        <v>817374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26.8</v>
      </c>
      <c r="AD16" s="510"/>
      <c r="AE16" s="510"/>
      <c r="AF16" s="510"/>
      <c r="AG16" s="511"/>
      <c r="AH16" s="509">
        <v>25.4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2416707</v>
      </c>
      <c r="BO16" s="416"/>
      <c r="BP16" s="416"/>
      <c r="BQ16" s="416"/>
      <c r="BR16" s="416"/>
      <c r="BS16" s="416"/>
      <c r="BT16" s="416"/>
      <c r="BU16" s="417"/>
      <c r="BV16" s="415">
        <v>2498599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2208</v>
      </c>
      <c r="AD17" s="392"/>
      <c r="AE17" s="392"/>
      <c r="AF17" s="392"/>
      <c r="AG17" s="393"/>
      <c r="AH17" s="391">
        <v>2241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1052134</v>
      </c>
      <c r="BO17" s="416"/>
      <c r="BP17" s="416"/>
      <c r="BQ17" s="416"/>
      <c r="BR17" s="416"/>
      <c r="BS17" s="416"/>
      <c r="BT17" s="416"/>
      <c r="BU17" s="417"/>
      <c r="BV17" s="415">
        <v>1025753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66.87</v>
      </c>
      <c r="M18" s="480"/>
      <c r="N18" s="480"/>
      <c r="O18" s="480"/>
      <c r="P18" s="480"/>
      <c r="Q18" s="480"/>
      <c r="R18" s="481"/>
      <c r="S18" s="481"/>
      <c r="T18" s="481"/>
      <c r="U18" s="481"/>
      <c r="V18" s="482"/>
      <c r="W18" s="496"/>
      <c r="X18" s="497"/>
      <c r="Y18" s="497"/>
      <c r="Z18" s="497"/>
      <c r="AA18" s="497"/>
      <c r="AB18" s="505"/>
      <c r="AC18" s="379">
        <v>55.4</v>
      </c>
      <c r="AD18" s="380"/>
      <c r="AE18" s="380"/>
      <c r="AF18" s="380"/>
      <c r="AG18" s="483"/>
      <c r="AH18" s="379">
        <v>52.1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2285326</v>
      </c>
      <c r="BO18" s="416"/>
      <c r="BP18" s="416"/>
      <c r="BQ18" s="416"/>
      <c r="BR18" s="416"/>
      <c r="BS18" s="416"/>
      <c r="BT18" s="416"/>
      <c r="BU18" s="417"/>
      <c r="BV18" s="415">
        <v>2296911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109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3927462</v>
      </c>
      <c r="BO19" s="416"/>
      <c r="BP19" s="416"/>
      <c r="BQ19" s="416"/>
      <c r="BR19" s="416"/>
      <c r="BS19" s="416"/>
      <c r="BT19" s="416"/>
      <c r="BU19" s="417"/>
      <c r="BV19" s="415">
        <v>4229184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2682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2944881</v>
      </c>
      <c r="BO23" s="416"/>
      <c r="BP23" s="416"/>
      <c r="BQ23" s="416"/>
      <c r="BR23" s="416"/>
      <c r="BS23" s="416"/>
      <c r="BT23" s="416"/>
      <c r="BU23" s="417"/>
      <c r="BV23" s="415">
        <v>2964606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6810</v>
      </c>
      <c r="R24" s="392"/>
      <c r="S24" s="392"/>
      <c r="T24" s="392"/>
      <c r="U24" s="392"/>
      <c r="V24" s="393"/>
      <c r="W24" s="457"/>
      <c r="X24" s="448"/>
      <c r="Y24" s="449"/>
      <c r="Z24" s="388" t="s">
        <v>156</v>
      </c>
      <c r="AA24" s="389"/>
      <c r="AB24" s="389"/>
      <c r="AC24" s="389"/>
      <c r="AD24" s="389"/>
      <c r="AE24" s="389"/>
      <c r="AF24" s="389"/>
      <c r="AG24" s="390"/>
      <c r="AH24" s="391">
        <v>83</v>
      </c>
      <c r="AI24" s="392"/>
      <c r="AJ24" s="392"/>
      <c r="AK24" s="392"/>
      <c r="AL24" s="393"/>
      <c r="AM24" s="391">
        <v>249747</v>
      </c>
      <c r="AN24" s="392"/>
      <c r="AO24" s="392"/>
      <c r="AP24" s="392"/>
      <c r="AQ24" s="392"/>
      <c r="AR24" s="393"/>
      <c r="AS24" s="391">
        <v>3009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1159182</v>
      </c>
      <c r="BO24" s="416"/>
      <c r="BP24" s="416"/>
      <c r="BQ24" s="416"/>
      <c r="BR24" s="416"/>
      <c r="BS24" s="416"/>
      <c r="BT24" s="416"/>
      <c r="BU24" s="417"/>
      <c r="BV24" s="415">
        <v>1129873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6080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5430</v>
      </c>
      <c r="R26" s="392"/>
      <c r="S26" s="392"/>
      <c r="T26" s="392"/>
      <c r="U26" s="392"/>
      <c r="V26" s="393"/>
      <c r="W26" s="457"/>
      <c r="X26" s="448"/>
      <c r="Y26" s="449"/>
      <c r="Z26" s="388" t="s">
        <v>162</v>
      </c>
      <c r="AA26" s="470"/>
      <c r="AB26" s="470"/>
      <c r="AC26" s="470"/>
      <c r="AD26" s="470"/>
      <c r="AE26" s="470"/>
      <c r="AF26" s="470"/>
      <c r="AG26" s="471"/>
      <c r="AH26" s="391">
        <v>2</v>
      </c>
      <c r="AI26" s="392"/>
      <c r="AJ26" s="392"/>
      <c r="AK26" s="392"/>
      <c r="AL26" s="393"/>
      <c r="AM26" s="391" t="s">
        <v>163</v>
      </c>
      <c r="AN26" s="392"/>
      <c r="AO26" s="392"/>
      <c r="AP26" s="392"/>
      <c r="AQ26" s="392"/>
      <c r="AR26" s="393"/>
      <c r="AS26" s="391" t="s">
        <v>163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2890</v>
      </c>
      <c r="R27" s="392"/>
      <c r="S27" s="392"/>
      <c r="T27" s="392"/>
      <c r="U27" s="392"/>
      <c r="V27" s="393"/>
      <c r="W27" s="457"/>
      <c r="X27" s="448"/>
      <c r="Y27" s="449"/>
      <c r="Z27" s="388" t="s">
        <v>166</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433771</v>
      </c>
      <c r="BO27" s="419"/>
      <c r="BP27" s="419"/>
      <c r="BQ27" s="419"/>
      <c r="BR27" s="419"/>
      <c r="BS27" s="419"/>
      <c r="BT27" s="419"/>
      <c r="BU27" s="420"/>
      <c r="BV27" s="418">
        <v>432301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2110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1621616</v>
      </c>
      <c r="BO28" s="411"/>
      <c r="BP28" s="411"/>
      <c r="BQ28" s="411"/>
      <c r="BR28" s="411"/>
      <c r="BS28" s="411"/>
      <c r="BT28" s="411"/>
      <c r="BU28" s="412"/>
      <c r="BV28" s="410">
        <v>1616962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10</v>
      </c>
      <c r="M29" s="392"/>
      <c r="N29" s="392"/>
      <c r="O29" s="392"/>
      <c r="P29" s="393"/>
      <c r="Q29" s="391">
        <v>1960</v>
      </c>
      <c r="R29" s="392"/>
      <c r="S29" s="392"/>
      <c r="T29" s="392"/>
      <c r="U29" s="392"/>
      <c r="V29" s="393"/>
      <c r="W29" s="458"/>
      <c r="X29" s="459"/>
      <c r="Y29" s="460"/>
      <c r="Z29" s="388" t="s">
        <v>173</v>
      </c>
      <c r="AA29" s="389"/>
      <c r="AB29" s="389"/>
      <c r="AC29" s="389"/>
      <c r="AD29" s="389"/>
      <c r="AE29" s="389"/>
      <c r="AF29" s="389"/>
      <c r="AG29" s="390"/>
      <c r="AH29" s="391">
        <v>83</v>
      </c>
      <c r="AI29" s="392"/>
      <c r="AJ29" s="392"/>
      <c r="AK29" s="392"/>
      <c r="AL29" s="393"/>
      <c r="AM29" s="391">
        <v>249747</v>
      </c>
      <c r="AN29" s="392"/>
      <c r="AO29" s="392"/>
      <c r="AP29" s="392"/>
      <c r="AQ29" s="392"/>
      <c r="AR29" s="393"/>
      <c r="AS29" s="391">
        <v>3009</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78959</v>
      </c>
      <c r="BO29" s="416"/>
      <c r="BP29" s="416"/>
      <c r="BQ29" s="416"/>
      <c r="BR29" s="416"/>
      <c r="BS29" s="416"/>
      <c r="BT29" s="416"/>
      <c r="BU29" s="417"/>
      <c r="BV29" s="415">
        <v>78734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2255355</v>
      </c>
      <c r="BO30" s="419"/>
      <c r="BP30" s="419"/>
      <c r="BQ30" s="419"/>
      <c r="BR30" s="419"/>
      <c r="BS30" s="419"/>
      <c r="BT30" s="419"/>
      <c r="BU30" s="420"/>
      <c r="BV30" s="418">
        <v>2118825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立科町国民健康保険特別会計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立科町水道事業会計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立科町下水道事業特別会計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佐久広域連合　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立科町土地開発公社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立科町住宅改修資金特別会計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立科町介護保険特別会計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立科町索道事業特別会計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佐久広域連合　消防特別会計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蓼科ケーブルビジョン㈱</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立科町白樺高原下水道事業特別会計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立科町後期高齢者医療特別会計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佐久広域連合　特別養護老人ホーム特別会計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立科町農業振興公社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立科町下水道事業特別会計のうち、コミプラ等分</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佐久広域連合　食肉流通センター特別会計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佐久広域連合　救護施設特別会計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佐久広域連合　養護老人ホーム特別会計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白樺湖下水道組合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川西保健衛生施設組合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川西保健衛生施設組合　茂田井特定環境保全公共下水道事業特別会計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北佐久郡老人福祉施設組合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t="s">
        <v>487</v>
      </c>
      <c r="G34" s="33" t="s">
        <v>487</v>
      </c>
      <c r="H34" s="33" t="s">
        <v>487</v>
      </c>
      <c r="I34" s="33" t="s">
        <v>487</v>
      </c>
      <c r="J34" s="34" t="s">
        <v>534</v>
      </c>
      <c r="K34" s="22"/>
      <c r="L34" s="22"/>
      <c r="M34" s="22"/>
      <c r="N34" s="22"/>
      <c r="O34" s="22"/>
      <c r="P34" s="22"/>
    </row>
    <row r="35" spans="1:16" ht="39" customHeight="1" x14ac:dyDescent="0.15">
      <c r="A35" s="22"/>
      <c r="B35" s="35"/>
      <c r="C35" s="1178" t="s">
        <v>535</v>
      </c>
      <c r="D35" s="1179"/>
      <c r="E35" s="1180"/>
      <c r="F35" s="36">
        <v>16.14</v>
      </c>
      <c r="G35" s="37">
        <v>17.489999999999998</v>
      </c>
      <c r="H35" s="37">
        <v>19.47</v>
      </c>
      <c r="I35" s="37">
        <v>20.99</v>
      </c>
      <c r="J35" s="38">
        <v>24.18</v>
      </c>
      <c r="K35" s="22"/>
      <c r="L35" s="22"/>
      <c r="M35" s="22"/>
      <c r="N35" s="22"/>
      <c r="O35" s="22"/>
      <c r="P35" s="22"/>
    </row>
    <row r="36" spans="1:16" ht="39" customHeight="1" x14ac:dyDescent="0.15">
      <c r="A36" s="22"/>
      <c r="B36" s="35"/>
      <c r="C36" s="1178" t="s">
        <v>536</v>
      </c>
      <c r="D36" s="1179"/>
      <c r="E36" s="1180"/>
      <c r="F36" s="36">
        <v>19.55</v>
      </c>
      <c r="G36" s="37">
        <v>30.53</v>
      </c>
      <c r="H36" s="37">
        <v>25.44</v>
      </c>
      <c r="I36" s="37">
        <v>21.21</v>
      </c>
      <c r="J36" s="38">
        <v>22.33</v>
      </c>
      <c r="K36" s="22"/>
      <c r="L36" s="22"/>
      <c r="M36" s="22"/>
      <c r="N36" s="22"/>
      <c r="O36" s="22"/>
      <c r="P36" s="22"/>
    </row>
    <row r="37" spans="1:16" ht="39" customHeight="1" x14ac:dyDescent="0.15">
      <c r="A37" s="22"/>
      <c r="B37" s="35"/>
      <c r="C37" s="1178" t="s">
        <v>537</v>
      </c>
      <c r="D37" s="1179"/>
      <c r="E37" s="1180"/>
      <c r="F37" s="36">
        <v>18.239999999999998</v>
      </c>
      <c r="G37" s="37">
        <v>16.21</v>
      </c>
      <c r="H37" s="37">
        <v>15.93</v>
      </c>
      <c r="I37" s="37">
        <v>12.58</v>
      </c>
      <c r="J37" s="38">
        <v>11.25</v>
      </c>
      <c r="K37" s="22"/>
      <c r="L37" s="22"/>
      <c r="M37" s="22"/>
      <c r="N37" s="22"/>
      <c r="O37" s="22"/>
      <c r="P37" s="22"/>
    </row>
    <row r="38" spans="1:16" ht="39" customHeight="1" x14ac:dyDescent="0.15">
      <c r="A38" s="22"/>
      <c r="B38" s="35"/>
      <c r="C38" s="1178" t="s">
        <v>538</v>
      </c>
      <c r="D38" s="1179"/>
      <c r="E38" s="1180"/>
      <c r="F38" s="36">
        <v>0.59</v>
      </c>
      <c r="G38" s="37">
        <v>0.37</v>
      </c>
      <c r="H38" s="37">
        <v>0.95</v>
      </c>
      <c r="I38" s="37">
        <v>1.17</v>
      </c>
      <c r="J38" s="38">
        <v>1.34</v>
      </c>
      <c r="K38" s="22"/>
      <c r="L38" s="22"/>
      <c r="M38" s="22"/>
      <c r="N38" s="22"/>
      <c r="O38" s="22"/>
      <c r="P38" s="22"/>
    </row>
    <row r="39" spans="1:16" ht="39" customHeight="1" x14ac:dyDescent="0.15">
      <c r="A39" s="22"/>
      <c r="B39" s="35"/>
      <c r="C39" s="1178" t="s">
        <v>539</v>
      </c>
      <c r="D39" s="1179"/>
      <c r="E39" s="1180"/>
      <c r="F39" s="36">
        <v>0.22</v>
      </c>
      <c r="G39" s="37">
        <v>0.23</v>
      </c>
      <c r="H39" s="37">
        <v>0.56000000000000005</v>
      </c>
      <c r="I39" s="37">
        <v>0.3</v>
      </c>
      <c r="J39" s="38">
        <v>0.41</v>
      </c>
      <c r="K39" s="22"/>
      <c r="L39" s="22"/>
      <c r="M39" s="22"/>
      <c r="N39" s="22"/>
      <c r="O39" s="22"/>
      <c r="P39" s="22"/>
    </row>
    <row r="40" spans="1:16" ht="39" customHeight="1" x14ac:dyDescent="0.15">
      <c r="A40" s="22"/>
      <c r="B40" s="35"/>
      <c r="C40" s="1178" t="s">
        <v>540</v>
      </c>
      <c r="D40" s="1179"/>
      <c r="E40" s="1180"/>
      <c r="F40" s="36">
        <v>0.22</v>
      </c>
      <c r="G40" s="37">
        <v>0.27</v>
      </c>
      <c r="H40" s="37">
        <v>0.28000000000000003</v>
      </c>
      <c r="I40" s="37">
        <v>0.04</v>
      </c>
      <c r="J40" s="38">
        <v>0.12</v>
      </c>
      <c r="K40" s="22"/>
      <c r="L40" s="22"/>
      <c r="M40" s="22"/>
      <c r="N40" s="22"/>
      <c r="O40" s="22"/>
      <c r="P40" s="22"/>
    </row>
    <row r="41" spans="1:16" ht="39" customHeight="1" x14ac:dyDescent="0.15">
      <c r="A41" s="22"/>
      <c r="B41" s="35"/>
      <c r="C41" s="1178" t="s">
        <v>541</v>
      </c>
      <c r="D41" s="1179"/>
      <c r="E41" s="1180"/>
      <c r="F41" s="36">
        <v>7.0000000000000007E-2</v>
      </c>
      <c r="G41" s="37">
        <v>7.0000000000000007E-2</v>
      </c>
      <c r="H41" s="37">
        <v>0.03</v>
      </c>
      <c r="I41" s="37">
        <v>0.08</v>
      </c>
      <c r="J41" s="38">
        <v>0.09</v>
      </c>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v>1.75</v>
      </c>
      <c r="G43" s="42">
        <v>0</v>
      </c>
      <c r="H43" s="42">
        <v>0.01</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360</v>
      </c>
      <c r="L45" s="60">
        <v>346</v>
      </c>
      <c r="M45" s="60">
        <v>315</v>
      </c>
      <c r="N45" s="60">
        <v>328</v>
      </c>
      <c r="O45" s="61">
        <v>294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254</v>
      </c>
      <c r="L48" s="64">
        <v>244</v>
      </c>
      <c r="M48" s="64">
        <v>252</v>
      </c>
      <c r="N48" s="64">
        <v>238</v>
      </c>
      <c r="O48" s="65">
        <v>260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103</v>
      </c>
      <c r="L49" s="64">
        <v>100</v>
      </c>
      <c r="M49" s="64">
        <v>94</v>
      </c>
      <c r="N49" s="64">
        <v>76</v>
      </c>
      <c r="O49" s="65">
        <v>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1</v>
      </c>
      <c r="M50" s="64" t="s">
        <v>487</v>
      </c>
      <c r="N50" s="64" t="s">
        <v>487</v>
      </c>
      <c r="O50" s="65" t="s">
        <v>487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606</v>
      </c>
      <c r="L52" s="64">
        <v>594</v>
      </c>
      <c r="M52" s="64">
        <v>571</v>
      </c>
      <c r="N52" s="64">
        <v>528</v>
      </c>
      <c r="O52" s="65">
        <v>423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113</v>
      </c>
      <c r="L53" s="69">
        <v>97</v>
      </c>
      <c r="M53" s="69">
        <v>90</v>
      </c>
      <c r="N53" s="69">
        <v>114</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2833</v>
      </c>
      <c r="J41" s="83">
        <v>2717</v>
      </c>
      <c r="K41" s="83">
        <v>2741</v>
      </c>
      <c r="L41" s="83">
        <v>2965</v>
      </c>
      <c r="M41" s="84">
        <v>2945</v>
      </c>
    </row>
    <row r="42" spans="2:13" ht="27.75" customHeight="1" x14ac:dyDescent="0.15">
      <c r="B42" s="1204"/>
      <c r="C42" s="1205"/>
      <c r="D42" s="85"/>
      <c r="E42" s="1208" t="s">
        <v>26</v>
      </c>
      <c r="F42" s="1208"/>
      <c r="G42" s="1208"/>
      <c r="H42" s="1209"/>
      <c r="I42" s="86">
        <v>1</v>
      </c>
      <c r="J42" s="87" t="s">
        <v>487</v>
      </c>
      <c r="K42" s="87" t="s">
        <v>487</v>
      </c>
      <c r="L42" s="87" t="s">
        <v>487</v>
      </c>
      <c r="M42" s="88" t="s">
        <v>487</v>
      </c>
    </row>
    <row r="43" spans="2:13" ht="27.75" customHeight="1" x14ac:dyDescent="0.15">
      <c r="B43" s="1204"/>
      <c r="C43" s="1205"/>
      <c r="D43" s="85"/>
      <c r="E43" s="1208" t="s">
        <v>27</v>
      </c>
      <c r="F43" s="1208"/>
      <c r="G43" s="1208"/>
      <c r="H43" s="1209"/>
      <c r="I43" s="86">
        <v>2680</v>
      </c>
      <c r="J43" s="87">
        <v>2480</v>
      </c>
      <c r="K43" s="87">
        <v>2321</v>
      </c>
      <c r="L43" s="87">
        <v>2107</v>
      </c>
      <c r="M43" s="88">
        <v>1986</v>
      </c>
    </row>
    <row r="44" spans="2:13" ht="27.75" customHeight="1" x14ac:dyDescent="0.15">
      <c r="B44" s="1204"/>
      <c r="C44" s="1205"/>
      <c r="D44" s="85"/>
      <c r="E44" s="1208" t="s">
        <v>28</v>
      </c>
      <c r="F44" s="1208"/>
      <c r="G44" s="1208"/>
      <c r="H44" s="1209"/>
      <c r="I44" s="86">
        <v>709</v>
      </c>
      <c r="J44" s="87">
        <v>635</v>
      </c>
      <c r="K44" s="87">
        <v>595</v>
      </c>
      <c r="L44" s="87">
        <v>552</v>
      </c>
      <c r="M44" s="88">
        <v>482</v>
      </c>
    </row>
    <row r="45" spans="2:13" ht="27.75" customHeight="1" x14ac:dyDescent="0.15">
      <c r="B45" s="1204"/>
      <c r="C45" s="1205"/>
      <c r="D45" s="85"/>
      <c r="E45" s="1208" t="s">
        <v>29</v>
      </c>
      <c r="F45" s="1208"/>
      <c r="G45" s="1208"/>
      <c r="H45" s="1209"/>
      <c r="I45" s="86">
        <v>1176</v>
      </c>
      <c r="J45" s="87">
        <v>1151</v>
      </c>
      <c r="K45" s="87">
        <v>1155</v>
      </c>
      <c r="L45" s="87">
        <v>1127</v>
      </c>
      <c r="M45" s="88">
        <v>1123</v>
      </c>
    </row>
    <row r="46" spans="2:13" ht="27.75" customHeight="1" x14ac:dyDescent="0.15">
      <c r="B46" s="1204"/>
      <c r="C46" s="1205"/>
      <c r="D46" s="89"/>
      <c r="E46" s="1208" t="s">
        <v>30</v>
      </c>
      <c r="F46" s="1208"/>
      <c r="G46" s="1208"/>
      <c r="H46" s="1209"/>
      <c r="I46" s="86" t="s">
        <v>487</v>
      </c>
      <c r="J46" s="87">
        <v>140</v>
      </c>
      <c r="K46" s="87">
        <v>420</v>
      </c>
      <c r="L46" s="87">
        <v>190</v>
      </c>
      <c r="M46" s="88">
        <v>190</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3976</v>
      </c>
      <c r="J50" s="87">
        <v>3859</v>
      </c>
      <c r="K50" s="87">
        <v>3923</v>
      </c>
      <c r="L50" s="87">
        <v>4340</v>
      </c>
      <c r="M50" s="88">
        <v>4523</v>
      </c>
    </row>
    <row r="51" spans="2:13" ht="27.75" customHeight="1" x14ac:dyDescent="0.15">
      <c r="B51" s="1204"/>
      <c r="C51" s="1205"/>
      <c r="D51" s="85"/>
      <c r="E51" s="1208" t="s">
        <v>36</v>
      </c>
      <c r="F51" s="1208"/>
      <c r="G51" s="1208"/>
      <c r="H51" s="1209"/>
      <c r="I51" s="86">
        <v>26</v>
      </c>
      <c r="J51" s="87">
        <v>23</v>
      </c>
      <c r="K51" s="87">
        <v>18</v>
      </c>
      <c r="L51" s="87">
        <v>14</v>
      </c>
      <c r="M51" s="88">
        <v>11</v>
      </c>
    </row>
    <row r="52" spans="2:13" ht="27.75" customHeight="1" x14ac:dyDescent="0.15">
      <c r="B52" s="1206"/>
      <c r="C52" s="1207"/>
      <c r="D52" s="85"/>
      <c r="E52" s="1208" t="s">
        <v>37</v>
      </c>
      <c r="F52" s="1208"/>
      <c r="G52" s="1208"/>
      <c r="H52" s="1209"/>
      <c r="I52" s="86">
        <v>4401</v>
      </c>
      <c r="J52" s="87">
        <v>4203</v>
      </c>
      <c r="K52" s="87">
        <v>4079</v>
      </c>
      <c r="L52" s="87">
        <v>4147</v>
      </c>
      <c r="M52" s="88">
        <v>4007</v>
      </c>
    </row>
    <row r="53" spans="2:13" ht="27.75" customHeight="1" thickBot="1" x14ac:dyDescent="0.2">
      <c r="B53" s="1210" t="s">
        <v>38</v>
      </c>
      <c r="C53" s="1211"/>
      <c r="D53" s="92"/>
      <c r="E53" s="1212" t="s">
        <v>39</v>
      </c>
      <c r="F53" s="1212"/>
      <c r="G53" s="1212"/>
      <c r="H53" s="1213"/>
      <c r="I53" s="93">
        <v>-1004</v>
      </c>
      <c r="J53" s="94">
        <v>-962</v>
      </c>
      <c r="K53" s="94">
        <v>-789</v>
      </c>
      <c r="L53" s="94">
        <v>-1562</v>
      </c>
      <c r="M53" s="95">
        <v>-1815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21" t="s">
        <v>584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576</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577</v>
      </c>
      <c r="H51" s="1234"/>
      <c r="I51" s="1239" t="s">
        <v>578</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579</v>
      </c>
      <c r="J53" s="1243"/>
      <c r="K53" s="1244"/>
      <c r="L53" s="1244"/>
      <c r="M53" s="1244"/>
      <c r="N53" s="1246">
        <v>33.700000000000003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580</v>
      </c>
      <c r="H55" s="1248"/>
      <c r="I55" s="1243" t="s">
        <v>578</v>
      </c>
      <c r="J55" s="1243"/>
      <c r="K55" s="1241"/>
      <c r="L55" s="1241"/>
      <c r="M55" s="1241"/>
      <c r="N55" s="1242">
        <v>0</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579</v>
      </c>
      <c r="J57" s="1253"/>
      <c r="K57" s="1244"/>
      <c r="L57" s="1244"/>
      <c r="M57" s="1244"/>
      <c r="N57" s="1246">
        <v>55.3</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21" t="s">
        <v>585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582</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577</v>
      </c>
      <c r="H73" s="1234"/>
      <c r="I73" s="1239" t="s">
        <v>578</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583</v>
      </c>
      <c r="J75" s="1243"/>
      <c r="K75" s="1246">
        <v>6.7</v>
      </c>
      <c r="L75" s="1246">
        <v>4.5999999999999996</v>
      </c>
      <c r="M75" s="1246">
        <v>4.3</v>
      </c>
      <c r="N75" s="1246">
        <v>4.3</v>
      </c>
      <c r="O75" s="1246">
        <v>5.8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580</v>
      </c>
      <c r="H77" s="1248"/>
      <c r="I77" s="1243" t="s">
        <v>578</v>
      </c>
      <c r="J77" s="1243"/>
      <c r="K77" s="1254">
        <v>5.7</v>
      </c>
      <c r="L77" s="1254">
        <v>0</v>
      </c>
      <c r="M77" s="1242">
        <v>0</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583</v>
      </c>
      <c r="J79" s="1253"/>
      <c r="K79" s="1256">
        <v>10.8</v>
      </c>
      <c r="L79" s="1256">
        <v>9.8000000000000007</v>
      </c>
      <c r="M79" s="1256">
        <v>9.1</v>
      </c>
      <c r="N79" s="1256">
        <v>8.6</v>
      </c>
      <c r="O79" s="1256">
        <v>7.3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84954</v>
      </c>
      <c r="E3" s="118"/>
      <c r="F3" s="119">
        <v>146641</v>
      </c>
      <c r="G3" s="120"/>
      <c r="H3" s="121"/>
    </row>
    <row r="4" spans="1:8" x14ac:dyDescent="0.15">
      <c r="A4" s="122"/>
      <c r="B4" s="123"/>
      <c r="C4" s="124"/>
      <c r="D4" s="125">
        <v>51689</v>
      </c>
      <c r="E4" s="126"/>
      <c r="F4" s="127">
        <v>68142</v>
      </c>
      <c r="G4" s="128"/>
      <c r="H4" s="129"/>
    </row>
    <row r="5" spans="1:8" x14ac:dyDescent="0.15">
      <c r="A5" s="110" t="s">
        <v>521</v>
      </c>
      <c r="B5" s="115"/>
      <c r="C5" s="116"/>
      <c r="D5" s="117">
        <v>47920</v>
      </c>
      <c r="E5" s="118"/>
      <c r="F5" s="119">
        <v>174587</v>
      </c>
      <c r="G5" s="120"/>
      <c r="H5" s="121"/>
    </row>
    <row r="6" spans="1:8" x14ac:dyDescent="0.15">
      <c r="A6" s="122"/>
      <c r="B6" s="123"/>
      <c r="C6" s="124"/>
      <c r="D6" s="125">
        <v>39736</v>
      </c>
      <c r="E6" s="126"/>
      <c r="F6" s="127">
        <v>79695</v>
      </c>
      <c r="G6" s="128"/>
      <c r="H6" s="129"/>
    </row>
    <row r="7" spans="1:8" x14ac:dyDescent="0.15">
      <c r="A7" s="110" t="s">
        <v>522</v>
      </c>
      <c r="B7" s="115"/>
      <c r="C7" s="116"/>
      <c r="D7" s="117">
        <v>96421</v>
      </c>
      <c r="E7" s="118"/>
      <c r="F7" s="119">
        <v>175675</v>
      </c>
      <c r="G7" s="120"/>
      <c r="H7" s="121"/>
    </row>
    <row r="8" spans="1:8" x14ac:dyDescent="0.15">
      <c r="A8" s="122"/>
      <c r="B8" s="123"/>
      <c r="C8" s="124"/>
      <c r="D8" s="125">
        <v>70063</v>
      </c>
      <c r="E8" s="126"/>
      <c r="F8" s="127">
        <v>87698</v>
      </c>
      <c r="G8" s="128"/>
      <c r="H8" s="129"/>
    </row>
    <row r="9" spans="1:8" x14ac:dyDescent="0.15">
      <c r="A9" s="110" t="s">
        <v>523</v>
      </c>
      <c r="B9" s="115"/>
      <c r="C9" s="116"/>
      <c r="D9" s="117">
        <v>136781</v>
      </c>
      <c r="E9" s="118"/>
      <c r="F9" s="119">
        <v>162193</v>
      </c>
      <c r="G9" s="120"/>
      <c r="H9" s="121"/>
    </row>
    <row r="10" spans="1:8" x14ac:dyDescent="0.15">
      <c r="A10" s="122"/>
      <c r="B10" s="123"/>
      <c r="C10" s="124"/>
      <c r="D10" s="125">
        <v>96004</v>
      </c>
      <c r="E10" s="126"/>
      <c r="F10" s="127">
        <v>79985</v>
      </c>
      <c r="G10" s="128"/>
      <c r="H10" s="129"/>
    </row>
    <row r="11" spans="1:8" x14ac:dyDescent="0.15">
      <c r="A11" s="110" t="s">
        <v>524</v>
      </c>
      <c r="B11" s="115"/>
      <c r="C11" s="116"/>
      <c r="D11" s="117">
        <v>84754</v>
      </c>
      <c r="E11" s="118"/>
      <c r="F11" s="119">
        <v>138651</v>
      </c>
      <c r="G11" s="120"/>
      <c r="H11" s="121"/>
    </row>
    <row r="12" spans="1:8" x14ac:dyDescent="0.15">
      <c r="A12" s="122"/>
      <c r="B12" s="123"/>
      <c r="C12" s="130"/>
      <c r="D12" s="125">
        <v>60770</v>
      </c>
      <c r="E12" s="126"/>
      <c r="F12" s="127">
        <v>71211</v>
      </c>
      <c r="G12" s="128"/>
      <c r="H12" s="129"/>
    </row>
    <row r="13" spans="1:8" x14ac:dyDescent="0.15">
      <c r="A13" s="110"/>
      <c r="B13" s="115"/>
      <c r="C13" s="131"/>
      <c r="D13" s="132">
        <v>90166</v>
      </c>
      <c r="E13" s="133"/>
      <c r="F13" s="134">
        <v>159549</v>
      </c>
      <c r="G13" s="135"/>
      <c r="H13" s="121"/>
    </row>
    <row r="14" spans="1:8" x14ac:dyDescent="0.15">
      <c r="A14" s="122"/>
      <c r="B14" s="123"/>
      <c r="C14" s="124"/>
      <c r="D14" s="125">
        <v>63652</v>
      </c>
      <c r="E14" s="126"/>
      <c r="F14" s="127">
        <v>77346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19.64</v>
      </c>
      <c r="C19" s="136">
        <f>ROUND(VALUE(SUBSTITUTE(実質収支比率等に係る経年分析!G$48,"▲","-")),2)</f>
        <v>30.62</v>
      </c>
      <c r="D19" s="136">
        <f>ROUND(VALUE(SUBSTITUTE(実質収支比率等に係る経年分析!H$48,"▲","-")),2)</f>
        <v>25.5</v>
      </c>
      <c r="E19" s="136">
        <f>ROUND(VALUE(SUBSTITUTE(実質収支比率等に係る経年分析!I$48,"▲","-")),2)</f>
        <v>21.3</v>
      </c>
      <c r="F19" s="136">
        <f>ROUND(VALUE(SUBSTITUTE(実質収支比率等に係る経年分析!J$48,"▲","-")),2)</f>
        <v>22.3</v>
      </c>
    </row>
    <row r="20" spans="1:11" x14ac:dyDescent="0.15">
      <c r="A20" s="136" t="s">
        <v>44</v>
      </c>
      <c r="B20" s="136">
        <f>ROUND(VALUE(SUBSTITUTE(実質収支比率等に係る経年分析!F$47,"▲","-")),2)</f>
        <v>35.950000000000003</v>
      </c>
      <c r="C20" s="136">
        <f>ROUND(VALUE(SUBSTITUTE(実質収支比率等に係る経年分析!G$47,"▲","-")),2)</f>
        <v>42.7</v>
      </c>
      <c r="D20" s="136">
        <f>ROUND(VALUE(SUBSTITUTE(実質収支比率等に係る経年分析!H$47,"▲","-")),2)</f>
        <v>44.09</v>
      </c>
      <c r="E20" s="136">
        <f>ROUND(VALUE(SUBSTITUTE(実質収支比率等に係る経年分析!I$47,"▲","-")),2)</f>
        <v>56.37</v>
      </c>
      <c r="F20" s="136">
        <f>ROUND(VALUE(SUBSTITUTE(実質収支比率等に係る経年分析!J$47,"▲","-")),2)</f>
        <v>58.95</v>
      </c>
    </row>
    <row r="21" spans="1:11" x14ac:dyDescent="0.15">
      <c r="A21" s="136" t="s">
        <v>45</v>
      </c>
      <c r="B21" s="136">
        <f>IF(ISNUMBER(VALUE(SUBSTITUTE(実質収支比率等に係る経年分析!F$49,"▲","-"))),ROUND(VALUE(SUBSTITUTE(実質収支比率等に係る経年分析!F$49,"▲","-")),2),NA())</f>
        <v>9.89</v>
      </c>
      <c r="C21" s="136">
        <f>IF(ISNUMBER(VALUE(SUBSTITUTE(実質収支比率等に係る経年分析!G$49,"▲","-"))),ROUND(VALUE(SUBSTITUTE(実質収支比率等に係る経年分析!G$49,"▲","-")),2),NA())</f>
        <v>18</v>
      </c>
      <c r="D21" s="136">
        <f>IF(ISNUMBER(VALUE(SUBSTITUTE(実質収支比率等に係る経年分析!H$49,"▲","-"))),ROUND(VALUE(SUBSTITUTE(実質収支比率等に係る経年分析!H$49,"▲","-")),2),NA())</f>
        <v>-5.92</v>
      </c>
      <c r="E21" s="136">
        <f>IF(ISNUMBER(VALUE(SUBSTITUTE(実質収支比率等に係る経年分析!I$49,"▲","-"))),ROUND(VALUE(SUBSTITUTE(実質収支比率等に係る経年分析!I$49,"▲","-")),2),NA())</f>
        <v>9.34</v>
      </c>
      <c r="F21" s="136">
        <f>IF(ISNUMBER(VALUE(SUBSTITUTE(実質収支比率等に係る経年分析!J$49,"▲","-"))),ROUND(VALUE(SUBSTITUTE(実質収支比率等に係る経年分析!J$49,"▲","-")),2),NA())</f>
        <v>0.26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1.75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立科町白樺高原下水道事業特別会計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立科町下水道事業特別会計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x14ac:dyDescent="0.15">
      <c r="A31" s="137" t="str">
        <f>IF(連結実質赤字比率に係る赤字・黒字の構成分析!C$39="",NA(),連結実質赤字比率に係る赤字・黒字の構成分析!C$39)</f>
        <v>立科町国民健康保険特別会計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0.56000000000000005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0.41</v>
      </c>
    </row>
    <row r="32" spans="1:11" x14ac:dyDescent="0.15">
      <c r="A32" s="137" t="str">
        <f>IF(連結実質赤字比率に係る赤字・黒字の構成分析!C$38="",NA(),連結実質赤字比率に係る赤字・黒字の構成分析!C$38)</f>
        <v>立科町介護保険特別会計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1.34</v>
      </c>
    </row>
    <row r="33" spans="1:16" x14ac:dyDescent="0.15">
      <c r="A33" s="137" t="str">
        <f>IF(連結実質赤字比率に係る赤字・黒字の構成分析!C$37="",NA(),連結実質赤字比率に係る赤字・黒字の構成分析!C$37)</f>
        <v>立科町索道事業特別会計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18.239999999999998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12.58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11.25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22.33</v>
      </c>
    </row>
    <row r="35" spans="1:16" x14ac:dyDescent="0.15">
      <c r="A35" s="137" t="str">
        <f>IF(連結実質赤字比率に係る赤字・黒字の構成分析!C$35="",NA(),連結実質赤字比率に係る赤字・黒字の構成分析!C$35)</f>
        <v>立科町水道事業会計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17.489999999999998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24.18</v>
      </c>
    </row>
    <row r="36" spans="1:16" x14ac:dyDescent="0.15">
      <c r="A36" s="137" t="str">
        <f>IF(連結実質赤字比率に係る赤字・黒字の構成分析!C$34="",NA(),連結実質赤字比率に係る赤字・黒字の構成分析!C$34)</f>
        <v>立科町下水道事業特別会計のうち、コミプラ等分</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#VALUE!</v>
      </c>
      <c r="G36" s="137" t="e">
        <f>IF(ROUND(VALUE(SUBSTITUTE(連結実質赤字比率に係る赤字・黒字の構成分析!H$34,"▲", "-")), 2) &gt;= 0, ABS(ROUND(VALUE(SUBSTITUTE(連結実質赤字比率に係る赤字・黒字の構成分析!H$34,"▲", "-")), 2)), NA())</f>
        <v>#VALUE!</v>
      </c>
      <c r="H36" s="137" t="e">
        <f>IF(ROUND(VALUE(SUBSTITUTE(連結実質赤字比率に係る赤字・黒字の構成分析!I$34,"▲", "-")), 2) &lt; 0, ABS(ROUND(VALUE(SUBSTITUTE(連結実質赤字比率に係る赤字・黒字の構成分析!I$34,"▲", "-")), 2)), NA())</f>
        <v>#VALUE!</v>
      </c>
      <c r="I36" s="137" t="e">
        <f>IF(ROUND(VALUE(SUBSTITUTE(連結実質赤字比率に係る赤字・黒字の構成分析!I$34,"▲", "-")), 2) &gt;= 0, ABS(ROUND(VALUE(SUBSTITUTE(連結実質赤字比率に係る赤字・黒字の構成分析!I$34,"▲", "-")), 2)), NA())</f>
        <v>#VALUE!</v>
      </c>
      <c r="J36" s="137">
        <f>IF(ROUND(VALUE(SUBSTITUTE(連結実質赤字比率に係る赤字・黒字の構成分析!J$34,"▲", "-")), 2) &lt; 0, ABS(ROUND(VALUE(SUBSTITUTE(連結実質赤字比率に係る赤字・黒字の構成分析!J$34,"▲", "-")), 2)), NA())</f>
        <v>0.13</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606</v>
      </c>
      <c r="E42" s="138"/>
      <c r="F42" s="138"/>
      <c r="G42" s="138">
        <f>'実質公債費比率（分子）の構造'!L$52</f>
        <v>594</v>
      </c>
      <c r="H42" s="138"/>
      <c r="I42" s="138"/>
      <c r="J42" s="138">
        <f>'実質公債費比率（分子）の構造'!M$52</f>
        <v>571</v>
      </c>
      <c r="K42" s="138"/>
      <c r="L42" s="138"/>
      <c r="M42" s="138">
        <f>'実質公債費比率（分子）の構造'!N$52</f>
        <v>528</v>
      </c>
      <c r="N42" s="138"/>
      <c r="O42" s="138"/>
      <c r="P42" s="138">
        <f>'実質公債費比率（分子）の構造'!O$52</f>
        <v>423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2</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103</v>
      </c>
      <c r="C45" s="138"/>
      <c r="D45" s="138"/>
      <c r="E45" s="138">
        <f>'実質公債費比率（分子）の構造'!L$49</f>
        <v>100</v>
      </c>
      <c r="F45" s="138"/>
      <c r="G45" s="138"/>
      <c r="H45" s="138">
        <f>'実質公債費比率（分子）の構造'!M$49</f>
        <v>94</v>
      </c>
      <c r="I45" s="138"/>
      <c r="J45" s="138"/>
      <c r="K45" s="138">
        <f>'実質公債費比率（分子）の構造'!N$49</f>
        <v>76</v>
      </c>
      <c r="L45" s="138"/>
      <c r="M45" s="138"/>
      <c r="N45" s="138">
        <f>'実質公債費比率（分子）の構造'!O$49</f>
        <v>79</v>
      </c>
      <c r="O45" s="138"/>
      <c r="P45" s="138"/>
    </row>
    <row r="46" spans="1:16" x14ac:dyDescent="0.15">
      <c r="A46" s="138" t="s">
        <v>56</v>
      </c>
      <c r="B46" s="138">
        <f>'実質公債費比率（分子）の構造'!K$48</f>
        <v>254</v>
      </c>
      <c r="C46" s="138"/>
      <c r="D46" s="138"/>
      <c r="E46" s="138">
        <f>'実質公債費比率（分子）の構造'!L$48</f>
        <v>244</v>
      </c>
      <c r="F46" s="138"/>
      <c r="G46" s="138"/>
      <c r="H46" s="138">
        <f>'実質公債費比率（分子）の構造'!M$48</f>
        <v>252</v>
      </c>
      <c r="I46" s="138"/>
      <c r="J46" s="138"/>
      <c r="K46" s="138">
        <f>'実質公債費比率（分子）の構造'!N$48</f>
        <v>238</v>
      </c>
      <c r="L46" s="138"/>
      <c r="M46" s="138"/>
      <c r="N46" s="138">
        <f>'実質公債費比率（分子）の構造'!O$48</f>
        <v>260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360</v>
      </c>
      <c r="C49" s="138"/>
      <c r="D49" s="138"/>
      <c r="E49" s="138">
        <f>'実質公債費比率（分子）の構造'!L$45</f>
        <v>346</v>
      </c>
      <c r="F49" s="138"/>
      <c r="G49" s="138"/>
      <c r="H49" s="138">
        <f>'実質公債費比率（分子）の構造'!M$45</f>
        <v>315</v>
      </c>
      <c r="I49" s="138"/>
      <c r="J49" s="138"/>
      <c r="K49" s="138">
        <f>'実質公債費比率（分子）の構造'!N$45</f>
        <v>328</v>
      </c>
      <c r="L49" s="138"/>
      <c r="M49" s="138"/>
      <c r="N49" s="138">
        <f>'実質公債費比率（分子）の構造'!O$45</f>
        <v>294</v>
      </c>
      <c r="O49" s="138"/>
      <c r="P49" s="138"/>
    </row>
    <row r="50" spans="1:16" x14ac:dyDescent="0.15">
      <c r="A50" s="138" t="s">
        <v>60</v>
      </c>
      <c r="B50" s="138" t="e">
        <f>NA()</f>
        <v>#N/A</v>
      </c>
      <c r="C50" s="138">
        <f>IF(ISNUMBER('実質公債費比率（分子）の構造'!K$53),'実質公債費比率（分子）の構造'!K$53,NA())</f>
        <v>113</v>
      </c>
      <c r="D50" s="138" t="e">
        <f>NA()</f>
        <v>#N/A</v>
      </c>
      <c r="E50" s="138" t="e">
        <f>NA()</f>
        <v>#N/A</v>
      </c>
      <c r="F50" s="138">
        <f>IF(ISNUMBER('実質公債費比率（分子）の構造'!L$53),'実質公債費比率（分子）の構造'!L$53,NA())</f>
        <v>97</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114</v>
      </c>
      <c r="M50" s="138" t="e">
        <f>NA()</f>
        <v>#N/A</v>
      </c>
      <c r="N50" s="138" t="e">
        <f>NA()</f>
        <v>#N/A</v>
      </c>
      <c r="O50" s="138">
        <f>IF(ISNUMBER('実質公債費比率（分子）の構造'!O$53),'実質公債費比率（分子）の構造'!O$53,NA())</f>
        <v>210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4401</v>
      </c>
      <c r="E56" s="137"/>
      <c r="F56" s="137"/>
      <c r="G56" s="137">
        <f>'将来負担比率（分子）の構造'!J$52</f>
        <v>4203</v>
      </c>
      <c r="H56" s="137"/>
      <c r="I56" s="137"/>
      <c r="J56" s="137">
        <f>'将来負担比率（分子）の構造'!K$52</f>
        <v>4079</v>
      </c>
      <c r="K56" s="137"/>
      <c r="L56" s="137"/>
      <c r="M56" s="137">
        <f>'将来負担比率（分子）の構造'!L$52</f>
        <v>4147</v>
      </c>
      <c r="N56" s="137"/>
      <c r="O56" s="137"/>
      <c r="P56" s="137">
        <f>'将来負担比率（分子）の構造'!M$52</f>
        <v>4007</v>
      </c>
    </row>
    <row r="57" spans="1:16" x14ac:dyDescent="0.15">
      <c r="A57" s="137" t="s">
        <v>36</v>
      </c>
      <c r="B57" s="137"/>
      <c r="C57" s="137"/>
      <c r="D57" s="137">
        <f>'将来負担比率（分子）の構造'!I$51</f>
        <v>26</v>
      </c>
      <c r="E57" s="137"/>
      <c r="F57" s="137"/>
      <c r="G57" s="137">
        <f>'将来負担比率（分子）の構造'!J$51</f>
        <v>23</v>
      </c>
      <c r="H57" s="137"/>
      <c r="I57" s="137"/>
      <c r="J57" s="137">
        <f>'将来負担比率（分子）の構造'!K$51</f>
        <v>18</v>
      </c>
      <c r="K57" s="137"/>
      <c r="L57" s="137"/>
      <c r="M57" s="137">
        <f>'将来負担比率（分子）の構造'!L$51</f>
        <v>14</v>
      </c>
      <c r="N57" s="137"/>
      <c r="O57" s="137"/>
      <c r="P57" s="137">
        <f>'将来負担比率（分子）の構造'!M$51</f>
        <v>11</v>
      </c>
    </row>
    <row r="58" spans="1:16" x14ac:dyDescent="0.15">
      <c r="A58" s="137" t="s">
        <v>35</v>
      </c>
      <c r="B58" s="137"/>
      <c r="C58" s="137"/>
      <c r="D58" s="137">
        <f>'将来負担比率（分子）の構造'!I$50</f>
        <v>3976</v>
      </c>
      <c r="E58" s="137"/>
      <c r="F58" s="137"/>
      <c r="G58" s="137">
        <f>'将来負担比率（分子）の構造'!J$50</f>
        <v>3859</v>
      </c>
      <c r="H58" s="137"/>
      <c r="I58" s="137"/>
      <c r="J58" s="137">
        <f>'将来負担比率（分子）の構造'!K$50</f>
        <v>3923</v>
      </c>
      <c r="K58" s="137"/>
      <c r="L58" s="137"/>
      <c r="M58" s="137">
        <f>'将来負担比率（分子）の構造'!L$50</f>
        <v>4340</v>
      </c>
      <c r="N58" s="137"/>
      <c r="O58" s="137"/>
      <c r="P58" s="137">
        <f>'将来負担比率（分子）の構造'!M$50</f>
        <v>4523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140</v>
      </c>
      <c r="F61" s="137"/>
      <c r="G61" s="137"/>
      <c r="H61" s="137">
        <f>'将来負担比率（分子）の構造'!K$46</f>
        <v>420</v>
      </c>
      <c r="I61" s="137"/>
      <c r="J61" s="137"/>
      <c r="K61" s="137">
        <f>'将来負担比率（分子）の構造'!L$46</f>
        <v>190</v>
      </c>
      <c r="L61" s="137"/>
      <c r="M61" s="137"/>
      <c r="N61" s="137">
        <f>'将来負担比率（分子）の構造'!M$46</f>
        <v>190</v>
      </c>
      <c r="O61" s="137"/>
      <c r="P61" s="137"/>
    </row>
    <row r="62" spans="1:16" x14ac:dyDescent="0.15">
      <c r="A62" s="137" t="s">
        <v>29</v>
      </c>
      <c r="B62" s="137">
        <f>'将来負担比率（分子）の構造'!I$45</f>
        <v>1176</v>
      </c>
      <c r="C62" s="137"/>
      <c r="D62" s="137"/>
      <c r="E62" s="137">
        <f>'将来負担比率（分子）の構造'!J$45</f>
        <v>1151</v>
      </c>
      <c r="F62" s="137"/>
      <c r="G62" s="137"/>
      <c r="H62" s="137">
        <f>'将来負担比率（分子）の構造'!K$45</f>
        <v>1155</v>
      </c>
      <c r="I62" s="137"/>
      <c r="J62" s="137"/>
      <c r="K62" s="137">
        <f>'将来負担比率（分子）の構造'!L$45</f>
        <v>1127</v>
      </c>
      <c r="L62" s="137"/>
      <c r="M62" s="137"/>
      <c r="N62" s="137">
        <f>'将来負担比率（分子）の構造'!M$45</f>
        <v>1123</v>
      </c>
      <c r="O62" s="137"/>
      <c r="P62" s="137"/>
    </row>
    <row r="63" spans="1:16" x14ac:dyDescent="0.15">
      <c r="A63" s="137" t="s">
        <v>28</v>
      </c>
      <c r="B63" s="137">
        <f>'将来負担比率（分子）の構造'!I$44</f>
        <v>709</v>
      </c>
      <c r="C63" s="137"/>
      <c r="D63" s="137"/>
      <c r="E63" s="137">
        <f>'将来負担比率（分子）の構造'!J$44</f>
        <v>635</v>
      </c>
      <c r="F63" s="137"/>
      <c r="G63" s="137"/>
      <c r="H63" s="137">
        <f>'将来負担比率（分子）の構造'!K$44</f>
        <v>595</v>
      </c>
      <c r="I63" s="137"/>
      <c r="J63" s="137"/>
      <c r="K63" s="137">
        <f>'将来負担比率（分子）の構造'!L$44</f>
        <v>552</v>
      </c>
      <c r="L63" s="137"/>
      <c r="M63" s="137"/>
      <c r="N63" s="137">
        <f>'将来負担比率（分子）の構造'!M$44</f>
        <v>482</v>
      </c>
      <c r="O63" s="137"/>
      <c r="P63" s="137"/>
    </row>
    <row r="64" spans="1:16" x14ac:dyDescent="0.15">
      <c r="A64" s="137" t="s">
        <v>27</v>
      </c>
      <c r="B64" s="137">
        <f>'将来負担比率（分子）の構造'!I$43</f>
        <v>2680</v>
      </c>
      <c r="C64" s="137"/>
      <c r="D64" s="137"/>
      <c r="E64" s="137">
        <f>'将来負担比率（分子）の構造'!J$43</f>
        <v>2480</v>
      </c>
      <c r="F64" s="137"/>
      <c r="G64" s="137"/>
      <c r="H64" s="137">
        <f>'将来負担比率（分子）の構造'!K$43</f>
        <v>2321</v>
      </c>
      <c r="I64" s="137"/>
      <c r="J64" s="137"/>
      <c r="K64" s="137">
        <f>'将来負担比率（分子）の構造'!L$43</f>
        <v>2107</v>
      </c>
      <c r="L64" s="137"/>
      <c r="M64" s="137"/>
      <c r="N64" s="137">
        <f>'将来負担比率（分子）の構造'!M$43</f>
        <v>1986</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2833</v>
      </c>
      <c r="C66" s="137"/>
      <c r="D66" s="137"/>
      <c r="E66" s="137">
        <f>'将来負担比率（分子）の構造'!J$41</f>
        <v>2717</v>
      </c>
      <c r="F66" s="137"/>
      <c r="G66" s="137"/>
      <c r="H66" s="137">
        <f>'将来負担比率（分子）の構造'!K$41</f>
        <v>2741</v>
      </c>
      <c r="I66" s="137"/>
      <c r="J66" s="137"/>
      <c r="K66" s="137">
        <f>'将来負担比率（分子）の構造'!L$41</f>
        <v>2965</v>
      </c>
      <c r="L66" s="137"/>
      <c r="M66" s="137"/>
      <c r="N66" s="137">
        <f>'将来負担比率（分子）の構造'!M$41</f>
        <v>2945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908162</v>
      </c>
      <c r="S5" s="671"/>
      <c r="T5" s="671"/>
      <c r="U5" s="671"/>
      <c r="V5" s="671"/>
      <c r="W5" s="671"/>
      <c r="X5" s="671"/>
      <c r="Y5" s="718"/>
      <c r="Z5" s="731">
        <v>17.899999999999999</v>
      </c>
      <c r="AA5" s="731"/>
      <c r="AB5" s="731"/>
      <c r="AC5" s="731"/>
      <c r="AD5" s="732">
        <v>908162</v>
      </c>
      <c r="AE5" s="732"/>
      <c r="AF5" s="732"/>
      <c r="AG5" s="732"/>
      <c r="AH5" s="732"/>
      <c r="AI5" s="732"/>
      <c r="AJ5" s="732"/>
      <c r="AK5" s="732"/>
      <c r="AL5" s="719">
        <v>31.9</v>
      </c>
      <c r="AM5" s="688"/>
      <c r="AN5" s="688"/>
      <c r="AO5" s="720"/>
      <c r="AP5" s="707" t="s">
        <v>212</v>
      </c>
      <c r="AQ5" s="708"/>
      <c r="AR5" s="708"/>
      <c r="AS5" s="708"/>
      <c r="AT5" s="708"/>
      <c r="AU5" s="708"/>
      <c r="AV5" s="708"/>
      <c r="AW5" s="708"/>
      <c r="AX5" s="708"/>
      <c r="AY5" s="708"/>
      <c r="AZ5" s="708"/>
      <c r="BA5" s="708"/>
      <c r="BB5" s="708"/>
      <c r="BC5" s="708"/>
      <c r="BD5" s="708"/>
      <c r="BE5" s="708"/>
      <c r="BF5" s="709"/>
      <c r="BG5" s="620">
        <v>872098</v>
      </c>
      <c r="BH5" s="621"/>
      <c r="BI5" s="621"/>
      <c r="BJ5" s="621"/>
      <c r="BK5" s="621"/>
      <c r="BL5" s="621"/>
      <c r="BM5" s="621"/>
      <c r="BN5" s="622"/>
      <c r="BO5" s="673">
        <v>96</v>
      </c>
      <c r="BP5" s="673"/>
      <c r="BQ5" s="673"/>
      <c r="BR5" s="673"/>
      <c r="BS5" s="674">
        <v>5210</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61683</v>
      </c>
      <c r="S6" s="621"/>
      <c r="T6" s="621"/>
      <c r="U6" s="621"/>
      <c r="V6" s="621"/>
      <c r="W6" s="621"/>
      <c r="X6" s="621"/>
      <c r="Y6" s="622"/>
      <c r="Z6" s="673">
        <v>1.2</v>
      </c>
      <c r="AA6" s="673"/>
      <c r="AB6" s="673"/>
      <c r="AC6" s="673"/>
      <c r="AD6" s="674">
        <v>61683</v>
      </c>
      <c r="AE6" s="674"/>
      <c r="AF6" s="674"/>
      <c r="AG6" s="674"/>
      <c r="AH6" s="674"/>
      <c r="AI6" s="674"/>
      <c r="AJ6" s="674"/>
      <c r="AK6" s="674"/>
      <c r="AL6" s="643">
        <v>2.2000000000000002</v>
      </c>
      <c r="AM6" s="675"/>
      <c r="AN6" s="675"/>
      <c r="AO6" s="676"/>
      <c r="AP6" s="617" t="s">
        <v>217</v>
      </c>
      <c r="AQ6" s="618"/>
      <c r="AR6" s="618"/>
      <c r="AS6" s="618"/>
      <c r="AT6" s="618"/>
      <c r="AU6" s="618"/>
      <c r="AV6" s="618"/>
      <c r="AW6" s="618"/>
      <c r="AX6" s="618"/>
      <c r="AY6" s="618"/>
      <c r="AZ6" s="618"/>
      <c r="BA6" s="618"/>
      <c r="BB6" s="618"/>
      <c r="BC6" s="618"/>
      <c r="BD6" s="618"/>
      <c r="BE6" s="618"/>
      <c r="BF6" s="619"/>
      <c r="BG6" s="620">
        <v>872098</v>
      </c>
      <c r="BH6" s="621"/>
      <c r="BI6" s="621"/>
      <c r="BJ6" s="621"/>
      <c r="BK6" s="621"/>
      <c r="BL6" s="621"/>
      <c r="BM6" s="621"/>
      <c r="BN6" s="622"/>
      <c r="BO6" s="673">
        <v>96</v>
      </c>
      <c r="BP6" s="673"/>
      <c r="BQ6" s="673"/>
      <c r="BR6" s="673"/>
      <c r="BS6" s="674">
        <v>5210</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66900</v>
      </c>
      <c r="CS6" s="621"/>
      <c r="CT6" s="621"/>
      <c r="CU6" s="621"/>
      <c r="CV6" s="621"/>
      <c r="CW6" s="621"/>
      <c r="CX6" s="621"/>
      <c r="CY6" s="622"/>
      <c r="CZ6" s="673">
        <v>1.5</v>
      </c>
      <c r="DA6" s="673"/>
      <c r="DB6" s="673"/>
      <c r="DC6" s="673"/>
      <c r="DD6" s="626" t="s">
        <v>219</v>
      </c>
      <c r="DE6" s="621"/>
      <c r="DF6" s="621"/>
      <c r="DG6" s="621"/>
      <c r="DH6" s="621"/>
      <c r="DI6" s="621"/>
      <c r="DJ6" s="621"/>
      <c r="DK6" s="621"/>
      <c r="DL6" s="621"/>
      <c r="DM6" s="621"/>
      <c r="DN6" s="621"/>
      <c r="DO6" s="621"/>
      <c r="DP6" s="622"/>
      <c r="DQ6" s="626">
        <v>66900</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742</v>
      </c>
      <c r="S7" s="621"/>
      <c r="T7" s="621"/>
      <c r="U7" s="621"/>
      <c r="V7" s="621"/>
      <c r="W7" s="621"/>
      <c r="X7" s="621"/>
      <c r="Y7" s="622"/>
      <c r="Z7" s="673">
        <v>0</v>
      </c>
      <c r="AA7" s="673"/>
      <c r="AB7" s="673"/>
      <c r="AC7" s="673"/>
      <c r="AD7" s="674">
        <v>742</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364153</v>
      </c>
      <c r="BH7" s="621"/>
      <c r="BI7" s="621"/>
      <c r="BJ7" s="621"/>
      <c r="BK7" s="621"/>
      <c r="BL7" s="621"/>
      <c r="BM7" s="621"/>
      <c r="BN7" s="622"/>
      <c r="BO7" s="673">
        <v>40.1</v>
      </c>
      <c r="BP7" s="673"/>
      <c r="BQ7" s="673"/>
      <c r="BR7" s="673"/>
      <c r="BS7" s="674">
        <v>5210</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866161</v>
      </c>
      <c r="CS7" s="621"/>
      <c r="CT7" s="621"/>
      <c r="CU7" s="621"/>
      <c r="CV7" s="621"/>
      <c r="CW7" s="621"/>
      <c r="CX7" s="621"/>
      <c r="CY7" s="622"/>
      <c r="CZ7" s="673">
        <v>19.5</v>
      </c>
      <c r="DA7" s="673"/>
      <c r="DB7" s="673"/>
      <c r="DC7" s="673"/>
      <c r="DD7" s="626">
        <v>75972</v>
      </c>
      <c r="DE7" s="621"/>
      <c r="DF7" s="621"/>
      <c r="DG7" s="621"/>
      <c r="DH7" s="621"/>
      <c r="DI7" s="621"/>
      <c r="DJ7" s="621"/>
      <c r="DK7" s="621"/>
      <c r="DL7" s="621"/>
      <c r="DM7" s="621"/>
      <c r="DN7" s="621"/>
      <c r="DO7" s="621"/>
      <c r="DP7" s="622"/>
      <c r="DQ7" s="626">
        <v>745528</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2285</v>
      </c>
      <c r="S8" s="621"/>
      <c r="T8" s="621"/>
      <c r="U8" s="621"/>
      <c r="V8" s="621"/>
      <c r="W8" s="621"/>
      <c r="X8" s="621"/>
      <c r="Y8" s="622"/>
      <c r="Z8" s="673">
        <v>0</v>
      </c>
      <c r="AA8" s="673"/>
      <c r="AB8" s="673"/>
      <c r="AC8" s="673"/>
      <c r="AD8" s="674">
        <v>2285</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15588</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1002036</v>
      </c>
      <c r="CS8" s="621"/>
      <c r="CT8" s="621"/>
      <c r="CU8" s="621"/>
      <c r="CV8" s="621"/>
      <c r="CW8" s="621"/>
      <c r="CX8" s="621"/>
      <c r="CY8" s="622"/>
      <c r="CZ8" s="673">
        <v>22.6</v>
      </c>
      <c r="DA8" s="673"/>
      <c r="DB8" s="673"/>
      <c r="DC8" s="673"/>
      <c r="DD8" s="626">
        <v>18227</v>
      </c>
      <c r="DE8" s="621"/>
      <c r="DF8" s="621"/>
      <c r="DG8" s="621"/>
      <c r="DH8" s="621"/>
      <c r="DI8" s="621"/>
      <c r="DJ8" s="621"/>
      <c r="DK8" s="621"/>
      <c r="DL8" s="621"/>
      <c r="DM8" s="621"/>
      <c r="DN8" s="621"/>
      <c r="DO8" s="621"/>
      <c r="DP8" s="622"/>
      <c r="DQ8" s="626">
        <v>572485</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1325</v>
      </c>
      <c r="S9" s="621"/>
      <c r="T9" s="621"/>
      <c r="U9" s="621"/>
      <c r="V9" s="621"/>
      <c r="W9" s="621"/>
      <c r="X9" s="621"/>
      <c r="Y9" s="622"/>
      <c r="Z9" s="673">
        <v>0</v>
      </c>
      <c r="AA9" s="673"/>
      <c r="AB9" s="673"/>
      <c r="AC9" s="673"/>
      <c r="AD9" s="674">
        <v>1325</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260084</v>
      </c>
      <c r="BH9" s="621"/>
      <c r="BI9" s="621"/>
      <c r="BJ9" s="621"/>
      <c r="BK9" s="621"/>
      <c r="BL9" s="621"/>
      <c r="BM9" s="621"/>
      <c r="BN9" s="622"/>
      <c r="BO9" s="673">
        <v>28.6</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375679</v>
      </c>
      <c r="CS9" s="621"/>
      <c r="CT9" s="621"/>
      <c r="CU9" s="621"/>
      <c r="CV9" s="621"/>
      <c r="CW9" s="621"/>
      <c r="CX9" s="621"/>
      <c r="CY9" s="622"/>
      <c r="CZ9" s="673">
        <v>8.5</v>
      </c>
      <c r="DA9" s="673"/>
      <c r="DB9" s="673"/>
      <c r="DC9" s="673"/>
      <c r="DD9" s="626">
        <v>97116</v>
      </c>
      <c r="DE9" s="621"/>
      <c r="DF9" s="621"/>
      <c r="DG9" s="621"/>
      <c r="DH9" s="621"/>
      <c r="DI9" s="621"/>
      <c r="DJ9" s="621"/>
      <c r="DK9" s="621"/>
      <c r="DL9" s="621"/>
      <c r="DM9" s="621"/>
      <c r="DN9" s="621"/>
      <c r="DO9" s="621"/>
      <c r="DP9" s="622"/>
      <c r="DQ9" s="626">
        <v>315566</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131307</v>
      </c>
      <c r="S10" s="621"/>
      <c r="T10" s="621"/>
      <c r="U10" s="621"/>
      <c r="V10" s="621"/>
      <c r="W10" s="621"/>
      <c r="X10" s="621"/>
      <c r="Y10" s="622"/>
      <c r="Z10" s="673">
        <v>2.6</v>
      </c>
      <c r="AA10" s="673"/>
      <c r="AB10" s="673"/>
      <c r="AC10" s="673"/>
      <c r="AD10" s="674">
        <v>131307</v>
      </c>
      <c r="AE10" s="674"/>
      <c r="AF10" s="674"/>
      <c r="AG10" s="674"/>
      <c r="AH10" s="674"/>
      <c r="AI10" s="674"/>
      <c r="AJ10" s="674"/>
      <c r="AK10" s="674"/>
      <c r="AL10" s="643">
        <v>4.5999999999999996</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31272</v>
      </c>
      <c r="BH10" s="621"/>
      <c r="BI10" s="621"/>
      <c r="BJ10" s="621"/>
      <c r="BK10" s="621"/>
      <c r="BL10" s="621"/>
      <c r="BM10" s="621"/>
      <c r="BN10" s="622"/>
      <c r="BO10" s="673">
        <v>3.4</v>
      </c>
      <c r="BP10" s="673"/>
      <c r="BQ10" s="673"/>
      <c r="BR10" s="673"/>
      <c r="BS10" s="626">
        <v>5210</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9656</v>
      </c>
      <c r="S11" s="621"/>
      <c r="T11" s="621"/>
      <c r="U11" s="621"/>
      <c r="V11" s="621"/>
      <c r="W11" s="621"/>
      <c r="X11" s="621"/>
      <c r="Y11" s="622"/>
      <c r="Z11" s="673">
        <v>0.2</v>
      </c>
      <c r="AA11" s="673"/>
      <c r="AB11" s="673"/>
      <c r="AC11" s="673"/>
      <c r="AD11" s="674">
        <v>9656</v>
      </c>
      <c r="AE11" s="674"/>
      <c r="AF11" s="674"/>
      <c r="AG11" s="674"/>
      <c r="AH11" s="674"/>
      <c r="AI11" s="674"/>
      <c r="AJ11" s="674"/>
      <c r="AK11" s="674"/>
      <c r="AL11" s="643">
        <v>0.3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57209</v>
      </c>
      <c r="BH11" s="621"/>
      <c r="BI11" s="621"/>
      <c r="BJ11" s="621"/>
      <c r="BK11" s="621"/>
      <c r="BL11" s="621"/>
      <c r="BM11" s="621"/>
      <c r="BN11" s="622"/>
      <c r="BO11" s="673">
        <v>6.3</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326190</v>
      </c>
      <c r="CS11" s="621"/>
      <c r="CT11" s="621"/>
      <c r="CU11" s="621"/>
      <c r="CV11" s="621"/>
      <c r="CW11" s="621"/>
      <c r="CX11" s="621"/>
      <c r="CY11" s="622"/>
      <c r="CZ11" s="673">
        <v>7.4</v>
      </c>
      <c r="DA11" s="673"/>
      <c r="DB11" s="673"/>
      <c r="DC11" s="673"/>
      <c r="DD11" s="626">
        <v>28369</v>
      </c>
      <c r="DE11" s="621"/>
      <c r="DF11" s="621"/>
      <c r="DG11" s="621"/>
      <c r="DH11" s="621"/>
      <c r="DI11" s="621"/>
      <c r="DJ11" s="621"/>
      <c r="DK11" s="621"/>
      <c r="DL11" s="621"/>
      <c r="DM11" s="621"/>
      <c r="DN11" s="621"/>
      <c r="DO11" s="621"/>
      <c r="DP11" s="622"/>
      <c r="DQ11" s="626">
        <v>223100</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434603</v>
      </c>
      <c r="BH12" s="621"/>
      <c r="BI12" s="621"/>
      <c r="BJ12" s="621"/>
      <c r="BK12" s="621"/>
      <c r="BL12" s="621"/>
      <c r="BM12" s="621"/>
      <c r="BN12" s="622"/>
      <c r="BO12" s="673">
        <v>47.9</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333661</v>
      </c>
      <c r="CS12" s="621"/>
      <c r="CT12" s="621"/>
      <c r="CU12" s="621"/>
      <c r="CV12" s="621"/>
      <c r="CW12" s="621"/>
      <c r="CX12" s="621"/>
      <c r="CY12" s="622"/>
      <c r="CZ12" s="673">
        <v>7.5</v>
      </c>
      <c r="DA12" s="673"/>
      <c r="DB12" s="673"/>
      <c r="DC12" s="673"/>
      <c r="DD12" s="626">
        <v>61926</v>
      </c>
      <c r="DE12" s="621"/>
      <c r="DF12" s="621"/>
      <c r="DG12" s="621"/>
      <c r="DH12" s="621"/>
      <c r="DI12" s="621"/>
      <c r="DJ12" s="621"/>
      <c r="DK12" s="621"/>
      <c r="DL12" s="621"/>
      <c r="DM12" s="621"/>
      <c r="DN12" s="621"/>
      <c r="DO12" s="621"/>
      <c r="DP12" s="622"/>
      <c r="DQ12" s="626">
        <v>176873</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10973</v>
      </c>
      <c r="S13" s="621"/>
      <c r="T13" s="621"/>
      <c r="U13" s="621"/>
      <c r="V13" s="621"/>
      <c r="W13" s="621"/>
      <c r="X13" s="621"/>
      <c r="Y13" s="622"/>
      <c r="Z13" s="673">
        <v>0.2</v>
      </c>
      <c r="AA13" s="673"/>
      <c r="AB13" s="673"/>
      <c r="AC13" s="673"/>
      <c r="AD13" s="674">
        <v>10973</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433873</v>
      </c>
      <c r="BH13" s="621"/>
      <c r="BI13" s="621"/>
      <c r="BJ13" s="621"/>
      <c r="BK13" s="621"/>
      <c r="BL13" s="621"/>
      <c r="BM13" s="621"/>
      <c r="BN13" s="622"/>
      <c r="BO13" s="673">
        <v>47.8</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676573</v>
      </c>
      <c r="CS13" s="621"/>
      <c r="CT13" s="621"/>
      <c r="CU13" s="621"/>
      <c r="CV13" s="621"/>
      <c r="CW13" s="621"/>
      <c r="CX13" s="621"/>
      <c r="CY13" s="622"/>
      <c r="CZ13" s="673">
        <v>15.3</v>
      </c>
      <c r="DA13" s="673"/>
      <c r="DB13" s="673"/>
      <c r="DC13" s="673"/>
      <c r="DD13" s="626">
        <v>301666</v>
      </c>
      <c r="DE13" s="621"/>
      <c r="DF13" s="621"/>
      <c r="DG13" s="621"/>
      <c r="DH13" s="621"/>
      <c r="DI13" s="621"/>
      <c r="DJ13" s="621"/>
      <c r="DK13" s="621"/>
      <c r="DL13" s="621"/>
      <c r="DM13" s="621"/>
      <c r="DN13" s="621"/>
      <c r="DO13" s="621"/>
      <c r="DP13" s="622"/>
      <c r="DQ13" s="626">
        <v>497807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29959</v>
      </c>
      <c r="BH14" s="621"/>
      <c r="BI14" s="621"/>
      <c r="BJ14" s="621"/>
      <c r="BK14" s="621"/>
      <c r="BL14" s="621"/>
      <c r="BM14" s="621"/>
      <c r="BN14" s="622"/>
      <c r="BO14" s="673">
        <v>3.3</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132091</v>
      </c>
      <c r="CS14" s="621"/>
      <c r="CT14" s="621"/>
      <c r="CU14" s="621"/>
      <c r="CV14" s="621"/>
      <c r="CW14" s="621"/>
      <c r="CX14" s="621"/>
      <c r="CY14" s="622"/>
      <c r="CZ14" s="673">
        <v>3</v>
      </c>
      <c r="DA14" s="673"/>
      <c r="DB14" s="673"/>
      <c r="DC14" s="673"/>
      <c r="DD14" s="626">
        <v>7919</v>
      </c>
      <c r="DE14" s="621"/>
      <c r="DF14" s="621"/>
      <c r="DG14" s="621"/>
      <c r="DH14" s="621"/>
      <c r="DI14" s="621"/>
      <c r="DJ14" s="621"/>
      <c r="DK14" s="621"/>
      <c r="DL14" s="621"/>
      <c r="DM14" s="621"/>
      <c r="DN14" s="621"/>
      <c r="DO14" s="621"/>
      <c r="DP14" s="622"/>
      <c r="DQ14" s="626">
        <v>121038</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2574</v>
      </c>
      <c r="S15" s="621"/>
      <c r="T15" s="621"/>
      <c r="U15" s="621"/>
      <c r="V15" s="621"/>
      <c r="W15" s="621"/>
      <c r="X15" s="621"/>
      <c r="Y15" s="622"/>
      <c r="Z15" s="673">
        <v>0.1</v>
      </c>
      <c r="AA15" s="673"/>
      <c r="AB15" s="673"/>
      <c r="AC15" s="673"/>
      <c r="AD15" s="674">
        <v>2574</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43383</v>
      </c>
      <c r="BH15" s="621"/>
      <c r="BI15" s="621"/>
      <c r="BJ15" s="621"/>
      <c r="BK15" s="621"/>
      <c r="BL15" s="621"/>
      <c r="BM15" s="621"/>
      <c r="BN15" s="622"/>
      <c r="BO15" s="673">
        <v>4.8</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326964</v>
      </c>
      <c r="CS15" s="621"/>
      <c r="CT15" s="621"/>
      <c r="CU15" s="621"/>
      <c r="CV15" s="621"/>
      <c r="CW15" s="621"/>
      <c r="CX15" s="621"/>
      <c r="CY15" s="622"/>
      <c r="CZ15" s="673">
        <v>7.4</v>
      </c>
      <c r="DA15" s="673"/>
      <c r="DB15" s="673"/>
      <c r="DC15" s="673"/>
      <c r="DD15" s="626">
        <v>47679</v>
      </c>
      <c r="DE15" s="621"/>
      <c r="DF15" s="621"/>
      <c r="DG15" s="621"/>
      <c r="DH15" s="621"/>
      <c r="DI15" s="621"/>
      <c r="DJ15" s="621"/>
      <c r="DK15" s="621"/>
      <c r="DL15" s="621"/>
      <c r="DM15" s="621"/>
      <c r="DN15" s="621"/>
      <c r="DO15" s="621"/>
      <c r="DP15" s="622"/>
      <c r="DQ15" s="626">
        <v>270054</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1742164</v>
      </c>
      <c r="S16" s="621"/>
      <c r="T16" s="621"/>
      <c r="U16" s="621"/>
      <c r="V16" s="621"/>
      <c r="W16" s="621"/>
      <c r="X16" s="621"/>
      <c r="Y16" s="622"/>
      <c r="Z16" s="673">
        <v>34.200000000000003</v>
      </c>
      <c r="AA16" s="673"/>
      <c r="AB16" s="673"/>
      <c r="AC16" s="673"/>
      <c r="AD16" s="674">
        <v>1577612</v>
      </c>
      <c r="AE16" s="674"/>
      <c r="AF16" s="674"/>
      <c r="AG16" s="674"/>
      <c r="AH16" s="674"/>
      <c r="AI16" s="674"/>
      <c r="AJ16" s="674"/>
      <c r="AK16" s="674"/>
      <c r="AL16" s="643">
        <v>55.3</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31165</v>
      </c>
      <c r="CS16" s="621"/>
      <c r="CT16" s="621"/>
      <c r="CU16" s="621"/>
      <c r="CV16" s="621"/>
      <c r="CW16" s="621"/>
      <c r="CX16" s="621"/>
      <c r="CY16" s="622"/>
      <c r="CZ16" s="673">
        <v>0.7</v>
      </c>
      <c r="DA16" s="673"/>
      <c r="DB16" s="673"/>
      <c r="DC16" s="673"/>
      <c r="DD16" s="626" t="s">
        <v>113</v>
      </c>
      <c r="DE16" s="621"/>
      <c r="DF16" s="621"/>
      <c r="DG16" s="621"/>
      <c r="DH16" s="621"/>
      <c r="DI16" s="621"/>
      <c r="DJ16" s="621"/>
      <c r="DK16" s="621"/>
      <c r="DL16" s="621"/>
      <c r="DM16" s="621"/>
      <c r="DN16" s="621"/>
      <c r="DO16" s="621"/>
      <c r="DP16" s="622"/>
      <c r="DQ16" s="626">
        <v>17203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1577612</v>
      </c>
      <c r="S17" s="621"/>
      <c r="T17" s="621"/>
      <c r="U17" s="621"/>
      <c r="V17" s="621"/>
      <c r="W17" s="621"/>
      <c r="X17" s="621"/>
      <c r="Y17" s="622"/>
      <c r="Z17" s="673">
        <v>31</v>
      </c>
      <c r="AA17" s="673"/>
      <c r="AB17" s="673"/>
      <c r="AC17" s="673"/>
      <c r="AD17" s="674">
        <v>1577612</v>
      </c>
      <c r="AE17" s="674"/>
      <c r="AF17" s="674"/>
      <c r="AG17" s="674"/>
      <c r="AH17" s="674"/>
      <c r="AI17" s="674"/>
      <c r="AJ17" s="674"/>
      <c r="AK17" s="674"/>
      <c r="AL17" s="643">
        <v>55.3</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294340</v>
      </c>
      <c r="CS17" s="621"/>
      <c r="CT17" s="621"/>
      <c r="CU17" s="621"/>
      <c r="CV17" s="621"/>
      <c r="CW17" s="621"/>
      <c r="CX17" s="621"/>
      <c r="CY17" s="622"/>
      <c r="CZ17" s="673">
        <v>6.6</v>
      </c>
      <c r="DA17" s="673"/>
      <c r="DB17" s="673"/>
      <c r="DC17" s="673"/>
      <c r="DD17" s="626" t="s">
        <v>113</v>
      </c>
      <c r="DE17" s="621"/>
      <c r="DF17" s="621"/>
      <c r="DG17" s="621"/>
      <c r="DH17" s="621"/>
      <c r="DI17" s="621"/>
      <c r="DJ17" s="621"/>
      <c r="DK17" s="621"/>
      <c r="DL17" s="621"/>
      <c r="DM17" s="621"/>
      <c r="DN17" s="621"/>
      <c r="DO17" s="621"/>
      <c r="DP17" s="622"/>
      <c r="DQ17" s="626">
        <v>265307</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164552</v>
      </c>
      <c r="S18" s="621"/>
      <c r="T18" s="621"/>
      <c r="U18" s="621"/>
      <c r="V18" s="621"/>
      <c r="W18" s="621"/>
      <c r="X18" s="621"/>
      <c r="Y18" s="622"/>
      <c r="Z18" s="673">
        <v>3.2</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36064</v>
      </c>
      <c r="BH19" s="621"/>
      <c r="BI19" s="621"/>
      <c r="BJ19" s="621"/>
      <c r="BK19" s="621"/>
      <c r="BL19" s="621"/>
      <c r="BM19" s="621"/>
      <c r="BN19" s="622"/>
      <c r="BO19" s="673">
        <v>4</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2870871</v>
      </c>
      <c r="S20" s="621"/>
      <c r="T20" s="621"/>
      <c r="U20" s="621"/>
      <c r="V20" s="621"/>
      <c r="W20" s="621"/>
      <c r="X20" s="621"/>
      <c r="Y20" s="622"/>
      <c r="Z20" s="673">
        <v>56.4</v>
      </c>
      <c r="AA20" s="673"/>
      <c r="AB20" s="673"/>
      <c r="AC20" s="673"/>
      <c r="AD20" s="674">
        <v>2706319</v>
      </c>
      <c r="AE20" s="674"/>
      <c r="AF20" s="674"/>
      <c r="AG20" s="674"/>
      <c r="AH20" s="674"/>
      <c r="AI20" s="674"/>
      <c r="AJ20" s="674"/>
      <c r="AK20" s="674"/>
      <c r="AL20" s="643">
        <v>94.9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36064</v>
      </c>
      <c r="BH20" s="621"/>
      <c r="BI20" s="621"/>
      <c r="BJ20" s="621"/>
      <c r="BK20" s="621"/>
      <c r="BL20" s="621"/>
      <c r="BM20" s="621"/>
      <c r="BN20" s="622"/>
      <c r="BO20" s="673">
        <v>4</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4431760</v>
      </c>
      <c r="CS20" s="621"/>
      <c r="CT20" s="621"/>
      <c r="CU20" s="621"/>
      <c r="CV20" s="621"/>
      <c r="CW20" s="621"/>
      <c r="CX20" s="621"/>
      <c r="CY20" s="622"/>
      <c r="CZ20" s="673">
        <v>100</v>
      </c>
      <c r="DA20" s="673"/>
      <c r="DB20" s="673"/>
      <c r="DC20" s="673"/>
      <c r="DD20" s="626">
        <v>638874</v>
      </c>
      <c r="DE20" s="621"/>
      <c r="DF20" s="621"/>
      <c r="DG20" s="621"/>
      <c r="DH20" s="621"/>
      <c r="DI20" s="621"/>
      <c r="DJ20" s="621"/>
      <c r="DK20" s="621"/>
      <c r="DL20" s="621"/>
      <c r="DM20" s="621"/>
      <c r="DN20" s="621"/>
      <c r="DO20" s="621"/>
      <c r="DP20" s="622"/>
      <c r="DQ20" s="626">
        <v>3271861</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888</v>
      </c>
      <c r="S21" s="621"/>
      <c r="T21" s="621"/>
      <c r="U21" s="621"/>
      <c r="V21" s="621"/>
      <c r="W21" s="621"/>
      <c r="X21" s="621"/>
      <c r="Y21" s="622"/>
      <c r="Z21" s="673">
        <v>0</v>
      </c>
      <c r="AA21" s="673"/>
      <c r="AB21" s="673"/>
      <c r="AC21" s="673"/>
      <c r="AD21" s="674">
        <v>888</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36064</v>
      </c>
      <c r="BH21" s="621"/>
      <c r="BI21" s="621"/>
      <c r="BJ21" s="621"/>
      <c r="BK21" s="621"/>
      <c r="BL21" s="621"/>
      <c r="BM21" s="621"/>
      <c r="BN21" s="622"/>
      <c r="BO21" s="673">
        <v>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6938</v>
      </c>
      <c r="S22" s="621"/>
      <c r="T22" s="621"/>
      <c r="U22" s="621"/>
      <c r="V22" s="621"/>
      <c r="W22" s="621"/>
      <c r="X22" s="621"/>
      <c r="Y22" s="622"/>
      <c r="Z22" s="673">
        <v>0.1</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206058</v>
      </c>
      <c r="S23" s="621"/>
      <c r="T23" s="621"/>
      <c r="U23" s="621"/>
      <c r="V23" s="621"/>
      <c r="W23" s="621"/>
      <c r="X23" s="621"/>
      <c r="Y23" s="622"/>
      <c r="Z23" s="673">
        <v>4.0999999999999996</v>
      </c>
      <c r="AA23" s="673"/>
      <c r="AB23" s="673"/>
      <c r="AC23" s="673"/>
      <c r="AD23" s="674">
        <v>4172</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10403</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1276563</v>
      </c>
      <c r="CS24" s="671"/>
      <c r="CT24" s="671"/>
      <c r="CU24" s="671"/>
      <c r="CV24" s="671"/>
      <c r="CW24" s="671"/>
      <c r="CX24" s="671"/>
      <c r="CY24" s="718"/>
      <c r="CZ24" s="722">
        <v>28.8</v>
      </c>
      <c r="DA24" s="723"/>
      <c r="DB24" s="723"/>
      <c r="DC24" s="724"/>
      <c r="DD24" s="717">
        <v>939258</v>
      </c>
      <c r="DE24" s="671"/>
      <c r="DF24" s="671"/>
      <c r="DG24" s="671"/>
      <c r="DH24" s="671"/>
      <c r="DI24" s="671"/>
      <c r="DJ24" s="671"/>
      <c r="DK24" s="718"/>
      <c r="DL24" s="717">
        <v>939029</v>
      </c>
      <c r="DM24" s="671"/>
      <c r="DN24" s="671"/>
      <c r="DO24" s="671"/>
      <c r="DP24" s="671"/>
      <c r="DQ24" s="671"/>
      <c r="DR24" s="671"/>
      <c r="DS24" s="671"/>
      <c r="DT24" s="671"/>
      <c r="DU24" s="671"/>
      <c r="DV24" s="718"/>
      <c r="DW24" s="719">
        <v>31.6</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382075</v>
      </c>
      <c r="S25" s="621"/>
      <c r="T25" s="621"/>
      <c r="U25" s="621"/>
      <c r="V25" s="621"/>
      <c r="W25" s="621"/>
      <c r="X25" s="621"/>
      <c r="Y25" s="622"/>
      <c r="Z25" s="673">
        <v>7.5</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645368</v>
      </c>
      <c r="CS25" s="639"/>
      <c r="CT25" s="639"/>
      <c r="CU25" s="639"/>
      <c r="CV25" s="639"/>
      <c r="CW25" s="639"/>
      <c r="CX25" s="639"/>
      <c r="CY25" s="640"/>
      <c r="CZ25" s="623">
        <v>14.6</v>
      </c>
      <c r="DA25" s="641"/>
      <c r="DB25" s="641"/>
      <c r="DC25" s="642"/>
      <c r="DD25" s="626">
        <v>592777</v>
      </c>
      <c r="DE25" s="639"/>
      <c r="DF25" s="639"/>
      <c r="DG25" s="639"/>
      <c r="DH25" s="639"/>
      <c r="DI25" s="639"/>
      <c r="DJ25" s="639"/>
      <c r="DK25" s="640"/>
      <c r="DL25" s="626">
        <v>592740</v>
      </c>
      <c r="DM25" s="639"/>
      <c r="DN25" s="639"/>
      <c r="DO25" s="639"/>
      <c r="DP25" s="639"/>
      <c r="DQ25" s="639"/>
      <c r="DR25" s="639"/>
      <c r="DS25" s="639"/>
      <c r="DT25" s="639"/>
      <c r="DU25" s="639"/>
      <c r="DV25" s="640"/>
      <c r="DW25" s="643">
        <v>19.899999999999999</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391309</v>
      </c>
      <c r="CS26" s="621"/>
      <c r="CT26" s="621"/>
      <c r="CU26" s="621"/>
      <c r="CV26" s="621"/>
      <c r="CW26" s="621"/>
      <c r="CX26" s="621"/>
      <c r="CY26" s="622"/>
      <c r="CZ26" s="623">
        <v>8.8000000000000007</v>
      </c>
      <c r="DA26" s="641"/>
      <c r="DB26" s="641"/>
      <c r="DC26" s="642"/>
      <c r="DD26" s="626">
        <v>342777</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236850</v>
      </c>
      <c r="S27" s="621"/>
      <c r="T27" s="621"/>
      <c r="U27" s="621"/>
      <c r="V27" s="621"/>
      <c r="W27" s="621"/>
      <c r="X27" s="621"/>
      <c r="Y27" s="622"/>
      <c r="Z27" s="673">
        <v>4.7</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908162</v>
      </c>
      <c r="BH27" s="621"/>
      <c r="BI27" s="621"/>
      <c r="BJ27" s="621"/>
      <c r="BK27" s="621"/>
      <c r="BL27" s="621"/>
      <c r="BM27" s="621"/>
      <c r="BN27" s="622"/>
      <c r="BO27" s="673">
        <v>100</v>
      </c>
      <c r="BP27" s="673"/>
      <c r="BQ27" s="673"/>
      <c r="BR27" s="673"/>
      <c r="BS27" s="626">
        <v>5210</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336855</v>
      </c>
      <c r="CS27" s="639"/>
      <c r="CT27" s="639"/>
      <c r="CU27" s="639"/>
      <c r="CV27" s="639"/>
      <c r="CW27" s="639"/>
      <c r="CX27" s="639"/>
      <c r="CY27" s="640"/>
      <c r="CZ27" s="623">
        <v>7.6</v>
      </c>
      <c r="DA27" s="641"/>
      <c r="DB27" s="641"/>
      <c r="DC27" s="642"/>
      <c r="DD27" s="626">
        <v>81174</v>
      </c>
      <c r="DE27" s="639"/>
      <c r="DF27" s="639"/>
      <c r="DG27" s="639"/>
      <c r="DH27" s="639"/>
      <c r="DI27" s="639"/>
      <c r="DJ27" s="639"/>
      <c r="DK27" s="640"/>
      <c r="DL27" s="626">
        <v>80982</v>
      </c>
      <c r="DM27" s="639"/>
      <c r="DN27" s="639"/>
      <c r="DO27" s="639"/>
      <c r="DP27" s="639"/>
      <c r="DQ27" s="639"/>
      <c r="DR27" s="639"/>
      <c r="DS27" s="639"/>
      <c r="DT27" s="639"/>
      <c r="DU27" s="639"/>
      <c r="DV27" s="640"/>
      <c r="DW27" s="643">
        <v>2.7</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154186</v>
      </c>
      <c r="S28" s="621"/>
      <c r="T28" s="621"/>
      <c r="U28" s="621"/>
      <c r="V28" s="621"/>
      <c r="W28" s="621"/>
      <c r="X28" s="621"/>
      <c r="Y28" s="622"/>
      <c r="Z28" s="673">
        <v>3</v>
      </c>
      <c r="AA28" s="673"/>
      <c r="AB28" s="673"/>
      <c r="AC28" s="673"/>
      <c r="AD28" s="674">
        <v>106741</v>
      </c>
      <c r="AE28" s="674"/>
      <c r="AF28" s="674"/>
      <c r="AG28" s="674"/>
      <c r="AH28" s="674"/>
      <c r="AI28" s="674"/>
      <c r="AJ28" s="674"/>
      <c r="AK28" s="674"/>
      <c r="AL28" s="643">
        <v>3.7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294340</v>
      </c>
      <c r="CS28" s="621"/>
      <c r="CT28" s="621"/>
      <c r="CU28" s="621"/>
      <c r="CV28" s="621"/>
      <c r="CW28" s="621"/>
      <c r="CX28" s="621"/>
      <c r="CY28" s="622"/>
      <c r="CZ28" s="623">
        <v>6.6</v>
      </c>
      <c r="DA28" s="641"/>
      <c r="DB28" s="641"/>
      <c r="DC28" s="642"/>
      <c r="DD28" s="626">
        <v>265307</v>
      </c>
      <c r="DE28" s="621"/>
      <c r="DF28" s="621"/>
      <c r="DG28" s="621"/>
      <c r="DH28" s="621"/>
      <c r="DI28" s="621"/>
      <c r="DJ28" s="621"/>
      <c r="DK28" s="622"/>
      <c r="DL28" s="626">
        <v>265307</v>
      </c>
      <c r="DM28" s="621"/>
      <c r="DN28" s="621"/>
      <c r="DO28" s="621"/>
      <c r="DP28" s="621"/>
      <c r="DQ28" s="621"/>
      <c r="DR28" s="621"/>
      <c r="DS28" s="621"/>
      <c r="DT28" s="621"/>
      <c r="DU28" s="621"/>
      <c r="DV28" s="622"/>
      <c r="DW28" s="643">
        <v>8.9</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83719</v>
      </c>
      <c r="S29" s="621"/>
      <c r="T29" s="621"/>
      <c r="U29" s="621"/>
      <c r="V29" s="621"/>
      <c r="W29" s="621"/>
      <c r="X29" s="621"/>
      <c r="Y29" s="622"/>
      <c r="Z29" s="673">
        <v>1.6</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294340</v>
      </c>
      <c r="CS29" s="639"/>
      <c r="CT29" s="639"/>
      <c r="CU29" s="639"/>
      <c r="CV29" s="639"/>
      <c r="CW29" s="639"/>
      <c r="CX29" s="639"/>
      <c r="CY29" s="640"/>
      <c r="CZ29" s="623">
        <v>6.6</v>
      </c>
      <c r="DA29" s="641"/>
      <c r="DB29" s="641"/>
      <c r="DC29" s="642"/>
      <c r="DD29" s="626">
        <v>265307</v>
      </c>
      <c r="DE29" s="639"/>
      <c r="DF29" s="639"/>
      <c r="DG29" s="639"/>
      <c r="DH29" s="639"/>
      <c r="DI29" s="639"/>
      <c r="DJ29" s="639"/>
      <c r="DK29" s="640"/>
      <c r="DL29" s="626">
        <v>265307</v>
      </c>
      <c r="DM29" s="639"/>
      <c r="DN29" s="639"/>
      <c r="DO29" s="639"/>
      <c r="DP29" s="639"/>
      <c r="DQ29" s="639"/>
      <c r="DR29" s="639"/>
      <c r="DS29" s="639"/>
      <c r="DT29" s="639"/>
      <c r="DU29" s="639"/>
      <c r="DV29" s="640"/>
      <c r="DW29" s="643">
        <v>8.9</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27861</v>
      </c>
      <c r="S30" s="621"/>
      <c r="T30" s="621"/>
      <c r="U30" s="621"/>
      <c r="V30" s="621"/>
      <c r="W30" s="621"/>
      <c r="X30" s="621"/>
      <c r="Y30" s="622"/>
      <c r="Z30" s="673">
        <v>0.5</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98.4</v>
      </c>
      <c r="BH30" s="687"/>
      <c r="BI30" s="687"/>
      <c r="BJ30" s="687"/>
      <c r="BK30" s="687"/>
      <c r="BL30" s="687"/>
      <c r="BM30" s="688">
        <v>90.3</v>
      </c>
      <c r="BN30" s="687"/>
      <c r="BO30" s="687"/>
      <c r="BP30" s="687"/>
      <c r="BQ30" s="689"/>
      <c r="BR30" s="686">
        <v>98.2</v>
      </c>
      <c r="BS30" s="687"/>
      <c r="BT30" s="687"/>
      <c r="BU30" s="687"/>
      <c r="BV30" s="687"/>
      <c r="BW30" s="687"/>
      <c r="BX30" s="688">
        <v>81.7</v>
      </c>
      <c r="BY30" s="687"/>
      <c r="BZ30" s="687"/>
      <c r="CA30" s="687"/>
      <c r="CB30" s="689"/>
      <c r="CD30" s="692"/>
      <c r="CE30" s="693"/>
      <c r="CF30" s="657" t="s">
        <v>295</v>
      </c>
      <c r="CG30" s="654"/>
      <c r="CH30" s="654"/>
      <c r="CI30" s="654"/>
      <c r="CJ30" s="654"/>
      <c r="CK30" s="654"/>
      <c r="CL30" s="654"/>
      <c r="CM30" s="654"/>
      <c r="CN30" s="654"/>
      <c r="CO30" s="654"/>
      <c r="CP30" s="654"/>
      <c r="CQ30" s="655"/>
      <c r="CR30" s="620">
        <v>276625</v>
      </c>
      <c r="CS30" s="621"/>
      <c r="CT30" s="621"/>
      <c r="CU30" s="621"/>
      <c r="CV30" s="621"/>
      <c r="CW30" s="621"/>
      <c r="CX30" s="621"/>
      <c r="CY30" s="622"/>
      <c r="CZ30" s="623">
        <v>6.2</v>
      </c>
      <c r="DA30" s="641"/>
      <c r="DB30" s="641"/>
      <c r="DC30" s="642"/>
      <c r="DD30" s="626">
        <v>248511</v>
      </c>
      <c r="DE30" s="621"/>
      <c r="DF30" s="621"/>
      <c r="DG30" s="621"/>
      <c r="DH30" s="621"/>
      <c r="DI30" s="621"/>
      <c r="DJ30" s="621"/>
      <c r="DK30" s="622"/>
      <c r="DL30" s="626">
        <v>248511</v>
      </c>
      <c r="DM30" s="621"/>
      <c r="DN30" s="621"/>
      <c r="DO30" s="621"/>
      <c r="DP30" s="621"/>
      <c r="DQ30" s="621"/>
      <c r="DR30" s="621"/>
      <c r="DS30" s="621"/>
      <c r="DT30" s="621"/>
      <c r="DU30" s="621"/>
      <c r="DV30" s="622"/>
      <c r="DW30" s="643">
        <v>8.4</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677090</v>
      </c>
      <c r="S31" s="621"/>
      <c r="T31" s="621"/>
      <c r="U31" s="621"/>
      <c r="V31" s="621"/>
      <c r="W31" s="621"/>
      <c r="X31" s="621"/>
      <c r="Y31" s="622"/>
      <c r="Z31" s="673">
        <v>13.3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99.2</v>
      </c>
      <c r="BH31" s="639"/>
      <c r="BI31" s="639"/>
      <c r="BJ31" s="639"/>
      <c r="BK31" s="639"/>
      <c r="BL31" s="639"/>
      <c r="BM31" s="675">
        <v>95</v>
      </c>
      <c r="BN31" s="685"/>
      <c r="BO31" s="685"/>
      <c r="BP31" s="685"/>
      <c r="BQ31" s="649"/>
      <c r="BR31" s="684">
        <v>99.1</v>
      </c>
      <c r="BS31" s="639"/>
      <c r="BT31" s="639"/>
      <c r="BU31" s="639"/>
      <c r="BV31" s="639"/>
      <c r="BW31" s="639"/>
      <c r="BX31" s="675">
        <v>93.6</v>
      </c>
      <c r="BY31" s="685"/>
      <c r="BZ31" s="685"/>
      <c r="CA31" s="685"/>
      <c r="CB31" s="649"/>
      <c r="CD31" s="692"/>
      <c r="CE31" s="693"/>
      <c r="CF31" s="657" t="s">
        <v>299</v>
      </c>
      <c r="CG31" s="654"/>
      <c r="CH31" s="654"/>
      <c r="CI31" s="654"/>
      <c r="CJ31" s="654"/>
      <c r="CK31" s="654"/>
      <c r="CL31" s="654"/>
      <c r="CM31" s="654"/>
      <c r="CN31" s="654"/>
      <c r="CO31" s="654"/>
      <c r="CP31" s="654"/>
      <c r="CQ31" s="655"/>
      <c r="CR31" s="620">
        <v>17715</v>
      </c>
      <c r="CS31" s="639"/>
      <c r="CT31" s="639"/>
      <c r="CU31" s="639"/>
      <c r="CV31" s="639"/>
      <c r="CW31" s="639"/>
      <c r="CX31" s="639"/>
      <c r="CY31" s="640"/>
      <c r="CZ31" s="623">
        <v>0.4</v>
      </c>
      <c r="DA31" s="641"/>
      <c r="DB31" s="641"/>
      <c r="DC31" s="642"/>
      <c r="DD31" s="626">
        <v>16796</v>
      </c>
      <c r="DE31" s="639"/>
      <c r="DF31" s="639"/>
      <c r="DG31" s="639"/>
      <c r="DH31" s="639"/>
      <c r="DI31" s="639"/>
      <c r="DJ31" s="639"/>
      <c r="DK31" s="640"/>
      <c r="DL31" s="626">
        <v>16796</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173522</v>
      </c>
      <c r="S32" s="621"/>
      <c r="T32" s="621"/>
      <c r="U32" s="621"/>
      <c r="V32" s="621"/>
      <c r="W32" s="621"/>
      <c r="X32" s="621"/>
      <c r="Y32" s="622"/>
      <c r="Z32" s="673">
        <v>3.4</v>
      </c>
      <c r="AA32" s="673"/>
      <c r="AB32" s="673"/>
      <c r="AC32" s="673"/>
      <c r="AD32" s="674">
        <v>32797</v>
      </c>
      <c r="AE32" s="674"/>
      <c r="AF32" s="674"/>
      <c r="AG32" s="674"/>
      <c r="AH32" s="674"/>
      <c r="AI32" s="674"/>
      <c r="AJ32" s="674"/>
      <c r="AK32" s="674"/>
      <c r="AL32" s="643">
        <v>1.2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97.3</v>
      </c>
      <c r="BH32" s="605"/>
      <c r="BI32" s="605"/>
      <c r="BJ32" s="605"/>
      <c r="BK32" s="605"/>
      <c r="BL32" s="605"/>
      <c r="BM32" s="668">
        <v>85</v>
      </c>
      <c r="BN32" s="605"/>
      <c r="BO32" s="605"/>
      <c r="BP32" s="605"/>
      <c r="BQ32" s="662"/>
      <c r="BR32" s="683">
        <v>97.2</v>
      </c>
      <c r="BS32" s="605"/>
      <c r="BT32" s="605"/>
      <c r="BU32" s="605"/>
      <c r="BV32" s="605"/>
      <c r="BW32" s="605"/>
      <c r="BX32" s="668">
        <v>71.8</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256900</v>
      </c>
      <c r="S33" s="621"/>
      <c r="T33" s="621"/>
      <c r="U33" s="621"/>
      <c r="V33" s="621"/>
      <c r="W33" s="621"/>
      <c r="X33" s="621"/>
      <c r="Y33" s="622"/>
      <c r="Z33" s="673">
        <v>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2485158</v>
      </c>
      <c r="CS33" s="639"/>
      <c r="CT33" s="639"/>
      <c r="CU33" s="639"/>
      <c r="CV33" s="639"/>
      <c r="CW33" s="639"/>
      <c r="CX33" s="639"/>
      <c r="CY33" s="640"/>
      <c r="CZ33" s="623">
        <v>56.1</v>
      </c>
      <c r="DA33" s="641"/>
      <c r="DB33" s="641"/>
      <c r="DC33" s="642"/>
      <c r="DD33" s="626">
        <v>1943166</v>
      </c>
      <c r="DE33" s="639"/>
      <c r="DF33" s="639"/>
      <c r="DG33" s="639"/>
      <c r="DH33" s="639"/>
      <c r="DI33" s="639"/>
      <c r="DJ33" s="639"/>
      <c r="DK33" s="640"/>
      <c r="DL33" s="626">
        <v>1346297</v>
      </c>
      <c r="DM33" s="639"/>
      <c r="DN33" s="639"/>
      <c r="DO33" s="639"/>
      <c r="DP33" s="639"/>
      <c r="DQ33" s="639"/>
      <c r="DR33" s="639"/>
      <c r="DS33" s="639"/>
      <c r="DT33" s="639"/>
      <c r="DU33" s="639"/>
      <c r="DV33" s="640"/>
      <c r="DW33" s="643">
        <v>45.3</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790591</v>
      </c>
      <c r="CS34" s="621"/>
      <c r="CT34" s="621"/>
      <c r="CU34" s="621"/>
      <c r="CV34" s="621"/>
      <c r="CW34" s="621"/>
      <c r="CX34" s="621"/>
      <c r="CY34" s="622"/>
      <c r="CZ34" s="623">
        <v>17.8</v>
      </c>
      <c r="DA34" s="641"/>
      <c r="DB34" s="641"/>
      <c r="DC34" s="642"/>
      <c r="DD34" s="626">
        <v>603299</v>
      </c>
      <c r="DE34" s="621"/>
      <c r="DF34" s="621"/>
      <c r="DG34" s="621"/>
      <c r="DH34" s="621"/>
      <c r="DI34" s="621"/>
      <c r="DJ34" s="621"/>
      <c r="DK34" s="622"/>
      <c r="DL34" s="626">
        <v>276677</v>
      </c>
      <c r="DM34" s="621"/>
      <c r="DN34" s="621"/>
      <c r="DO34" s="621"/>
      <c r="DP34" s="621"/>
      <c r="DQ34" s="621"/>
      <c r="DR34" s="621"/>
      <c r="DS34" s="621"/>
      <c r="DT34" s="621"/>
      <c r="DU34" s="621"/>
      <c r="DV34" s="622"/>
      <c r="DW34" s="643">
        <v>9.3000000000000007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120900</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669576</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11403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70921</v>
      </c>
      <c r="CS35" s="639"/>
      <c r="CT35" s="639"/>
      <c r="CU35" s="639"/>
      <c r="CV35" s="639"/>
      <c r="CW35" s="639"/>
      <c r="CX35" s="639"/>
      <c r="CY35" s="640"/>
      <c r="CZ35" s="623">
        <v>1.6</v>
      </c>
      <c r="DA35" s="641"/>
      <c r="DB35" s="641"/>
      <c r="DC35" s="642"/>
      <c r="DD35" s="626">
        <v>65557</v>
      </c>
      <c r="DE35" s="639"/>
      <c r="DF35" s="639"/>
      <c r="DG35" s="639"/>
      <c r="DH35" s="639"/>
      <c r="DI35" s="639"/>
      <c r="DJ35" s="639"/>
      <c r="DK35" s="640"/>
      <c r="DL35" s="626">
        <v>61496</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5087361</v>
      </c>
      <c r="S36" s="661"/>
      <c r="T36" s="661"/>
      <c r="U36" s="661"/>
      <c r="V36" s="661"/>
      <c r="W36" s="661"/>
      <c r="X36" s="661"/>
      <c r="Y36" s="664"/>
      <c r="Z36" s="665">
        <v>100</v>
      </c>
      <c r="AA36" s="665"/>
      <c r="AB36" s="665"/>
      <c r="AC36" s="665"/>
      <c r="AD36" s="666">
        <v>2850917</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358903</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11403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707761</v>
      </c>
      <c r="CS36" s="621"/>
      <c r="CT36" s="621"/>
      <c r="CU36" s="621"/>
      <c r="CV36" s="621"/>
      <c r="CW36" s="621"/>
      <c r="CX36" s="621"/>
      <c r="CY36" s="622"/>
      <c r="CZ36" s="623">
        <v>16</v>
      </c>
      <c r="DA36" s="641"/>
      <c r="DB36" s="641"/>
      <c r="DC36" s="642"/>
      <c r="DD36" s="626">
        <v>560568</v>
      </c>
      <c r="DE36" s="621"/>
      <c r="DF36" s="621"/>
      <c r="DG36" s="621"/>
      <c r="DH36" s="621"/>
      <c r="DI36" s="621"/>
      <c r="DJ36" s="621"/>
      <c r="DK36" s="622"/>
      <c r="DL36" s="626">
        <v>443275</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11164</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1181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248790</v>
      </c>
      <c r="CS37" s="639"/>
      <c r="CT37" s="639"/>
      <c r="CU37" s="639"/>
      <c r="CV37" s="639"/>
      <c r="CW37" s="639"/>
      <c r="CX37" s="639"/>
      <c r="CY37" s="640"/>
      <c r="CZ37" s="623">
        <v>5.6</v>
      </c>
      <c r="DA37" s="641"/>
      <c r="DB37" s="641"/>
      <c r="DC37" s="642"/>
      <c r="DD37" s="626">
        <v>245048</v>
      </c>
      <c r="DE37" s="639"/>
      <c r="DF37" s="639"/>
      <c r="DG37" s="639"/>
      <c r="DH37" s="639"/>
      <c r="DI37" s="639"/>
      <c r="DJ37" s="639"/>
      <c r="DK37" s="640"/>
      <c r="DL37" s="626">
        <v>238141</v>
      </c>
      <c r="DM37" s="639"/>
      <c r="DN37" s="639"/>
      <c r="DO37" s="639"/>
      <c r="DP37" s="639"/>
      <c r="DQ37" s="639"/>
      <c r="DR37" s="639"/>
      <c r="DS37" s="639"/>
      <c r="DT37" s="639"/>
      <c r="DU37" s="639"/>
      <c r="DV37" s="640"/>
      <c r="DW37" s="643">
        <v>8</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2914</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2056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658412</v>
      </c>
      <c r="CS38" s="621"/>
      <c r="CT38" s="621"/>
      <c r="CU38" s="621"/>
      <c r="CV38" s="621"/>
      <c r="CW38" s="621"/>
      <c r="CX38" s="621"/>
      <c r="CY38" s="622"/>
      <c r="CZ38" s="623">
        <v>14.9</v>
      </c>
      <c r="DA38" s="641"/>
      <c r="DB38" s="641"/>
      <c r="DC38" s="642"/>
      <c r="DD38" s="626">
        <v>604704</v>
      </c>
      <c r="DE38" s="621"/>
      <c r="DF38" s="621"/>
      <c r="DG38" s="621"/>
      <c r="DH38" s="621"/>
      <c r="DI38" s="621"/>
      <c r="DJ38" s="621"/>
      <c r="DK38" s="622"/>
      <c r="DL38" s="626">
        <v>564849</v>
      </c>
      <c r="DM38" s="621"/>
      <c r="DN38" s="621"/>
      <c r="DO38" s="621"/>
      <c r="DP38" s="621"/>
      <c r="DQ38" s="621"/>
      <c r="DR38" s="621"/>
      <c r="DS38" s="621"/>
      <c r="DT38" s="621"/>
      <c r="DU38" s="621"/>
      <c r="DV38" s="622"/>
      <c r="DW38" s="643">
        <v>19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83</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169270</v>
      </c>
      <c r="CS39" s="639"/>
      <c r="CT39" s="639"/>
      <c r="CU39" s="639"/>
      <c r="CV39" s="639"/>
      <c r="CW39" s="639"/>
      <c r="CX39" s="639"/>
      <c r="CY39" s="640"/>
      <c r="CZ39" s="623">
        <v>3.8</v>
      </c>
      <c r="DA39" s="641"/>
      <c r="DB39" s="641"/>
      <c r="DC39" s="642"/>
      <c r="DD39" s="626">
        <v>109038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68316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88203</v>
      </c>
      <c r="CS40" s="621"/>
      <c r="CT40" s="621"/>
      <c r="CU40" s="621"/>
      <c r="CV40" s="621"/>
      <c r="CW40" s="621"/>
      <c r="CX40" s="621"/>
      <c r="CY40" s="622"/>
      <c r="CZ40" s="623">
        <v>2</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228279</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670039</v>
      </c>
      <c r="CS42" s="621"/>
      <c r="CT42" s="621"/>
      <c r="CU42" s="621"/>
      <c r="CV42" s="621"/>
      <c r="CW42" s="621"/>
      <c r="CX42" s="621"/>
      <c r="CY42" s="622"/>
      <c r="CZ42" s="623">
        <v>15.1</v>
      </c>
      <c r="DA42" s="624"/>
      <c r="DB42" s="624"/>
      <c r="DC42" s="625"/>
      <c r="DD42" s="626">
        <v>389437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638874</v>
      </c>
      <c r="CS44" s="621"/>
      <c r="CT44" s="621"/>
      <c r="CU44" s="621"/>
      <c r="CV44" s="621"/>
      <c r="CW44" s="621"/>
      <c r="CX44" s="621"/>
      <c r="CY44" s="622"/>
      <c r="CZ44" s="623">
        <v>14.4</v>
      </c>
      <c r="DA44" s="624"/>
      <c r="DB44" s="624"/>
      <c r="DC44" s="625"/>
      <c r="DD44" s="626">
        <v>372234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180699</v>
      </c>
      <c r="CS45" s="639"/>
      <c r="CT45" s="639"/>
      <c r="CU45" s="639"/>
      <c r="CV45" s="639"/>
      <c r="CW45" s="639"/>
      <c r="CX45" s="639"/>
      <c r="CY45" s="640"/>
      <c r="CZ45" s="623">
        <v>4.0999999999999996</v>
      </c>
      <c r="DA45" s="641"/>
      <c r="DB45" s="641"/>
      <c r="DC45" s="642"/>
      <c r="DD45" s="626">
        <v>76738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458085</v>
      </c>
      <c r="CS46" s="621"/>
      <c r="CT46" s="621"/>
      <c r="CU46" s="621"/>
      <c r="CV46" s="621"/>
      <c r="CW46" s="621"/>
      <c r="CX46" s="621"/>
      <c r="CY46" s="622"/>
      <c r="CZ46" s="623">
        <v>10.3</v>
      </c>
      <c r="DA46" s="624"/>
      <c r="DB46" s="624"/>
      <c r="DC46" s="625"/>
      <c r="DD46" s="626">
        <v>295406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31165</v>
      </c>
      <c r="CS47" s="639"/>
      <c r="CT47" s="639"/>
      <c r="CU47" s="639"/>
      <c r="CV47" s="639"/>
      <c r="CW47" s="639"/>
      <c r="CX47" s="639"/>
      <c r="CY47" s="640"/>
      <c r="CZ47" s="623">
        <v>0.7</v>
      </c>
      <c r="DA47" s="641"/>
      <c r="DB47" s="641"/>
      <c r="DC47" s="642"/>
      <c r="DD47" s="626">
        <v>17203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4431760</v>
      </c>
      <c r="CS49" s="605"/>
      <c r="CT49" s="605"/>
      <c r="CU49" s="605"/>
      <c r="CV49" s="605"/>
      <c r="CW49" s="605"/>
      <c r="CX49" s="605"/>
      <c r="CY49" s="606"/>
      <c r="CZ49" s="607">
        <v>100</v>
      </c>
      <c r="DA49" s="608"/>
      <c r="DB49" s="608"/>
      <c r="DC49" s="609"/>
      <c r="DD49" s="610">
        <v>3271861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5034</v>
      </c>
      <c r="R7" s="1134"/>
      <c r="S7" s="1134"/>
      <c r="T7" s="1134"/>
      <c r="U7" s="1134"/>
      <c r="V7" s="1134">
        <v>4377</v>
      </c>
      <c r="W7" s="1134"/>
      <c r="X7" s="1134"/>
      <c r="Y7" s="1134"/>
      <c r="Z7" s="1134"/>
      <c r="AA7" s="1134">
        <v>657</v>
      </c>
      <c r="AB7" s="1134"/>
      <c r="AC7" s="1134"/>
      <c r="AD7" s="1134"/>
      <c r="AE7" s="1135"/>
      <c r="AF7" s="1136">
        <v>614</v>
      </c>
      <c r="AG7" s="1137"/>
      <c r="AH7" s="1137"/>
      <c r="AI7" s="1137"/>
      <c r="AJ7" s="1138"/>
      <c r="AK7" s="1120">
        <v>30</v>
      </c>
      <c r="AL7" s="1121"/>
      <c r="AM7" s="1121"/>
      <c r="AN7" s="1121"/>
      <c r="AO7" s="1121"/>
      <c r="AP7" s="1121">
        <v>2943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563</v>
      </c>
      <c r="BT7" s="1125"/>
      <c r="BU7" s="1125"/>
      <c r="BV7" s="1125"/>
      <c r="BW7" s="1125"/>
      <c r="BX7" s="1125"/>
      <c r="BY7" s="1125"/>
      <c r="BZ7" s="1125"/>
      <c r="CA7" s="1125"/>
      <c r="CB7" s="1125"/>
      <c r="CC7" s="1125"/>
      <c r="CD7" s="1125"/>
      <c r="CE7" s="1125"/>
      <c r="CF7" s="1125"/>
      <c r="CG7" s="1126"/>
      <c r="CH7" s="1117">
        <v>-2</v>
      </c>
      <c r="CI7" s="1118"/>
      <c r="CJ7" s="1118"/>
      <c r="CK7" s="1118"/>
      <c r="CL7" s="1119"/>
      <c r="CM7" s="1117">
        <v>131</v>
      </c>
      <c r="CN7" s="1118"/>
      <c r="CO7" s="1118"/>
      <c r="CP7" s="1118"/>
      <c r="CQ7" s="1119"/>
      <c r="CR7" s="1117">
        <v>3</v>
      </c>
      <c r="CS7" s="1118"/>
      <c r="CT7" s="1118"/>
      <c r="CU7" s="1118"/>
      <c r="CV7" s="1119"/>
      <c r="CW7" s="1117" t="s">
        <v>570</v>
      </c>
      <c r="CX7" s="1118"/>
      <c r="CY7" s="1118"/>
      <c r="CZ7" s="1118"/>
      <c r="DA7" s="1119"/>
      <c r="DB7" s="1117" t="s">
        <v>570</v>
      </c>
      <c r="DC7" s="1118"/>
      <c r="DD7" s="1118"/>
      <c r="DE7" s="1118"/>
      <c r="DF7" s="1119"/>
      <c r="DG7" s="1117" t="s">
        <v>570</v>
      </c>
      <c r="DH7" s="1118"/>
      <c r="DI7" s="1118"/>
      <c r="DJ7" s="1118"/>
      <c r="DK7" s="1119"/>
      <c r="DL7" s="1117" t="s">
        <v>570</v>
      </c>
      <c r="DM7" s="1118"/>
      <c r="DN7" s="1118"/>
      <c r="DO7" s="1118"/>
      <c r="DP7" s="1119"/>
      <c r="DQ7" s="1117" t="s">
        <v>570</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3</v>
      </c>
      <c r="R8" s="1073"/>
      <c r="S8" s="1073"/>
      <c r="T8" s="1073"/>
      <c r="U8" s="1073"/>
      <c r="V8" s="1073">
        <v>2</v>
      </c>
      <c r="W8" s="1073"/>
      <c r="X8" s="1073"/>
      <c r="Y8" s="1073"/>
      <c r="Z8" s="1073"/>
      <c r="AA8" s="1073">
        <v>0</v>
      </c>
      <c r="AB8" s="1073"/>
      <c r="AC8" s="1073"/>
      <c r="AD8" s="1073"/>
      <c r="AE8" s="1074"/>
      <c r="AF8" s="1048">
        <v>0</v>
      </c>
      <c r="AG8" s="1049"/>
      <c r="AH8" s="1049"/>
      <c r="AI8" s="1049"/>
      <c r="AJ8" s="1050"/>
      <c r="AK8" s="1115" t="s">
        <v>544</v>
      </c>
      <c r="AL8" s="1116"/>
      <c r="AM8" s="1116"/>
      <c r="AN8" s="1116"/>
      <c r="AO8" s="1116"/>
      <c r="AP8" s="1116">
        <v>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564</v>
      </c>
      <c r="BT8" s="1044"/>
      <c r="BU8" s="1044"/>
      <c r="BV8" s="1044"/>
      <c r="BW8" s="1044"/>
      <c r="BX8" s="1044"/>
      <c r="BY8" s="1044"/>
      <c r="BZ8" s="1044"/>
      <c r="CA8" s="1044"/>
      <c r="CB8" s="1044"/>
      <c r="CC8" s="1044"/>
      <c r="CD8" s="1044"/>
      <c r="CE8" s="1044"/>
      <c r="CF8" s="1044"/>
      <c r="CG8" s="1045"/>
      <c r="CH8" s="1018">
        <v>0</v>
      </c>
      <c r="CI8" s="1019"/>
      <c r="CJ8" s="1019"/>
      <c r="CK8" s="1019"/>
      <c r="CL8" s="1020"/>
      <c r="CM8" s="1018">
        <v>91</v>
      </c>
      <c r="CN8" s="1019"/>
      <c r="CO8" s="1019"/>
      <c r="CP8" s="1019"/>
      <c r="CQ8" s="1020"/>
      <c r="CR8" s="1018">
        <v>41</v>
      </c>
      <c r="CS8" s="1019"/>
      <c r="CT8" s="1019"/>
      <c r="CU8" s="1019"/>
      <c r="CV8" s="1020"/>
      <c r="CW8" s="1018" t="s">
        <v>572</v>
      </c>
      <c r="CX8" s="1019"/>
      <c r="CY8" s="1019"/>
      <c r="CZ8" s="1019"/>
      <c r="DA8" s="1020"/>
      <c r="DB8" s="1018" t="s">
        <v>570</v>
      </c>
      <c r="DC8" s="1019"/>
      <c r="DD8" s="1019"/>
      <c r="DE8" s="1019"/>
      <c r="DF8" s="1020"/>
      <c r="DG8" s="1018" t="s">
        <v>570</v>
      </c>
      <c r="DH8" s="1019"/>
      <c r="DI8" s="1019"/>
      <c r="DJ8" s="1019"/>
      <c r="DK8" s="1020"/>
      <c r="DL8" s="1018" t="s">
        <v>570</v>
      </c>
      <c r="DM8" s="1019"/>
      <c r="DN8" s="1019"/>
      <c r="DO8" s="1019"/>
      <c r="DP8" s="1020"/>
      <c r="DQ8" s="1018" t="s">
        <v>570</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47</v>
      </c>
      <c r="R9" s="1073"/>
      <c r="S9" s="1073"/>
      <c r="T9" s="1073"/>
      <c r="U9" s="1073"/>
      <c r="V9" s="1073">
        <v>45</v>
      </c>
      <c r="W9" s="1073"/>
      <c r="X9" s="1073"/>
      <c r="Y9" s="1073"/>
      <c r="Z9" s="1073"/>
      <c r="AA9" s="1073">
        <v>3</v>
      </c>
      <c r="AB9" s="1073"/>
      <c r="AC9" s="1073"/>
      <c r="AD9" s="1073"/>
      <c r="AE9" s="1074"/>
      <c r="AF9" s="1048">
        <v>3</v>
      </c>
      <c r="AG9" s="1049"/>
      <c r="AH9" s="1049"/>
      <c r="AI9" s="1049"/>
      <c r="AJ9" s="1050"/>
      <c r="AK9" s="1115" t="s">
        <v>544</v>
      </c>
      <c r="AL9" s="1116"/>
      <c r="AM9" s="1116"/>
      <c r="AN9" s="1116"/>
      <c r="AO9" s="1116"/>
      <c r="AP9" s="1116" t="s">
        <v>544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565</v>
      </c>
      <c r="BT9" s="1044"/>
      <c r="BU9" s="1044"/>
      <c r="BV9" s="1044"/>
      <c r="BW9" s="1044"/>
      <c r="BX9" s="1044"/>
      <c r="BY9" s="1044"/>
      <c r="BZ9" s="1044"/>
      <c r="CA9" s="1044"/>
      <c r="CB9" s="1044"/>
      <c r="CC9" s="1044"/>
      <c r="CD9" s="1044"/>
      <c r="CE9" s="1044"/>
      <c r="CF9" s="1044"/>
      <c r="CG9" s="1045"/>
      <c r="CH9" s="1018">
        <v>2</v>
      </c>
      <c r="CI9" s="1019"/>
      <c r="CJ9" s="1019"/>
      <c r="CK9" s="1019"/>
      <c r="CL9" s="1020"/>
      <c r="CM9" s="1018">
        <v>15</v>
      </c>
      <c r="CN9" s="1019"/>
      <c r="CO9" s="1019"/>
      <c r="CP9" s="1019"/>
      <c r="CQ9" s="1020"/>
      <c r="CR9" s="1018">
        <v>6</v>
      </c>
      <c r="CS9" s="1019"/>
      <c r="CT9" s="1019"/>
      <c r="CU9" s="1019"/>
      <c r="CV9" s="1020"/>
      <c r="CW9" s="1018">
        <v>0</v>
      </c>
      <c r="CX9" s="1019"/>
      <c r="CY9" s="1019"/>
      <c r="CZ9" s="1019"/>
      <c r="DA9" s="1020"/>
      <c r="DB9" s="1018" t="s">
        <v>570</v>
      </c>
      <c r="DC9" s="1019"/>
      <c r="DD9" s="1019"/>
      <c r="DE9" s="1019"/>
      <c r="DF9" s="1020"/>
      <c r="DG9" s="1018" t="s">
        <v>570</v>
      </c>
      <c r="DH9" s="1019"/>
      <c r="DI9" s="1019"/>
      <c r="DJ9" s="1019"/>
      <c r="DK9" s="1020"/>
      <c r="DL9" s="1018" t="s">
        <v>570</v>
      </c>
      <c r="DM9" s="1019"/>
      <c r="DN9" s="1019"/>
      <c r="DO9" s="1019"/>
      <c r="DP9" s="1020"/>
      <c r="DQ9" s="1018" t="s">
        <v>570</v>
      </c>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4</v>
      </c>
      <c r="R10" s="1073"/>
      <c r="S10" s="1073"/>
      <c r="T10" s="1073"/>
      <c r="U10" s="1073"/>
      <c r="V10" s="1073">
        <v>7</v>
      </c>
      <c r="W10" s="1073"/>
      <c r="X10" s="1073"/>
      <c r="Y10" s="1073"/>
      <c r="Z10" s="1073"/>
      <c r="AA10" s="1073">
        <v>-4</v>
      </c>
      <c r="AB10" s="1073"/>
      <c r="AC10" s="1073"/>
      <c r="AD10" s="1073"/>
      <c r="AE10" s="1074"/>
      <c r="AF10" s="1048">
        <v>-4</v>
      </c>
      <c r="AG10" s="1049"/>
      <c r="AH10" s="1049"/>
      <c r="AI10" s="1049"/>
      <c r="AJ10" s="1050"/>
      <c r="AK10" s="1115">
        <v>4</v>
      </c>
      <c r="AL10" s="1116"/>
      <c r="AM10" s="1116"/>
      <c r="AN10" s="1116"/>
      <c r="AO10" s="1116"/>
      <c r="AP10" s="1116" t="s">
        <v>544</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372</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097">
        <v>5087</v>
      </c>
      <c r="R23" s="1098"/>
      <c r="S23" s="1098"/>
      <c r="T23" s="1098"/>
      <c r="U23" s="1098"/>
      <c r="V23" s="1098">
        <v>4432</v>
      </c>
      <c r="W23" s="1098"/>
      <c r="X23" s="1098"/>
      <c r="Y23" s="1098"/>
      <c r="Z23" s="1098"/>
      <c r="AA23" s="1098">
        <v>656</v>
      </c>
      <c r="AB23" s="1098"/>
      <c r="AC23" s="1098"/>
      <c r="AD23" s="1098"/>
      <c r="AE23" s="1099"/>
      <c r="AF23" s="1100">
        <v>614</v>
      </c>
      <c r="AG23" s="1098"/>
      <c r="AH23" s="1098"/>
      <c r="AI23" s="1098"/>
      <c r="AJ23" s="1101"/>
      <c r="AK23" s="1102"/>
      <c r="AL23" s="1103"/>
      <c r="AM23" s="1103"/>
      <c r="AN23" s="1103"/>
      <c r="AO23" s="1103"/>
      <c r="AP23" s="1098">
        <v>2945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377</v>
      </c>
      <c r="R26" s="1031"/>
      <c r="S26" s="1031"/>
      <c r="T26" s="1031"/>
      <c r="U26" s="1032"/>
      <c r="V26" s="1030" t="s">
        <v>378</v>
      </c>
      <c r="W26" s="1031"/>
      <c r="X26" s="1031"/>
      <c r="Y26" s="1031"/>
      <c r="Z26" s="1032"/>
      <c r="AA26" s="1030" t="s">
        <v>379</v>
      </c>
      <c r="AB26" s="1031"/>
      <c r="AC26" s="1031"/>
      <c r="AD26" s="1031"/>
      <c r="AE26" s="1031"/>
      <c r="AF26" s="1088" t="s">
        <v>380</v>
      </c>
      <c r="AG26" s="1037"/>
      <c r="AH26" s="1037"/>
      <c r="AI26" s="1037"/>
      <c r="AJ26" s="1089"/>
      <c r="AK26" s="1031" t="s">
        <v>381</v>
      </c>
      <c r="AL26" s="1031"/>
      <c r="AM26" s="1031"/>
      <c r="AN26" s="1031"/>
      <c r="AO26" s="1032"/>
      <c r="AP26" s="1030" t="s">
        <v>382</v>
      </c>
      <c r="AQ26" s="1031"/>
      <c r="AR26" s="1031"/>
      <c r="AS26" s="1031"/>
      <c r="AT26" s="1032"/>
      <c r="AU26" s="1030" t="s">
        <v>383</v>
      </c>
      <c r="AV26" s="1031"/>
      <c r="AW26" s="1031"/>
      <c r="AX26" s="1031"/>
      <c r="AY26" s="1032"/>
      <c r="AZ26" s="1030" t="s">
        <v>384</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385</v>
      </c>
      <c r="C28" s="1080"/>
      <c r="D28" s="1080"/>
      <c r="E28" s="1080"/>
      <c r="F28" s="1080"/>
      <c r="G28" s="1080"/>
      <c r="H28" s="1080"/>
      <c r="I28" s="1080"/>
      <c r="J28" s="1080"/>
      <c r="K28" s="1080"/>
      <c r="L28" s="1080"/>
      <c r="M28" s="1080"/>
      <c r="N28" s="1080"/>
      <c r="O28" s="1080"/>
      <c r="P28" s="1081"/>
      <c r="Q28" s="1082">
        <v>1015</v>
      </c>
      <c r="R28" s="1083"/>
      <c r="S28" s="1083"/>
      <c r="T28" s="1083"/>
      <c r="U28" s="1083"/>
      <c r="V28" s="1083">
        <v>1003</v>
      </c>
      <c r="W28" s="1083"/>
      <c r="X28" s="1083"/>
      <c r="Y28" s="1083"/>
      <c r="Z28" s="1083"/>
      <c r="AA28" s="1083">
        <v>11</v>
      </c>
      <c r="AB28" s="1083"/>
      <c r="AC28" s="1083"/>
      <c r="AD28" s="1083"/>
      <c r="AE28" s="1084"/>
      <c r="AF28" s="1085">
        <v>11</v>
      </c>
      <c r="AG28" s="1083"/>
      <c r="AH28" s="1083"/>
      <c r="AI28" s="1083"/>
      <c r="AJ28" s="1086"/>
      <c r="AK28" s="1087">
        <v>57</v>
      </c>
      <c r="AL28" s="1075"/>
      <c r="AM28" s="1075"/>
      <c r="AN28" s="1075"/>
      <c r="AO28" s="1075"/>
      <c r="AP28" s="1075" t="s">
        <v>544</v>
      </c>
      <c r="AQ28" s="1075"/>
      <c r="AR28" s="1075"/>
      <c r="AS28" s="1075"/>
      <c r="AT28" s="1075"/>
      <c r="AU28" s="1075" t="s">
        <v>567</v>
      </c>
      <c r="AV28" s="1075"/>
      <c r="AW28" s="1075"/>
      <c r="AX28" s="1075"/>
      <c r="AY28" s="1075"/>
      <c r="AZ28" s="1076" t="s">
        <v>544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386</v>
      </c>
      <c r="C29" s="1067"/>
      <c r="D29" s="1067"/>
      <c r="E29" s="1067"/>
      <c r="F29" s="1067"/>
      <c r="G29" s="1067"/>
      <c r="H29" s="1067"/>
      <c r="I29" s="1067"/>
      <c r="J29" s="1067"/>
      <c r="K29" s="1067"/>
      <c r="L29" s="1067"/>
      <c r="M29" s="1067"/>
      <c r="N29" s="1067"/>
      <c r="O29" s="1067"/>
      <c r="P29" s="1068"/>
      <c r="Q29" s="1072">
        <v>862</v>
      </c>
      <c r="R29" s="1073"/>
      <c r="S29" s="1073"/>
      <c r="T29" s="1073"/>
      <c r="U29" s="1073"/>
      <c r="V29" s="1073">
        <v>825</v>
      </c>
      <c r="W29" s="1073"/>
      <c r="X29" s="1073"/>
      <c r="Y29" s="1073"/>
      <c r="Z29" s="1073"/>
      <c r="AA29" s="1073">
        <v>37</v>
      </c>
      <c r="AB29" s="1073"/>
      <c r="AC29" s="1073"/>
      <c r="AD29" s="1073"/>
      <c r="AE29" s="1074"/>
      <c r="AF29" s="1048">
        <v>37</v>
      </c>
      <c r="AG29" s="1049"/>
      <c r="AH29" s="1049"/>
      <c r="AI29" s="1049"/>
      <c r="AJ29" s="1050"/>
      <c r="AK29" s="1009">
        <v>112</v>
      </c>
      <c r="AL29" s="1000"/>
      <c r="AM29" s="1000"/>
      <c r="AN29" s="1000"/>
      <c r="AO29" s="1000"/>
      <c r="AP29" s="1000" t="s">
        <v>544</v>
      </c>
      <c r="AQ29" s="1000"/>
      <c r="AR29" s="1000"/>
      <c r="AS29" s="1000"/>
      <c r="AT29" s="1000"/>
      <c r="AU29" s="1000" t="s">
        <v>567</v>
      </c>
      <c r="AV29" s="1000"/>
      <c r="AW29" s="1000"/>
      <c r="AX29" s="1000"/>
      <c r="AY29" s="1000"/>
      <c r="AZ29" s="1071" t="s">
        <v>568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387</v>
      </c>
      <c r="C30" s="1067"/>
      <c r="D30" s="1067"/>
      <c r="E30" s="1067"/>
      <c r="F30" s="1067"/>
      <c r="G30" s="1067"/>
      <c r="H30" s="1067"/>
      <c r="I30" s="1067"/>
      <c r="J30" s="1067"/>
      <c r="K30" s="1067"/>
      <c r="L30" s="1067"/>
      <c r="M30" s="1067"/>
      <c r="N30" s="1067"/>
      <c r="O30" s="1067"/>
      <c r="P30" s="1068"/>
      <c r="Q30" s="1072">
        <v>160</v>
      </c>
      <c r="R30" s="1073"/>
      <c r="S30" s="1073"/>
      <c r="T30" s="1073"/>
      <c r="U30" s="1073"/>
      <c r="V30" s="1073">
        <v>159</v>
      </c>
      <c r="W30" s="1073"/>
      <c r="X30" s="1073"/>
      <c r="Y30" s="1073"/>
      <c r="Z30" s="1073"/>
      <c r="AA30" s="1073">
        <v>0</v>
      </c>
      <c r="AB30" s="1073"/>
      <c r="AC30" s="1073"/>
      <c r="AD30" s="1073"/>
      <c r="AE30" s="1074"/>
      <c r="AF30" s="1048">
        <v>0</v>
      </c>
      <c r="AG30" s="1049"/>
      <c r="AH30" s="1049"/>
      <c r="AI30" s="1049"/>
      <c r="AJ30" s="1050"/>
      <c r="AK30" s="1009">
        <v>27</v>
      </c>
      <c r="AL30" s="1000"/>
      <c r="AM30" s="1000"/>
      <c r="AN30" s="1000"/>
      <c r="AO30" s="1000"/>
      <c r="AP30" s="1000" t="s">
        <v>566</v>
      </c>
      <c r="AQ30" s="1000"/>
      <c r="AR30" s="1000"/>
      <c r="AS30" s="1000"/>
      <c r="AT30" s="1000"/>
      <c r="AU30" s="1000" t="s">
        <v>544</v>
      </c>
      <c r="AV30" s="1000"/>
      <c r="AW30" s="1000"/>
      <c r="AX30" s="1000"/>
      <c r="AY30" s="1000"/>
      <c r="AZ30" s="1071" t="s">
        <v>569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388</v>
      </c>
      <c r="C31" s="1067"/>
      <c r="D31" s="1067"/>
      <c r="E31" s="1067"/>
      <c r="F31" s="1067"/>
      <c r="G31" s="1067"/>
      <c r="H31" s="1067"/>
      <c r="I31" s="1067"/>
      <c r="J31" s="1067"/>
      <c r="K31" s="1067"/>
      <c r="L31" s="1067"/>
      <c r="M31" s="1067"/>
      <c r="N31" s="1067"/>
      <c r="O31" s="1067"/>
      <c r="P31" s="1068"/>
      <c r="Q31" s="1072">
        <v>296</v>
      </c>
      <c r="R31" s="1073"/>
      <c r="S31" s="1073"/>
      <c r="T31" s="1073"/>
      <c r="U31" s="1073"/>
      <c r="V31" s="1073">
        <v>252</v>
      </c>
      <c r="W31" s="1073"/>
      <c r="X31" s="1073"/>
      <c r="Y31" s="1073"/>
      <c r="Z31" s="1073"/>
      <c r="AA31" s="1073">
        <v>43</v>
      </c>
      <c r="AB31" s="1073"/>
      <c r="AC31" s="1073"/>
      <c r="AD31" s="1073"/>
      <c r="AE31" s="1074"/>
      <c r="AF31" s="1048">
        <v>665</v>
      </c>
      <c r="AG31" s="1049"/>
      <c r="AH31" s="1049"/>
      <c r="AI31" s="1049"/>
      <c r="AJ31" s="1050"/>
      <c r="AK31" s="1009">
        <v>11</v>
      </c>
      <c r="AL31" s="1000"/>
      <c r="AM31" s="1000"/>
      <c r="AN31" s="1000"/>
      <c r="AO31" s="1000"/>
      <c r="AP31" s="1000">
        <v>546</v>
      </c>
      <c r="AQ31" s="1000"/>
      <c r="AR31" s="1000"/>
      <c r="AS31" s="1000"/>
      <c r="AT31" s="1000"/>
      <c r="AU31" s="1000">
        <v>85</v>
      </c>
      <c r="AV31" s="1000"/>
      <c r="AW31" s="1000"/>
      <c r="AX31" s="1000"/>
      <c r="AY31" s="1000"/>
      <c r="AZ31" s="1071" t="s">
        <v>544</v>
      </c>
      <c r="BA31" s="1071"/>
      <c r="BB31" s="1071"/>
      <c r="BC31" s="1071"/>
      <c r="BD31" s="1071"/>
      <c r="BE31" s="1061" t="s">
        <v>389</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390</v>
      </c>
      <c r="C32" s="1067"/>
      <c r="D32" s="1067"/>
      <c r="E32" s="1067"/>
      <c r="F32" s="1067"/>
      <c r="G32" s="1067"/>
      <c r="H32" s="1067"/>
      <c r="I32" s="1067"/>
      <c r="J32" s="1067"/>
      <c r="K32" s="1067"/>
      <c r="L32" s="1067"/>
      <c r="M32" s="1067"/>
      <c r="N32" s="1067"/>
      <c r="O32" s="1067"/>
      <c r="P32" s="1068"/>
      <c r="Q32" s="1072">
        <v>268</v>
      </c>
      <c r="R32" s="1073"/>
      <c r="S32" s="1073"/>
      <c r="T32" s="1073"/>
      <c r="U32" s="1073"/>
      <c r="V32" s="1073">
        <v>391</v>
      </c>
      <c r="W32" s="1073"/>
      <c r="X32" s="1073"/>
      <c r="Y32" s="1073"/>
      <c r="Z32" s="1073"/>
      <c r="AA32" s="1073">
        <v>-123</v>
      </c>
      <c r="AB32" s="1073"/>
      <c r="AC32" s="1073"/>
      <c r="AD32" s="1073"/>
      <c r="AE32" s="1074"/>
      <c r="AF32" s="1048">
        <v>310</v>
      </c>
      <c r="AG32" s="1049"/>
      <c r="AH32" s="1049"/>
      <c r="AI32" s="1049"/>
      <c r="AJ32" s="1050"/>
      <c r="AK32" s="1009" t="s">
        <v>570</v>
      </c>
      <c r="AL32" s="1000"/>
      <c r="AM32" s="1000"/>
      <c r="AN32" s="1000"/>
      <c r="AO32" s="1000"/>
      <c r="AP32" s="1000" t="s">
        <v>570</v>
      </c>
      <c r="AQ32" s="1000"/>
      <c r="AR32" s="1000"/>
      <c r="AS32" s="1000"/>
      <c r="AT32" s="1000"/>
      <c r="AU32" s="1000" t="s">
        <v>570</v>
      </c>
      <c r="AV32" s="1000"/>
      <c r="AW32" s="1000"/>
      <c r="AX32" s="1000"/>
      <c r="AY32" s="1000"/>
      <c r="AZ32" s="1071" t="s">
        <v>544</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391</v>
      </c>
      <c r="C33" s="1067"/>
      <c r="D33" s="1067"/>
      <c r="E33" s="1067"/>
      <c r="F33" s="1067"/>
      <c r="G33" s="1067"/>
      <c r="H33" s="1067"/>
      <c r="I33" s="1067"/>
      <c r="J33" s="1067"/>
      <c r="K33" s="1067"/>
      <c r="L33" s="1067"/>
      <c r="M33" s="1067"/>
      <c r="N33" s="1067"/>
      <c r="O33" s="1067"/>
      <c r="P33" s="1068"/>
      <c r="Q33" s="1072">
        <v>471</v>
      </c>
      <c r="R33" s="1073"/>
      <c r="S33" s="1073"/>
      <c r="T33" s="1073"/>
      <c r="U33" s="1073"/>
      <c r="V33" s="1073">
        <v>469</v>
      </c>
      <c r="W33" s="1073"/>
      <c r="X33" s="1073"/>
      <c r="Y33" s="1073"/>
      <c r="Z33" s="1073"/>
      <c r="AA33" s="1073">
        <v>2</v>
      </c>
      <c r="AB33" s="1073"/>
      <c r="AC33" s="1073"/>
      <c r="AD33" s="1073"/>
      <c r="AE33" s="1074"/>
      <c r="AF33" s="1048">
        <v>3</v>
      </c>
      <c r="AG33" s="1049"/>
      <c r="AH33" s="1049"/>
      <c r="AI33" s="1049"/>
      <c r="AJ33" s="1050"/>
      <c r="AK33" s="1009">
        <v>264</v>
      </c>
      <c r="AL33" s="1000"/>
      <c r="AM33" s="1000"/>
      <c r="AN33" s="1000"/>
      <c r="AO33" s="1000"/>
      <c r="AP33" s="1000">
        <v>2057</v>
      </c>
      <c r="AQ33" s="1000"/>
      <c r="AR33" s="1000"/>
      <c r="AS33" s="1000"/>
      <c r="AT33" s="1000"/>
      <c r="AU33" s="1000">
        <v>1901</v>
      </c>
      <c r="AV33" s="1000"/>
      <c r="AW33" s="1000"/>
      <c r="AX33" s="1000"/>
      <c r="AY33" s="1000"/>
      <c r="AZ33" s="1071" t="s">
        <v>544</v>
      </c>
      <c r="BA33" s="1071"/>
      <c r="BB33" s="1071"/>
      <c r="BC33" s="1071"/>
      <c r="BD33" s="1071"/>
      <c r="BE33" s="1061" t="s">
        <v>392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373</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1026</v>
      </c>
      <c r="AG63" s="988"/>
      <c r="AH63" s="988"/>
      <c r="AI63" s="988"/>
      <c r="AJ63" s="1059"/>
      <c r="AK63" s="1060"/>
      <c r="AL63" s="992"/>
      <c r="AM63" s="992"/>
      <c r="AN63" s="992"/>
      <c r="AO63" s="992"/>
      <c r="AP63" s="988">
        <v>2603</v>
      </c>
      <c r="AQ63" s="988"/>
      <c r="AR63" s="988"/>
      <c r="AS63" s="988"/>
      <c r="AT63" s="988"/>
      <c r="AU63" s="988">
        <v>1986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377</v>
      </c>
      <c r="R66" s="1031"/>
      <c r="S66" s="1031"/>
      <c r="T66" s="1031"/>
      <c r="U66" s="1032"/>
      <c r="V66" s="1030" t="s">
        <v>378</v>
      </c>
      <c r="W66" s="1031"/>
      <c r="X66" s="1031"/>
      <c r="Y66" s="1031"/>
      <c r="Z66" s="1032"/>
      <c r="AA66" s="1030" t="s">
        <v>379</v>
      </c>
      <c r="AB66" s="1031"/>
      <c r="AC66" s="1031"/>
      <c r="AD66" s="1031"/>
      <c r="AE66" s="1032"/>
      <c r="AF66" s="1036" t="s">
        <v>380</v>
      </c>
      <c r="AG66" s="1037"/>
      <c r="AH66" s="1037"/>
      <c r="AI66" s="1037"/>
      <c r="AJ66" s="1038"/>
      <c r="AK66" s="1030" t="s">
        <v>381</v>
      </c>
      <c r="AL66" s="1025"/>
      <c r="AM66" s="1025"/>
      <c r="AN66" s="1025"/>
      <c r="AO66" s="1026"/>
      <c r="AP66" s="1030" t="s">
        <v>382</v>
      </c>
      <c r="AQ66" s="1031"/>
      <c r="AR66" s="1031"/>
      <c r="AS66" s="1031"/>
      <c r="AT66" s="1032"/>
      <c r="AU66" s="1030" t="s">
        <v>397</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v>2</v>
      </c>
      <c r="AG68" s="1011"/>
      <c r="AH68" s="1011"/>
      <c r="AI68" s="1011"/>
      <c r="AJ68" s="1011"/>
      <c r="AK68" s="1011" t="s">
        <v>571</v>
      </c>
      <c r="AL68" s="1011"/>
      <c r="AM68" s="1011"/>
      <c r="AN68" s="1011"/>
      <c r="AO68" s="1011"/>
      <c r="AP68" s="1011" t="s">
        <v>571</v>
      </c>
      <c r="AQ68" s="1011"/>
      <c r="AR68" s="1011"/>
      <c r="AS68" s="1011"/>
      <c r="AT68" s="1011"/>
      <c r="AU68" s="1011" t="s">
        <v>571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v>3</v>
      </c>
      <c r="AG69" s="1000"/>
      <c r="AH69" s="1000"/>
      <c r="AI69" s="1000"/>
      <c r="AJ69" s="1000"/>
      <c r="AK69" s="1000" t="s">
        <v>571</v>
      </c>
      <c r="AL69" s="1000"/>
      <c r="AM69" s="1000"/>
      <c r="AN69" s="1000"/>
      <c r="AO69" s="1000"/>
      <c r="AP69" s="1000">
        <v>574</v>
      </c>
      <c r="AQ69" s="1000"/>
      <c r="AR69" s="1000"/>
      <c r="AS69" s="1000"/>
      <c r="AT69" s="1000"/>
      <c r="AU69" s="1000">
        <v>29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v>4</v>
      </c>
      <c r="AG70" s="1000"/>
      <c r="AH70" s="1000"/>
      <c r="AI70" s="1000"/>
      <c r="AJ70" s="1000"/>
      <c r="AK70" s="1000" t="s">
        <v>571</v>
      </c>
      <c r="AL70" s="1000"/>
      <c r="AM70" s="1000"/>
      <c r="AN70" s="1000"/>
      <c r="AO70" s="1000"/>
      <c r="AP70" s="1000" t="s">
        <v>571</v>
      </c>
      <c r="AQ70" s="1000"/>
      <c r="AR70" s="1000"/>
      <c r="AS70" s="1000"/>
      <c r="AT70" s="1000"/>
      <c r="AU70" s="1000" t="s">
        <v>571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v>0</v>
      </c>
      <c r="AG71" s="1000"/>
      <c r="AH71" s="1000"/>
      <c r="AI71" s="1000"/>
      <c r="AJ71" s="1000"/>
      <c r="AK71" s="1000"/>
      <c r="AL71" s="1000"/>
      <c r="AM71" s="1000"/>
      <c r="AN71" s="1000"/>
      <c r="AO71" s="1000"/>
      <c r="AP71" s="1000">
        <v>87</v>
      </c>
      <c r="AQ71" s="1000"/>
      <c r="AR71" s="1000"/>
      <c r="AS71" s="1000"/>
      <c r="AT71" s="1000"/>
      <c r="AU71" s="1000">
        <v>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v>1</v>
      </c>
      <c r="AG72" s="1000"/>
      <c r="AH72" s="1000"/>
      <c r="AI72" s="1000"/>
      <c r="AJ72" s="1000"/>
      <c r="AK72" s="1000" t="s">
        <v>571</v>
      </c>
      <c r="AL72" s="1000"/>
      <c r="AM72" s="1000"/>
      <c r="AN72" s="1000"/>
      <c r="AO72" s="1000"/>
      <c r="AP72" s="1000" t="s">
        <v>571</v>
      </c>
      <c r="AQ72" s="1000"/>
      <c r="AR72" s="1000"/>
      <c r="AS72" s="1000"/>
      <c r="AT72" s="1000"/>
      <c r="AU72" s="1000" t="s">
        <v>571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v>1</v>
      </c>
      <c r="AG73" s="1000"/>
      <c r="AH73" s="1000"/>
      <c r="AI73" s="1000"/>
      <c r="AJ73" s="1000"/>
      <c r="AK73" s="1000" t="s">
        <v>571</v>
      </c>
      <c r="AL73" s="1000"/>
      <c r="AM73" s="1000"/>
      <c r="AN73" s="1000"/>
      <c r="AO73" s="1000"/>
      <c r="AP73" s="1000" t="s">
        <v>571</v>
      </c>
      <c r="AQ73" s="1000"/>
      <c r="AR73" s="1000"/>
      <c r="AS73" s="1000"/>
      <c r="AT73" s="1000"/>
      <c r="AU73" s="1000" t="s">
        <v>571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v>18</v>
      </c>
      <c r="AG74" s="1000"/>
      <c r="AH74" s="1000"/>
      <c r="AI74" s="1000"/>
      <c r="AJ74" s="1000"/>
      <c r="AK74" s="1000" t="s">
        <v>571</v>
      </c>
      <c r="AL74" s="1000"/>
      <c r="AM74" s="1000"/>
      <c r="AN74" s="1000"/>
      <c r="AO74" s="1000"/>
      <c r="AP74" s="1000" t="s">
        <v>571</v>
      </c>
      <c r="AQ74" s="1000"/>
      <c r="AR74" s="1000"/>
      <c r="AS74" s="1000"/>
      <c r="AT74" s="1000"/>
      <c r="AU74" s="1000" t="s">
        <v>571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v>20</v>
      </c>
      <c r="AG75" s="1008"/>
      <c r="AH75" s="1008"/>
      <c r="AI75" s="1008"/>
      <c r="AJ75" s="1009"/>
      <c r="AK75" s="1010" t="s">
        <v>571</v>
      </c>
      <c r="AL75" s="1008"/>
      <c r="AM75" s="1008"/>
      <c r="AN75" s="1008"/>
      <c r="AO75" s="1009"/>
      <c r="AP75" s="1010" t="s">
        <v>571</v>
      </c>
      <c r="AQ75" s="1008"/>
      <c r="AR75" s="1008"/>
      <c r="AS75" s="1008"/>
      <c r="AT75" s="1009"/>
      <c r="AU75" s="1010" t="s">
        <v>571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v>14</v>
      </c>
      <c r="AG76" s="1008"/>
      <c r="AH76" s="1008"/>
      <c r="AI76" s="1008"/>
      <c r="AJ76" s="1009"/>
      <c r="AK76" s="1010"/>
      <c r="AL76" s="1008"/>
      <c r="AM76" s="1008"/>
      <c r="AN76" s="1008"/>
      <c r="AO76" s="1009"/>
      <c r="AP76" s="1010">
        <v>916</v>
      </c>
      <c r="AQ76" s="1008"/>
      <c r="AR76" s="1008"/>
      <c r="AS76" s="1008"/>
      <c r="AT76" s="1009"/>
      <c r="AU76" s="1010">
        <v>391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554</v>
      </c>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v>23</v>
      </c>
      <c r="AG77" s="1008"/>
      <c r="AH77" s="1008"/>
      <c r="AI77" s="1008"/>
      <c r="AJ77" s="1009"/>
      <c r="AK77" s="1010" t="s">
        <v>571</v>
      </c>
      <c r="AL77" s="1008"/>
      <c r="AM77" s="1008"/>
      <c r="AN77" s="1008"/>
      <c r="AO77" s="1009"/>
      <c r="AP77" s="1010">
        <v>261</v>
      </c>
      <c r="AQ77" s="1008"/>
      <c r="AR77" s="1008"/>
      <c r="AS77" s="1008"/>
      <c r="AT77" s="1009"/>
      <c r="AU77" s="1010">
        <v>30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555</v>
      </c>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v>58</v>
      </c>
      <c r="AG78" s="1000"/>
      <c r="AH78" s="1000"/>
      <c r="AI78" s="1000"/>
      <c r="AJ78" s="1000"/>
      <c r="AK78" s="1000"/>
      <c r="AL78" s="1000"/>
      <c r="AM78" s="1000"/>
      <c r="AN78" s="1000"/>
      <c r="AO78" s="1000"/>
      <c r="AP78" s="1000" t="s">
        <v>571</v>
      </c>
      <c r="AQ78" s="1000"/>
      <c r="AR78" s="1000"/>
      <c r="AS78" s="1000"/>
      <c r="AT78" s="1000"/>
      <c r="AU78" s="1000" t="s">
        <v>571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556</v>
      </c>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v>12765</v>
      </c>
      <c r="AG79" s="1000"/>
      <c r="AH79" s="1000"/>
      <c r="AI79" s="1000"/>
      <c r="AJ79" s="1000"/>
      <c r="AK79" s="1000"/>
      <c r="AL79" s="1000"/>
      <c r="AM79" s="1000"/>
      <c r="AN79" s="1000"/>
      <c r="AO79" s="1000"/>
      <c r="AP79" s="1000" t="s">
        <v>571</v>
      </c>
      <c r="AQ79" s="1000"/>
      <c r="AR79" s="1000"/>
      <c r="AS79" s="1000"/>
      <c r="AT79" s="1000"/>
      <c r="AU79" s="1000" t="s">
        <v>571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557</v>
      </c>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v>5</v>
      </c>
      <c r="AG80" s="1000"/>
      <c r="AH80" s="1000"/>
      <c r="AI80" s="1000"/>
      <c r="AJ80" s="1000"/>
      <c r="AK80" s="1000" t="s">
        <v>571</v>
      </c>
      <c r="AL80" s="1000"/>
      <c r="AM80" s="1000"/>
      <c r="AN80" s="1000"/>
      <c r="AO80" s="1000"/>
      <c r="AP80" s="1000" t="s">
        <v>571</v>
      </c>
      <c r="AQ80" s="1000"/>
      <c r="AR80" s="1000"/>
      <c r="AS80" s="1000"/>
      <c r="AT80" s="1000"/>
      <c r="AU80" s="1000" t="s">
        <v>571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558</v>
      </c>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v>737</v>
      </c>
      <c r="AG81" s="1000"/>
      <c r="AH81" s="1000"/>
      <c r="AI81" s="1000"/>
      <c r="AJ81" s="1000"/>
      <c r="AK81" s="1000"/>
      <c r="AL81" s="1000"/>
      <c r="AM81" s="1000"/>
      <c r="AN81" s="1000"/>
      <c r="AO81" s="1000"/>
      <c r="AP81" s="1000" t="s">
        <v>571</v>
      </c>
      <c r="AQ81" s="1000"/>
      <c r="AR81" s="1000"/>
      <c r="AS81" s="1000"/>
      <c r="AT81" s="1000"/>
      <c r="AU81" s="1000" t="s">
        <v>571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559</v>
      </c>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v>2</v>
      </c>
      <c r="AG82" s="1000"/>
      <c r="AH82" s="1000"/>
      <c r="AI82" s="1000"/>
      <c r="AJ82" s="1000"/>
      <c r="AK82" s="1000"/>
      <c r="AL82" s="1000"/>
      <c r="AM82" s="1000"/>
      <c r="AN82" s="1000"/>
      <c r="AO82" s="1000"/>
      <c r="AP82" s="1000" t="s">
        <v>571</v>
      </c>
      <c r="AQ82" s="1000"/>
      <c r="AR82" s="1000"/>
      <c r="AS82" s="1000"/>
      <c r="AT82" s="1000"/>
      <c r="AU82" s="1000" t="s">
        <v>571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560</v>
      </c>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v>26</v>
      </c>
      <c r="AG83" s="1000"/>
      <c r="AH83" s="1000"/>
      <c r="AI83" s="1000"/>
      <c r="AJ83" s="1000"/>
      <c r="AK83" s="1000" t="s">
        <v>571</v>
      </c>
      <c r="AL83" s="1000"/>
      <c r="AM83" s="1000"/>
      <c r="AN83" s="1000"/>
      <c r="AO83" s="1000"/>
      <c r="AP83" s="1000" t="s">
        <v>571</v>
      </c>
      <c r="AQ83" s="1000"/>
      <c r="AR83" s="1000"/>
      <c r="AS83" s="1000"/>
      <c r="AT83" s="1000"/>
      <c r="AU83" s="1000" t="s">
        <v>571</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561</v>
      </c>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v>12</v>
      </c>
      <c r="AG84" s="1000"/>
      <c r="AH84" s="1000"/>
      <c r="AI84" s="1000"/>
      <c r="AJ84" s="1000"/>
      <c r="AK84" s="1000" t="s">
        <v>571</v>
      </c>
      <c r="AL84" s="1000"/>
      <c r="AM84" s="1000"/>
      <c r="AN84" s="1000"/>
      <c r="AO84" s="1000"/>
      <c r="AP84" s="1000" t="s">
        <v>571</v>
      </c>
      <c r="AQ84" s="1000"/>
      <c r="AR84" s="1000"/>
      <c r="AS84" s="1000"/>
      <c r="AT84" s="1000"/>
      <c r="AU84" s="1000" t="s">
        <v>571</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562</v>
      </c>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v>2</v>
      </c>
      <c r="AG85" s="1000"/>
      <c r="AH85" s="1000"/>
      <c r="AI85" s="1000"/>
      <c r="AJ85" s="1000"/>
      <c r="AK85" s="1000" t="s">
        <v>571</v>
      </c>
      <c r="AL85" s="1000"/>
      <c r="AM85" s="1000"/>
      <c r="AN85" s="1000"/>
      <c r="AO85" s="1000"/>
      <c r="AP85" s="1000">
        <v>388</v>
      </c>
      <c r="AQ85" s="1000"/>
      <c r="AR85" s="1000"/>
      <c r="AS85" s="1000"/>
      <c r="AT85" s="1000"/>
      <c r="AU85" s="1000">
        <v>29</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13693</v>
      </c>
      <c r="AG88" s="988"/>
      <c r="AH88" s="988"/>
      <c r="AI88" s="988"/>
      <c r="AJ88" s="988"/>
      <c r="AK88" s="992"/>
      <c r="AL88" s="992"/>
      <c r="AM88" s="992"/>
      <c r="AN88" s="992"/>
      <c r="AO88" s="992"/>
      <c r="AP88" s="988">
        <v>2226</v>
      </c>
      <c r="AQ88" s="988"/>
      <c r="AR88" s="988"/>
      <c r="AS88" s="988"/>
      <c r="AT88" s="988"/>
      <c r="AU88" s="988">
        <v>482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v>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315162</v>
      </c>
      <c r="AB110" s="916"/>
      <c r="AC110" s="916"/>
      <c r="AD110" s="916"/>
      <c r="AE110" s="917"/>
      <c r="AF110" s="918">
        <v>327656</v>
      </c>
      <c r="AG110" s="916"/>
      <c r="AH110" s="916"/>
      <c r="AI110" s="916"/>
      <c r="AJ110" s="917"/>
      <c r="AK110" s="918">
        <v>294340</v>
      </c>
      <c r="AL110" s="916"/>
      <c r="AM110" s="916"/>
      <c r="AN110" s="916"/>
      <c r="AO110" s="917"/>
      <c r="AP110" s="919">
        <v>12.5</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2740631</v>
      </c>
      <c r="BR110" s="863"/>
      <c r="BS110" s="863"/>
      <c r="BT110" s="863"/>
      <c r="BU110" s="863"/>
      <c r="BV110" s="863">
        <v>2964606</v>
      </c>
      <c r="BW110" s="863"/>
      <c r="BX110" s="863"/>
      <c r="BY110" s="863"/>
      <c r="BZ110" s="863"/>
      <c r="CA110" s="863">
        <v>2944881</v>
      </c>
      <c r="CB110" s="863"/>
      <c r="CC110" s="863"/>
      <c r="CD110" s="863"/>
      <c r="CE110" s="863"/>
      <c r="CF110" s="887">
        <v>124.9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2321288</v>
      </c>
      <c r="BR112" s="835"/>
      <c r="BS112" s="835"/>
      <c r="BT112" s="835"/>
      <c r="BU112" s="835"/>
      <c r="BV112" s="835">
        <v>2106608</v>
      </c>
      <c r="BW112" s="835"/>
      <c r="BX112" s="835"/>
      <c r="BY112" s="835"/>
      <c r="BZ112" s="835"/>
      <c r="CA112" s="835">
        <v>1985747</v>
      </c>
      <c r="CB112" s="835"/>
      <c r="CC112" s="835"/>
      <c r="CD112" s="835"/>
      <c r="CE112" s="835"/>
      <c r="CF112" s="896">
        <v>84.2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252215</v>
      </c>
      <c r="AB113" s="944"/>
      <c r="AC113" s="944"/>
      <c r="AD113" s="944"/>
      <c r="AE113" s="945"/>
      <c r="AF113" s="946">
        <v>237991</v>
      </c>
      <c r="AG113" s="944"/>
      <c r="AH113" s="944"/>
      <c r="AI113" s="944"/>
      <c r="AJ113" s="945"/>
      <c r="AK113" s="946">
        <v>259556</v>
      </c>
      <c r="AL113" s="944"/>
      <c r="AM113" s="944"/>
      <c r="AN113" s="944"/>
      <c r="AO113" s="945"/>
      <c r="AP113" s="947">
        <v>11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594832</v>
      </c>
      <c r="BR113" s="835"/>
      <c r="BS113" s="835"/>
      <c r="BT113" s="835"/>
      <c r="BU113" s="835"/>
      <c r="BV113" s="835">
        <v>551603</v>
      </c>
      <c r="BW113" s="835"/>
      <c r="BX113" s="835"/>
      <c r="BY113" s="835"/>
      <c r="BZ113" s="835"/>
      <c r="CA113" s="835">
        <v>482032</v>
      </c>
      <c r="CB113" s="835"/>
      <c r="CC113" s="835"/>
      <c r="CD113" s="835"/>
      <c r="CE113" s="835"/>
      <c r="CF113" s="896">
        <v>20.399999999999999</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94399</v>
      </c>
      <c r="AB114" s="798"/>
      <c r="AC114" s="798"/>
      <c r="AD114" s="798"/>
      <c r="AE114" s="799"/>
      <c r="AF114" s="800">
        <v>76364</v>
      </c>
      <c r="AG114" s="798"/>
      <c r="AH114" s="798"/>
      <c r="AI114" s="798"/>
      <c r="AJ114" s="799"/>
      <c r="AK114" s="800">
        <v>78707</v>
      </c>
      <c r="AL114" s="798"/>
      <c r="AM114" s="798"/>
      <c r="AN114" s="798"/>
      <c r="AO114" s="799"/>
      <c r="AP114" s="845">
        <v>3.3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1154785</v>
      </c>
      <c r="BR114" s="835"/>
      <c r="BS114" s="835"/>
      <c r="BT114" s="835"/>
      <c r="BU114" s="835"/>
      <c r="BV114" s="835">
        <v>1126906</v>
      </c>
      <c r="BW114" s="835"/>
      <c r="BX114" s="835"/>
      <c r="BY114" s="835"/>
      <c r="BZ114" s="835"/>
      <c r="CA114" s="835">
        <v>1123269</v>
      </c>
      <c r="CB114" s="835"/>
      <c r="CC114" s="835"/>
      <c r="CD114" s="835"/>
      <c r="CE114" s="835"/>
      <c r="CF114" s="896">
        <v>47.7</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420000</v>
      </c>
      <c r="BR115" s="835"/>
      <c r="BS115" s="835"/>
      <c r="BT115" s="835"/>
      <c r="BU115" s="835"/>
      <c r="BV115" s="835">
        <v>190000</v>
      </c>
      <c r="BW115" s="835"/>
      <c r="BX115" s="835"/>
      <c r="BY115" s="835"/>
      <c r="BZ115" s="835"/>
      <c r="CA115" s="835">
        <v>190000</v>
      </c>
      <c r="CB115" s="835"/>
      <c r="CC115" s="835"/>
      <c r="CD115" s="835"/>
      <c r="CE115" s="835"/>
      <c r="CF115" s="896">
        <v>8.1</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661776</v>
      </c>
      <c r="AB117" s="930"/>
      <c r="AC117" s="930"/>
      <c r="AD117" s="930"/>
      <c r="AE117" s="931"/>
      <c r="AF117" s="932">
        <v>642011</v>
      </c>
      <c r="AG117" s="930"/>
      <c r="AH117" s="930"/>
      <c r="AI117" s="930"/>
      <c r="AJ117" s="931"/>
      <c r="AK117" s="932">
        <v>632603</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438</v>
      </c>
      <c r="BP119" s="899"/>
      <c r="BQ119" s="903">
        <v>7231536</v>
      </c>
      <c r="BR119" s="866"/>
      <c r="BS119" s="866"/>
      <c r="BT119" s="866"/>
      <c r="BU119" s="866"/>
      <c r="BV119" s="866">
        <v>6939723</v>
      </c>
      <c r="BW119" s="866"/>
      <c r="BX119" s="866"/>
      <c r="BY119" s="866"/>
      <c r="BZ119" s="866"/>
      <c r="CA119" s="866">
        <v>6725929</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440</v>
      </c>
      <c r="DH119" s="781"/>
      <c r="DI119" s="781"/>
      <c r="DJ119" s="781"/>
      <c r="DK119" s="782"/>
      <c r="DL119" s="783" t="s">
        <v>440</v>
      </c>
      <c r="DM119" s="781"/>
      <c r="DN119" s="781"/>
      <c r="DO119" s="781"/>
      <c r="DP119" s="782"/>
      <c r="DQ119" s="783" t="s">
        <v>440</v>
      </c>
      <c r="DR119" s="781"/>
      <c r="DS119" s="781"/>
      <c r="DT119" s="781"/>
      <c r="DU119" s="782"/>
      <c r="DV119" s="869" t="s">
        <v>440</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440</v>
      </c>
      <c r="AB120" s="798"/>
      <c r="AC120" s="798"/>
      <c r="AD120" s="798"/>
      <c r="AE120" s="799"/>
      <c r="AF120" s="800" t="s">
        <v>440</v>
      </c>
      <c r="AG120" s="798"/>
      <c r="AH120" s="798"/>
      <c r="AI120" s="798"/>
      <c r="AJ120" s="799"/>
      <c r="AK120" s="800" t="s">
        <v>440</v>
      </c>
      <c r="AL120" s="798"/>
      <c r="AM120" s="798"/>
      <c r="AN120" s="798"/>
      <c r="AO120" s="799"/>
      <c r="AP120" s="845" t="s">
        <v>440</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3923173</v>
      </c>
      <c r="BR120" s="863"/>
      <c r="BS120" s="863"/>
      <c r="BT120" s="863"/>
      <c r="BU120" s="863"/>
      <c r="BV120" s="863">
        <v>4340222</v>
      </c>
      <c r="BW120" s="863"/>
      <c r="BX120" s="863"/>
      <c r="BY120" s="863"/>
      <c r="BZ120" s="863"/>
      <c r="CA120" s="863">
        <v>4523348</v>
      </c>
      <c r="CB120" s="863"/>
      <c r="CC120" s="863"/>
      <c r="CD120" s="863"/>
      <c r="CE120" s="863"/>
      <c r="CF120" s="887">
        <v>191.9</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2243658</v>
      </c>
      <c r="DH120" s="863"/>
      <c r="DI120" s="863"/>
      <c r="DJ120" s="863"/>
      <c r="DK120" s="863"/>
      <c r="DL120" s="863">
        <v>2014283</v>
      </c>
      <c r="DM120" s="863"/>
      <c r="DN120" s="863"/>
      <c r="DO120" s="863"/>
      <c r="DP120" s="863"/>
      <c r="DQ120" s="863">
        <v>1900649</v>
      </c>
      <c r="DR120" s="863"/>
      <c r="DS120" s="863"/>
      <c r="DT120" s="863"/>
      <c r="DU120" s="863"/>
      <c r="DV120" s="864">
        <v>80.599999999999994</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440</v>
      </c>
      <c r="AB121" s="798"/>
      <c r="AC121" s="798"/>
      <c r="AD121" s="798"/>
      <c r="AE121" s="799"/>
      <c r="AF121" s="800" t="s">
        <v>440</v>
      </c>
      <c r="AG121" s="798"/>
      <c r="AH121" s="798"/>
      <c r="AI121" s="798"/>
      <c r="AJ121" s="799"/>
      <c r="AK121" s="800" t="s">
        <v>440</v>
      </c>
      <c r="AL121" s="798"/>
      <c r="AM121" s="798"/>
      <c r="AN121" s="798"/>
      <c r="AO121" s="799"/>
      <c r="AP121" s="845" t="s">
        <v>440</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18451</v>
      </c>
      <c r="BR121" s="835"/>
      <c r="BS121" s="835"/>
      <c r="BT121" s="835"/>
      <c r="BU121" s="835"/>
      <c r="BV121" s="835">
        <v>14037</v>
      </c>
      <c r="BW121" s="835"/>
      <c r="BX121" s="835"/>
      <c r="BY121" s="835"/>
      <c r="BZ121" s="835"/>
      <c r="CA121" s="835">
        <v>11261</v>
      </c>
      <c r="CB121" s="835"/>
      <c r="CC121" s="835"/>
      <c r="CD121" s="835"/>
      <c r="CE121" s="835"/>
      <c r="CF121" s="896">
        <v>0.5</v>
      </c>
      <c r="CG121" s="897"/>
      <c r="CH121" s="897"/>
      <c r="CI121" s="897"/>
      <c r="CJ121" s="897"/>
      <c r="CK121" s="890"/>
      <c r="CL121" s="876"/>
      <c r="CM121" s="876"/>
      <c r="CN121" s="876"/>
      <c r="CO121" s="877"/>
      <c r="CP121" s="856" t="s">
        <v>447</v>
      </c>
      <c r="CQ121" s="857"/>
      <c r="CR121" s="857"/>
      <c r="CS121" s="857"/>
      <c r="CT121" s="857"/>
      <c r="CU121" s="857"/>
      <c r="CV121" s="857"/>
      <c r="CW121" s="857"/>
      <c r="CX121" s="857"/>
      <c r="CY121" s="857"/>
      <c r="CZ121" s="857"/>
      <c r="DA121" s="857"/>
      <c r="DB121" s="857"/>
      <c r="DC121" s="857"/>
      <c r="DD121" s="857"/>
      <c r="DE121" s="857"/>
      <c r="DF121" s="858"/>
      <c r="DG121" s="834">
        <v>77630</v>
      </c>
      <c r="DH121" s="835"/>
      <c r="DI121" s="835"/>
      <c r="DJ121" s="835"/>
      <c r="DK121" s="835"/>
      <c r="DL121" s="835">
        <v>92325</v>
      </c>
      <c r="DM121" s="835"/>
      <c r="DN121" s="835"/>
      <c r="DO121" s="835"/>
      <c r="DP121" s="835"/>
      <c r="DQ121" s="835">
        <v>85098</v>
      </c>
      <c r="DR121" s="835"/>
      <c r="DS121" s="835"/>
      <c r="DT121" s="835"/>
      <c r="DU121" s="835"/>
      <c r="DV121" s="812">
        <v>3.6</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440</v>
      </c>
      <c r="AB122" s="798"/>
      <c r="AC122" s="798"/>
      <c r="AD122" s="798"/>
      <c r="AE122" s="799"/>
      <c r="AF122" s="800" t="s">
        <v>440</v>
      </c>
      <c r="AG122" s="798"/>
      <c r="AH122" s="798"/>
      <c r="AI122" s="798"/>
      <c r="AJ122" s="799"/>
      <c r="AK122" s="800" t="s">
        <v>440</v>
      </c>
      <c r="AL122" s="798"/>
      <c r="AM122" s="798"/>
      <c r="AN122" s="798"/>
      <c r="AO122" s="799"/>
      <c r="AP122" s="845" t="s">
        <v>440</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4079225</v>
      </c>
      <c r="BR122" s="866"/>
      <c r="BS122" s="866"/>
      <c r="BT122" s="866"/>
      <c r="BU122" s="866"/>
      <c r="BV122" s="866">
        <v>4147338</v>
      </c>
      <c r="BW122" s="866"/>
      <c r="BX122" s="866"/>
      <c r="BY122" s="866"/>
      <c r="BZ122" s="866"/>
      <c r="CA122" s="866">
        <v>4006672</v>
      </c>
      <c r="CB122" s="866"/>
      <c r="CC122" s="866"/>
      <c r="CD122" s="866"/>
      <c r="CE122" s="866"/>
      <c r="CF122" s="867">
        <v>170</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449</v>
      </c>
      <c r="BP123" s="899"/>
      <c r="BQ123" s="853">
        <v>8020849</v>
      </c>
      <c r="BR123" s="854"/>
      <c r="BS123" s="854"/>
      <c r="BT123" s="854"/>
      <c r="BU123" s="854"/>
      <c r="BV123" s="854">
        <v>8501597</v>
      </c>
      <c r="BW123" s="854"/>
      <c r="BX123" s="854"/>
      <c r="BY123" s="854"/>
      <c r="BZ123" s="854"/>
      <c r="CA123" s="854">
        <v>8541281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v>24099</v>
      </c>
      <c r="AB128" s="819"/>
      <c r="AC128" s="819"/>
      <c r="AD128" s="819"/>
      <c r="AE128" s="820"/>
      <c r="AF128" s="821">
        <v>26440</v>
      </c>
      <c r="AG128" s="819"/>
      <c r="AH128" s="819"/>
      <c r="AI128" s="819"/>
      <c r="AJ128" s="820"/>
      <c r="AK128" s="821">
        <v>29033</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v>420000</v>
      </c>
      <c r="DH128" s="809"/>
      <c r="DI128" s="809"/>
      <c r="DJ128" s="809"/>
      <c r="DK128" s="809"/>
      <c r="DL128" s="809">
        <v>190000</v>
      </c>
      <c r="DM128" s="809"/>
      <c r="DN128" s="809"/>
      <c r="DO128" s="809"/>
      <c r="DP128" s="809"/>
      <c r="DQ128" s="809">
        <v>190000</v>
      </c>
      <c r="DR128" s="809"/>
      <c r="DS128" s="809"/>
      <c r="DT128" s="809"/>
      <c r="DU128" s="809"/>
      <c r="DV128" s="810">
        <v>8.1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2837784</v>
      </c>
      <c r="AB129" s="798"/>
      <c r="AC129" s="798"/>
      <c r="AD129" s="798"/>
      <c r="AE129" s="799"/>
      <c r="AF129" s="800">
        <v>2868470</v>
      </c>
      <c r="AG129" s="798"/>
      <c r="AH129" s="798"/>
      <c r="AI129" s="798"/>
      <c r="AJ129" s="799"/>
      <c r="AK129" s="800">
        <v>2750695</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467</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546243</v>
      </c>
      <c r="AB130" s="798"/>
      <c r="AC130" s="798"/>
      <c r="AD130" s="798"/>
      <c r="AE130" s="799"/>
      <c r="AF130" s="800">
        <v>502252</v>
      </c>
      <c r="AG130" s="798"/>
      <c r="AH130" s="798"/>
      <c r="AI130" s="798"/>
      <c r="AJ130" s="799"/>
      <c r="AK130" s="800">
        <v>393374</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2291541</v>
      </c>
      <c r="AB131" s="781"/>
      <c r="AC131" s="781"/>
      <c r="AD131" s="781"/>
      <c r="AE131" s="782"/>
      <c r="AF131" s="783">
        <v>2366218</v>
      </c>
      <c r="AG131" s="781"/>
      <c r="AH131" s="781"/>
      <c r="AI131" s="781"/>
      <c r="AJ131" s="782"/>
      <c r="AK131" s="783">
        <v>2357321</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3.9900660729999999</v>
      </c>
      <c r="AB132" s="761"/>
      <c r="AC132" s="761"/>
      <c r="AD132" s="761"/>
      <c r="AE132" s="762"/>
      <c r="AF132" s="763">
        <v>4.7890346539999999</v>
      </c>
      <c r="AG132" s="761"/>
      <c r="AH132" s="761"/>
      <c r="AI132" s="761"/>
      <c r="AJ132" s="762"/>
      <c r="AK132" s="763">
        <v>8.9167321719999997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4.3</v>
      </c>
      <c r="AB133" s="740"/>
      <c r="AC133" s="740"/>
      <c r="AD133" s="740"/>
      <c r="AE133" s="741"/>
      <c r="AF133" s="739">
        <v>4.3</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645368</v>
      </c>
      <c r="L9" s="266">
        <v>85615</v>
      </c>
      <c r="M9" s="267">
        <v>107954</v>
      </c>
      <c r="N9" s="268">
        <v>-20.7</v>
      </c>
    </row>
    <row r="10" spans="1:16" x14ac:dyDescent="0.15">
      <c r="A10" s="250"/>
      <c r="B10" s="246"/>
      <c r="C10" s="246"/>
      <c r="D10" s="246"/>
      <c r="E10" s="246"/>
      <c r="F10" s="246"/>
      <c r="G10" s="1166" t="s">
        <v>484</v>
      </c>
      <c r="H10" s="1167"/>
      <c r="I10" s="1167"/>
      <c r="J10" s="1168"/>
      <c r="K10" s="269">
        <v>169945</v>
      </c>
      <c r="L10" s="270">
        <v>22545</v>
      </c>
      <c r="M10" s="271">
        <v>12579</v>
      </c>
      <c r="N10" s="272">
        <v>79.2</v>
      </c>
    </row>
    <row r="11" spans="1:16" ht="13.5" customHeight="1" x14ac:dyDescent="0.15">
      <c r="A11" s="250"/>
      <c r="B11" s="246"/>
      <c r="C11" s="246"/>
      <c r="D11" s="246"/>
      <c r="E11" s="246"/>
      <c r="F11" s="246"/>
      <c r="G11" s="1166" t="s">
        <v>485</v>
      </c>
      <c r="H11" s="1167"/>
      <c r="I11" s="1167"/>
      <c r="J11" s="1168"/>
      <c r="K11" s="269">
        <v>95727</v>
      </c>
      <c r="L11" s="270">
        <v>12699</v>
      </c>
      <c r="M11" s="271">
        <v>13215</v>
      </c>
      <c r="N11" s="272">
        <v>-3.9</v>
      </c>
    </row>
    <row r="12" spans="1:16" ht="13.5" customHeight="1" x14ac:dyDescent="0.15">
      <c r="A12" s="250"/>
      <c r="B12" s="246"/>
      <c r="C12" s="246"/>
      <c r="D12" s="246"/>
      <c r="E12" s="246"/>
      <c r="F12" s="246"/>
      <c r="G12" s="1166" t="s">
        <v>486</v>
      </c>
      <c r="H12" s="1167"/>
      <c r="I12" s="1167"/>
      <c r="J12" s="1168"/>
      <c r="K12" s="269" t="s">
        <v>487</v>
      </c>
      <c r="L12" s="270" t="s">
        <v>487</v>
      </c>
      <c r="M12" s="271">
        <v>1280</v>
      </c>
      <c r="N12" s="272" t="s">
        <v>487</v>
      </c>
    </row>
    <row r="13" spans="1:16" ht="13.5" customHeight="1" x14ac:dyDescent="0.15">
      <c r="A13" s="250"/>
      <c r="B13" s="246"/>
      <c r="C13" s="246"/>
      <c r="D13" s="246"/>
      <c r="E13" s="246"/>
      <c r="F13" s="246"/>
      <c r="G13" s="1166" t="s">
        <v>488</v>
      </c>
      <c r="H13" s="1167"/>
      <c r="I13" s="1167"/>
      <c r="J13" s="1168"/>
      <c r="K13" s="269" t="s">
        <v>487</v>
      </c>
      <c r="L13" s="270" t="s">
        <v>487</v>
      </c>
      <c r="M13" s="271" t="s">
        <v>487</v>
      </c>
      <c r="N13" s="272" t="s">
        <v>487</v>
      </c>
    </row>
    <row r="14" spans="1:16" ht="13.5" customHeight="1" x14ac:dyDescent="0.15">
      <c r="A14" s="250"/>
      <c r="B14" s="246"/>
      <c r="C14" s="246"/>
      <c r="D14" s="246"/>
      <c r="E14" s="246"/>
      <c r="F14" s="246"/>
      <c r="G14" s="1166" t="s">
        <v>489</v>
      </c>
      <c r="H14" s="1167"/>
      <c r="I14" s="1167"/>
      <c r="J14" s="1168"/>
      <c r="K14" s="269">
        <v>25445</v>
      </c>
      <c r="L14" s="270">
        <v>3376</v>
      </c>
      <c r="M14" s="271">
        <v>5658</v>
      </c>
      <c r="N14" s="272">
        <v>-40.299999999999997</v>
      </c>
    </row>
    <row r="15" spans="1:16" ht="13.5" customHeight="1" x14ac:dyDescent="0.15">
      <c r="A15" s="250"/>
      <c r="B15" s="246"/>
      <c r="C15" s="246"/>
      <c r="D15" s="246"/>
      <c r="E15" s="246"/>
      <c r="F15" s="246"/>
      <c r="G15" s="1166" t="s">
        <v>490</v>
      </c>
      <c r="H15" s="1167"/>
      <c r="I15" s="1167"/>
      <c r="J15" s="1168"/>
      <c r="K15" s="269" t="s">
        <v>487</v>
      </c>
      <c r="L15" s="270" t="s">
        <v>487</v>
      </c>
      <c r="M15" s="271">
        <v>2915</v>
      </c>
      <c r="N15" s="272" t="s">
        <v>487</v>
      </c>
    </row>
    <row r="16" spans="1:16" x14ac:dyDescent="0.15">
      <c r="A16" s="250"/>
      <c r="B16" s="246"/>
      <c r="C16" s="246"/>
      <c r="D16" s="246"/>
      <c r="E16" s="246"/>
      <c r="F16" s="246"/>
      <c r="G16" s="1169" t="s">
        <v>491</v>
      </c>
      <c r="H16" s="1170"/>
      <c r="I16" s="1170"/>
      <c r="J16" s="1171"/>
      <c r="K16" s="270">
        <v>-51666</v>
      </c>
      <c r="L16" s="270">
        <v>-6854</v>
      </c>
      <c r="M16" s="271">
        <v>-10925</v>
      </c>
      <c r="N16" s="272">
        <v>-37.299999999999997</v>
      </c>
    </row>
    <row r="17" spans="1:16" x14ac:dyDescent="0.15">
      <c r="A17" s="250"/>
      <c r="B17" s="246"/>
      <c r="C17" s="246"/>
      <c r="D17" s="246"/>
      <c r="E17" s="246"/>
      <c r="F17" s="246"/>
      <c r="G17" s="1169" t="s">
        <v>173</v>
      </c>
      <c r="H17" s="1170"/>
      <c r="I17" s="1170"/>
      <c r="J17" s="1171"/>
      <c r="K17" s="270">
        <v>884819</v>
      </c>
      <c r="L17" s="270">
        <v>117381</v>
      </c>
      <c r="M17" s="271">
        <v>132676</v>
      </c>
      <c r="N17" s="272">
        <v>-11.5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11.01</v>
      </c>
      <c r="L21" s="283">
        <v>12.61</v>
      </c>
      <c r="M21" s="284">
        <v>-1.6</v>
      </c>
      <c r="N21" s="251"/>
      <c r="O21" s="285"/>
      <c r="P21" s="281"/>
    </row>
    <row r="22" spans="1:16" s="286" customFormat="1" x14ac:dyDescent="0.15">
      <c r="A22" s="281"/>
      <c r="B22" s="251"/>
      <c r="C22" s="251"/>
      <c r="D22" s="251"/>
      <c r="E22" s="251"/>
      <c r="F22" s="251"/>
      <c r="G22" s="1163" t="s">
        <v>497</v>
      </c>
      <c r="H22" s="1164"/>
      <c r="I22" s="1164"/>
      <c r="J22" s="1165"/>
      <c r="K22" s="287">
        <v>98.7</v>
      </c>
      <c r="L22" s="288">
        <v>96.2</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294340</v>
      </c>
      <c r="L32" s="296">
        <v>39047</v>
      </c>
      <c r="M32" s="297">
        <v>67314</v>
      </c>
      <c r="N32" s="298">
        <v>-42</v>
      </c>
    </row>
    <row r="33" spans="1:16" ht="13.5" customHeight="1" x14ac:dyDescent="0.15">
      <c r="A33" s="250"/>
      <c r="B33" s="246"/>
      <c r="C33" s="246"/>
      <c r="D33" s="246"/>
      <c r="E33" s="246"/>
      <c r="F33" s="246"/>
      <c r="G33" s="1154" t="s">
        <v>502</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503</v>
      </c>
      <c r="H34" s="1155"/>
      <c r="I34" s="1155"/>
      <c r="J34" s="1156"/>
      <c r="K34" s="296" t="s">
        <v>487</v>
      </c>
      <c r="L34" s="296" t="s">
        <v>487</v>
      </c>
      <c r="M34" s="297" t="s">
        <v>487</v>
      </c>
      <c r="N34" s="298" t="s">
        <v>487</v>
      </c>
    </row>
    <row r="35" spans="1:16" ht="27" customHeight="1" x14ac:dyDescent="0.15">
      <c r="A35" s="250"/>
      <c r="B35" s="246"/>
      <c r="C35" s="246"/>
      <c r="D35" s="246"/>
      <c r="E35" s="246"/>
      <c r="F35" s="246"/>
      <c r="G35" s="1154" t="s">
        <v>504</v>
      </c>
      <c r="H35" s="1155"/>
      <c r="I35" s="1155"/>
      <c r="J35" s="1156"/>
      <c r="K35" s="296">
        <v>259556</v>
      </c>
      <c r="L35" s="296">
        <v>34433</v>
      </c>
      <c r="M35" s="297">
        <v>23478</v>
      </c>
      <c r="N35" s="298">
        <v>46.7</v>
      </c>
    </row>
    <row r="36" spans="1:16" ht="27" customHeight="1" x14ac:dyDescent="0.15">
      <c r="A36" s="250"/>
      <c r="B36" s="246"/>
      <c r="C36" s="246"/>
      <c r="D36" s="246"/>
      <c r="E36" s="246"/>
      <c r="F36" s="246"/>
      <c r="G36" s="1154" t="s">
        <v>505</v>
      </c>
      <c r="H36" s="1155"/>
      <c r="I36" s="1155"/>
      <c r="J36" s="1156"/>
      <c r="K36" s="296">
        <v>78707</v>
      </c>
      <c r="L36" s="296">
        <v>10441</v>
      </c>
      <c r="M36" s="297">
        <v>4589</v>
      </c>
      <c r="N36" s="298">
        <v>127.5</v>
      </c>
    </row>
    <row r="37" spans="1:16" ht="13.5" customHeight="1" x14ac:dyDescent="0.15">
      <c r="A37" s="250"/>
      <c r="B37" s="246"/>
      <c r="C37" s="246"/>
      <c r="D37" s="246"/>
      <c r="E37" s="246"/>
      <c r="F37" s="246"/>
      <c r="G37" s="1154" t="s">
        <v>506</v>
      </c>
      <c r="H37" s="1155"/>
      <c r="I37" s="1155"/>
      <c r="J37" s="1156"/>
      <c r="K37" s="296" t="s">
        <v>487</v>
      </c>
      <c r="L37" s="296" t="s">
        <v>487</v>
      </c>
      <c r="M37" s="297">
        <v>859</v>
      </c>
      <c r="N37" s="298" t="s">
        <v>487</v>
      </c>
    </row>
    <row r="38" spans="1:16" ht="27" customHeight="1" x14ac:dyDescent="0.15">
      <c r="A38" s="250"/>
      <c r="B38" s="246"/>
      <c r="C38" s="246"/>
      <c r="D38" s="246"/>
      <c r="E38" s="246"/>
      <c r="F38" s="246"/>
      <c r="G38" s="1157" t="s">
        <v>507</v>
      </c>
      <c r="H38" s="1158"/>
      <c r="I38" s="1158"/>
      <c r="J38" s="1159"/>
      <c r="K38" s="299" t="s">
        <v>487</v>
      </c>
      <c r="L38" s="299" t="s">
        <v>487</v>
      </c>
      <c r="M38" s="300">
        <v>2</v>
      </c>
      <c r="N38" s="301" t="s">
        <v>487</v>
      </c>
      <c r="O38" s="295"/>
    </row>
    <row r="39" spans="1:16" x14ac:dyDescent="0.15">
      <c r="A39" s="250"/>
      <c r="B39" s="246"/>
      <c r="C39" s="246"/>
      <c r="D39" s="246"/>
      <c r="E39" s="246"/>
      <c r="F39" s="246"/>
      <c r="G39" s="1157" t="s">
        <v>508</v>
      </c>
      <c r="H39" s="1158"/>
      <c r="I39" s="1158"/>
      <c r="J39" s="1159"/>
      <c r="K39" s="302">
        <v>-29033</v>
      </c>
      <c r="L39" s="302">
        <v>-3852</v>
      </c>
      <c r="M39" s="303">
        <v>-2412</v>
      </c>
      <c r="N39" s="304">
        <v>59.7</v>
      </c>
      <c r="O39" s="295"/>
    </row>
    <row r="40" spans="1:16" ht="27" customHeight="1" x14ac:dyDescent="0.15">
      <c r="A40" s="250"/>
      <c r="B40" s="246"/>
      <c r="C40" s="246"/>
      <c r="D40" s="246"/>
      <c r="E40" s="246"/>
      <c r="F40" s="246"/>
      <c r="G40" s="1154" t="s">
        <v>509</v>
      </c>
      <c r="H40" s="1155"/>
      <c r="I40" s="1155"/>
      <c r="J40" s="1156"/>
      <c r="K40" s="302">
        <v>-393374</v>
      </c>
      <c r="L40" s="302">
        <v>-52185</v>
      </c>
      <c r="M40" s="303">
        <v>-68535</v>
      </c>
      <c r="N40" s="304">
        <v>-23.9</v>
      </c>
      <c r="O40" s="295"/>
    </row>
    <row r="41" spans="1:16" x14ac:dyDescent="0.15">
      <c r="A41" s="250"/>
      <c r="B41" s="246"/>
      <c r="C41" s="246"/>
      <c r="D41" s="246"/>
      <c r="E41" s="246"/>
      <c r="F41" s="246"/>
      <c r="G41" s="1160" t="s">
        <v>284</v>
      </c>
      <c r="H41" s="1161"/>
      <c r="I41" s="1161"/>
      <c r="J41" s="1162"/>
      <c r="K41" s="296">
        <v>210196</v>
      </c>
      <c r="L41" s="302">
        <v>27885</v>
      </c>
      <c r="M41" s="303">
        <v>25295</v>
      </c>
      <c r="N41" s="304">
        <v>10.199999999999999</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666549</v>
      </c>
      <c r="J51" s="322">
        <v>84954</v>
      </c>
      <c r="K51" s="323">
        <v>20.6</v>
      </c>
      <c r="L51" s="324">
        <v>146641</v>
      </c>
      <c r="M51" s="325">
        <v>0.3</v>
      </c>
      <c r="N51" s="326">
        <v>20.3</v>
      </c>
    </row>
    <row r="52" spans="1:14" x14ac:dyDescent="0.15">
      <c r="A52" s="250"/>
      <c r="B52" s="246"/>
      <c r="C52" s="246"/>
      <c r="D52" s="246"/>
      <c r="E52" s="246"/>
      <c r="F52" s="246"/>
      <c r="G52" s="327"/>
      <c r="H52" s="328" t="s">
        <v>520</v>
      </c>
      <c r="I52" s="329">
        <v>405550</v>
      </c>
      <c r="J52" s="330">
        <v>51689</v>
      </c>
      <c r="K52" s="331">
        <v>-22.7</v>
      </c>
      <c r="L52" s="332">
        <v>68142</v>
      </c>
      <c r="M52" s="333">
        <v>-9.6999999999999993</v>
      </c>
      <c r="N52" s="334">
        <v>-13</v>
      </c>
    </row>
    <row r="53" spans="1:14" x14ac:dyDescent="0.15">
      <c r="A53" s="250"/>
      <c r="B53" s="246"/>
      <c r="C53" s="246"/>
      <c r="D53" s="246"/>
      <c r="E53" s="246"/>
      <c r="F53" s="246"/>
      <c r="G53" s="312" t="s">
        <v>521</v>
      </c>
      <c r="H53" s="313"/>
      <c r="I53" s="321">
        <v>374067</v>
      </c>
      <c r="J53" s="322">
        <v>47920</v>
      </c>
      <c r="K53" s="323">
        <v>-43.6</v>
      </c>
      <c r="L53" s="324">
        <v>174587</v>
      </c>
      <c r="M53" s="325">
        <v>19.100000000000001</v>
      </c>
      <c r="N53" s="326">
        <v>-62.7</v>
      </c>
    </row>
    <row r="54" spans="1:14" x14ac:dyDescent="0.15">
      <c r="A54" s="250"/>
      <c r="B54" s="246"/>
      <c r="C54" s="246"/>
      <c r="D54" s="246"/>
      <c r="E54" s="246"/>
      <c r="F54" s="246"/>
      <c r="G54" s="327"/>
      <c r="H54" s="328" t="s">
        <v>520</v>
      </c>
      <c r="I54" s="329">
        <v>310181</v>
      </c>
      <c r="J54" s="330">
        <v>39736</v>
      </c>
      <c r="K54" s="331">
        <v>-23.1</v>
      </c>
      <c r="L54" s="332">
        <v>79695</v>
      </c>
      <c r="M54" s="333">
        <v>17</v>
      </c>
      <c r="N54" s="334">
        <v>-40.1</v>
      </c>
    </row>
    <row r="55" spans="1:14" x14ac:dyDescent="0.15">
      <c r="A55" s="250"/>
      <c r="B55" s="246"/>
      <c r="C55" s="246"/>
      <c r="D55" s="246"/>
      <c r="E55" s="246"/>
      <c r="F55" s="246"/>
      <c r="G55" s="312" t="s">
        <v>522</v>
      </c>
      <c r="H55" s="313"/>
      <c r="I55" s="321">
        <v>745042</v>
      </c>
      <c r="J55" s="322">
        <v>96421</v>
      </c>
      <c r="K55" s="323">
        <v>101.2</v>
      </c>
      <c r="L55" s="324">
        <v>175675</v>
      </c>
      <c r="M55" s="325">
        <v>0.6</v>
      </c>
      <c r="N55" s="326">
        <v>100.6</v>
      </c>
    </row>
    <row r="56" spans="1:14" x14ac:dyDescent="0.15">
      <c r="A56" s="250"/>
      <c r="B56" s="246"/>
      <c r="C56" s="246"/>
      <c r="D56" s="246"/>
      <c r="E56" s="246"/>
      <c r="F56" s="246"/>
      <c r="G56" s="327"/>
      <c r="H56" s="328" t="s">
        <v>520</v>
      </c>
      <c r="I56" s="329">
        <v>541375</v>
      </c>
      <c r="J56" s="330">
        <v>70063</v>
      </c>
      <c r="K56" s="331">
        <v>76.3</v>
      </c>
      <c r="L56" s="332">
        <v>87698</v>
      </c>
      <c r="M56" s="333">
        <v>10</v>
      </c>
      <c r="N56" s="334">
        <v>66.3</v>
      </c>
    </row>
    <row r="57" spans="1:14" x14ac:dyDescent="0.15">
      <c r="A57" s="250"/>
      <c r="B57" s="246"/>
      <c r="C57" s="246"/>
      <c r="D57" s="246"/>
      <c r="E57" s="246"/>
      <c r="F57" s="246"/>
      <c r="G57" s="312" t="s">
        <v>523</v>
      </c>
      <c r="H57" s="313"/>
      <c r="I57" s="321">
        <v>1038718</v>
      </c>
      <c r="J57" s="322">
        <v>136781</v>
      </c>
      <c r="K57" s="323">
        <v>41.9</v>
      </c>
      <c r="L57" s="324">
        <v>162193</v>
      </c>
      <c r="M57" s="325">
        <v>-7.7</v>
      </c>
      <c r="N57" s="326">
        <v>49.6</v>
      </c>
    </row>
    <row r="58" spans="1:14" x14ac:dyDescent="0.15">
      <c r="A58" s="250"/>
      <c r="B58" s="246"/>
      <c r="C58" s="246"/>
      <c r="D58" s="246"/>
      <c r="E58" s="246"/>
      <c r="F58" s="246"/>
      <c r="G58" s="327"/>
      <c r="H58" s="328" t="s">
        <v>520</v>
      </c>
      <c r="I58" s="329">
        <v>729056</v>
      </c>
      <c r="J58" s="330">
        <v>96004</v>
      </c>
      <c r="K58" s="331">
        <v>37</v>
      </c>
      <c r="L58" s="332">
        <v>79985</v>
      </c>
      <c r="M58" s="333">
        <v>-8.8000000000000007</v>
      </c>
      <c r="N58" s="334">
        <v>45.8</v>
      </c>
    </row>
    <row r="59" spans="1:14" x14ac:dyDescent="0.15">
      <c r="A59" s="250"/>
      <c r="B59" s="246"/>
      <c r="C59" s="246"/>
      <c r="D59" s="246"/>
      <c r="E59" s="246"/>
      <c r="F59" s="246"/>
      <c r="G59" s="312" t="s">
        <v>524</v>
      </c>
      <c r="H59" s="313"/>
      <c r="I59" s="321">
        <v>638874</v>
      </c>
      <c r="J59" s="322">
        <v>84754</v>
      </c>
      <c r="K59" s="323">
        <v>-38</v>
      </c>
      <c r="L59" s="324">
        <v>138651</v>
      </c>
      <c r="M59" s="325">
        <v>-14.5</v>
      </c>
      <c r="N59" s="326">
        <v>-23.5</v>
      </c>
    </row>
    <row r="60" spans="1:14" x14ac:dyDescent="0.15">
      <c r="A60" s="250"/>
      <c r="B60" s="246"/>
      <c r="C60" s="246"/>
      <c r="D60" s="246"/>
      <c r="E60" s="246"/>
      <c r="F60" s="246"/>
      <c r="G60" s="327"/>
      <c r="H60" s="328" t="s">
        <v>520</v>
      </c>
      <c r="I60" s="335">
        <v>458085</v>
      </c>
      <c r="J60" s="330">
        <v>60770</v>
      </c>
      <c r="K60" s="331">
        <v>-36.700000000000003</v>
      </c>
      <c r="L60" s="332">
        <v>71211</v>
      </c>
      <c r="M60" s="333">
        <v>-11</v>
      </c>
      <c r="N60" s="334">
        <v>-25.7</v>
      </c>
    </row>
    <row r="61" spans="1:14" x14ac:dyDescent="0.15">
      <c r="A61" s="250"/>
      <c r="B61" s="246"/>
      <c r="C61" s="246"/>
      <c r="D61" s="246"/>
      <c r="E61" s="246"/>
      <c r="F61" s="246"/>
      <c r="G61" s="312" t="s">
        <v>525</v>
      </c>
      <c r="H61" s="336"/>
      <c r="I61" s="337">
        <v>692650</v>
      </c>
      <c r="J61" s="338">
        <v>90166</v>
      </c>
      <c r="K61" s="339">
        <v>16.399999999999999</v>
      </c>
      <c r="L61" s="340">
        <v>159549</v>
      </c>
      <c r="M61" s="341">
        <v>-0.4</v>
      </c>
      <c r="N61" s="326">
        <v>16.8</v>
      </c>
    </row>
    <row r="62" spans="1:14" x14ac:dyDescent="0.15">
      <c r="A62" s="250"/>
      <c r="B62" s="246"/>
      <c r="C62" s="246"/>
      <c r="D62" s="246"/>
      <c r="E62" s="246"/>
      <c r="F62" s="246"/>
      <c r="G62" s="327"/>
      <c r="H62" s="328" t="s">
        <v>520</v>
      </c>
      <c r="I62" s="329">
        <v>488849</v>
      </c>
      <c r="J62" s="330">
        <v>63652</v>
      </c>
      <c r="K62" s="331">
        <v>6.2</v>
      </c>
      <c r="L62" s="332">
        <v>77346</v>
      </c>
      <c r="M62" s="333">
        <v>-0.5</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35.950000000000003</v>
      </c>
      <c r="G47" s="12">
        <v>42.7</v>
      </c>
      <c r="H47" s="12">
        <v>44.09</v>
      </c>
      <c r="I47" s="12">
        <v>56.37</v>
      </c>
      <c r="J47" s="13">
        <v>58.95</v>
      </c>
    </row>
    <row r="48" spans="2:10" ht="57.75" customHeight="1" x14ac:dyDescent="0.15">
      <c r="B48" s="14"/>
      <c r="C48" s="1174" t="s">
        <v>4</v>
      </c>
      <c r="D48" s="1174"/>
      <c r="E48" s="1175"/>
      <c r="F48" s="15">
        <v>19.64</v>
      </c>
      <c r="G48" s="16">
        <v>30.62</v>
      </c>
      <c r="H48" s="16">
        <v>25.5</v>
      </c>
      <c r="I48" s="16">
        <v>21.3</v>
      </c>
      <c r="J48" s="17">
        <v>22.3</v>
      </c>
    </row>
    <row r="49" spans="2:10" ht="57.75" customHeight="1" thickBot="1" x14ac:dyDescent="0.2">
      <c r="B49" s="18"/>
      <c r="C49" s="1176" t="s">
        <v>5</v>
      </c>
      <c r="D49" s="1176"/>
      <c r="E49" s="1177"/>
      <c r="F49" s="19">
        <v>9.89</v>
      </c>
      <c r="G49" s="20">
        <v>18</v>
      </c>
      <c r="H49" s="20" t="s">
        <v>532</v>
      </c>
      <c r="I49" s="20">
        <v>9.34</v>
      </c>
      <c r="J49" s="21">
        <v>0.26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2018-10-26T05:58:12Z</cp:lastPrinted>
  <dcterms:created xsi:type="dcterms:W3CDTF">2018-01-24T04:56:54Z</dcterms:created>
  <dcterms:modified xsi:type="dcterms:W3CDTF">2018-10-29T06:51:12Z</dcterms:modified>
</cp:coreProperties>
</file>